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ashree Suresh\OneDrive\Desktop\Trainity\Trainity Assignment\Project5 - Final Project 1\IMDB Movie Analysis\"/>
    </mc:Choice>
  </mc:AlternateContent>
  <xr:revisionPtr revIDLastSave="0" documentId="13_ncr:1_{BB05E902-FDE9-4CAA-8494-85BFEAB15790}" xr6:coauthVersionLast="47" xr6:coauthVersionMax="47" xr10:uidLastSave="{00000000-0000-0000-0000-000000000000}"/>
  <bookViews>
    <workbookView xWindow="-110" yWindow="-110" windowWidth="19420" windowHeight="10300" xr2:uid="{EF45D832-C872-40FB-8F3D-3632DEEAF239}"/>
  </bookViews>
  <sheets>
    <sheet name="IMDB_Movies" sheetId="2" r:id="rId1"/>
    <sheet name="ReadyData" sheetId="4" r:id="rId2"/>
    <sheet name="GenereAnalysis" sheetId="6" r:id="rId3"/>
    <sheet name="MovieDurationAnalysis" sheetId="7" r:id="rId4"/>
    <sheet name="LanguageAnalysis" sheetId="8" r:id="rId5"/>
    <sheet name="DirectorAnalysis" sheetId="9" r:id="rId6"/>
    <sheet name="BudgetAnalysis" sheetId="10" r:id="rId7"/>
  </sheets>
  <definedNames>
    <definedName name="ExternalData_1" localSheetId="0" hidden="1">IMDB_Movies!$A$1:$AB$5044</definedName>
    <definedName name="ExternalData_2" localSheetId="1" hidden="1">ReadyData!$A$1:$F$4795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0" l="1"/>
  <c r="P4795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2" i="4"/>
  <c r="E5" i="7"/>
  <c r="E4" i="7"/>
  <c r="E3" i="7"/>
  <c r="B2" i="10"/>
  <c r="A1" i="9" a="1"/>
  <c r="A1" i="9" s="1"/>
  <c r="B49" i="9" a="1"/>
  <c r="B49" i="9" s="1"/>
  <c r="B78" i="9" a="1"/>
  <c r="B78" i="9" s="1"/>
  <c r="B100" i="9" a="1"/>
  <c r="B100" i="9" s="1"/>
  <c r="B115" i="9" a="1"/>
  <c r="B115" i="9" s="1"/>
  <c r="B130" i="9" a="1"/>
  <c r="B130" i="9" s="1"/>
  <c r="B142" i="9" a="1"/>
  <c r="B142" i="9" s="1"/>
  <c r="B151" i="9" a="1"/>
  <c r="B151" i="9" s="1"/>
  <c r="B160" i="9" a="1"/>
  <c r="B160" i="9" s="1"/>
  <c r="B168" i="9" a="1"/>
  <c r="B168" i="9" s="1"/>
  <c r="B174" i="9" a="1"/>
  <c r="B174" i="9" s="1"/>
  <c r="B183" i="9" a="1"/>
  <c r="B183" i="9" s="1"/>
  <c r="B188" i="9" a="1"/>
  <c r="B188" i="9" s="1"/>
  <c r="B197" i="9" a="1"/>
  <c r="B197" i="9" s="1"/>
  <c r="B209" i="9" a="1"/>
  <c r="B209" i="9" s="1"/>
  <c r="B213" i="9" a="1"/>
  <c r="B213" i="9" s="1"/>
  <c r="B214" i="9" a="1"/>
  <c r="B214" i="9" s="1"/>
  <c r="B223" i="9" a="1"/>
  <c r="B223" i="9" s="1"/>
  <c r="B227" i="9" a="1"/>
  <c r="B227" i="9" s="1"/>
  <c r="B229" i="9" a="1"/>
  <c r="B229" i="9" s="1"/>
  <c r="B236" i="9" a="1"/>
  <c r="B236" i="9" s="1"/>
  <c r="B238" i="9" a="1"/>
  <c r="B238" i="9" s="1"/>
  <c r="B240" i="9" a="1"/>
  <c r="B240" i="9" s="1"/>
  <c r="B241" i="9" a="1"/>
  <c r="B241" i="9" s="1"/>
  <c r="B248" i="9" a="1"/>
  <c r="B248" i="9" s="1"/>
  <c r="B250" i="9" a="1"/>
  <c r="B250" i="9" s="1"/>
  <c r="B251" i="9" a="1"/>
  <c r="B251" i="9" s="1"/>
  <c r="B252" i="9" a="1"/>
  <c r="B252" i="9" s="1"/>
  <c r="B253" i="9" a="1"/>
  <c r="B253" i="9" s="1"/>
  <c r="B260" i="9" a="1"/>
  <c r="B260" i="9" s="1"/>
  <c r="B262" i="9" a="1"/>
  <c r="B262" i="9" s="1"/>
  <c r="B263" i="9" a="1"/>
  <c r="B263" i="9" s="1"/>
  <c r="B264" i="9" a="1"/>
  <c r="B264" i="9" s="1"/>
  <c r="B265" i="9" a="1"/>
  <c r="B265" i="9" s="1"/>
  <c r="B272" i="9" a="1"/>
  <c r="B272" i="9" s="1"/>
  <c r="B274" i="9" a="1"/>
  <c r="B274" i="9" s="1"/>
  <c r="B275" i="9" a="1"/>
  <c r="B275" i="9" s="1"/>
  <c r="B276" i="9" a="1"/>
  <c r="B276" i="9" s="1"/>
  <c r="B277" i="9" a="1"/>
  <c r="B277" i="9" s="1"/>
  <c r="B284" i="9" a="1"/>
  <c r="B284" i="9" s="1"/>
  <c r="B286" i="9" a="1"/>
  <c r="B286" i="9" s="1"/>
  <c r="B287" i="9" a="1"/>
  <c r="B287" i="9" s="1"/>
  <c r="B288" i="9" a="1"/>
  <c r="B288" i="9" s="1"/>
  <c r="B289" i="9" a="1"/>
  <c r="B289" i="9" s="1"/>
  <c r="B296" i="9" a="1"/>
  <c r="B296" i="9" s="1"/>
  <c r="B298" i="9" a="1"/>
  <c r="B298" i="9" s="1"/>
  <c r="B299" i="9" a="1"/>
  <c r="B299" i="9" s="1"/>
  <c r="B300" i="9" a="1"/>
  <c r="B300" i="9" s="1"/>
  <c r="B301" i="9" a="1"/>
  <c r="B301" i="9" s="1"/>
  <c r="B308" i="9" a="1"/>
  <c r="B308" i="9" s="1"/>
  <c r="B310" i="9" a="1"/>
  <c r="B310" i="9" s="1"/>
  <c r="B311" i="9" a="1"/>
  <c r="B311" i="9" s="1"/>
  <c r="B312" i="9" a="1"/>
  <c r="B312" i="9" s="1"/>
  <c r="B313" i="9" a="1"/>
  <c r="B313" i="9" s="1"/>
  <c r="B317" i="9" a="1"/>
  <c r="B317" i="9" s="1"/>
  <c r="B320" i="9" a="1"/>
  <c r="B320" i="9" s="1"/>
  <c r="B322" i="9" a="1"/>
  <c r="B322" i="9" s="1"/>
  <c r="B323" i="9" a="1"/>
  <c r="B323" i="9" s="1"/>
  <c r="B324" i="9" a="1"/>
  <c r="B324" i="9" s="1"/>
  <c r="B325" i="9" a="1"/>
  <c r="B325" i="9" s="1"/>
  <c r="B329" i="9" a="1"/>
  <c r="B329" i="9" s="1"/>
  <c r="B332" i="9" a="1"/>
  <c r="B332" i="9" s="1"/>
  <c r="B334" i="9" a="1"/>
  <c r="B334" i="9" s="1"/>
  <c r="B335" i="9" a="1"/>
  <c r="B335" i="9" s="1"/>
  <c r="B336" i="9" a="1"/>
  <c r="B336" i="9" s="1"/>
  <c r="B337" i="9" a="1"/>
  <c r="B337" i="9" s="1"/>
  <c r="B339" i="9" a="1"/>
  <c r="B339" i="9" s="1"/>
  <c r="B341" i="9" a="1"/>
  <c r="B341" i="9" s="1"/>
  <c r="B344" i="9" a="1"/>
  <c r="B344" i="9" s="1"/>
  <c r="B346" i="9" a="1"/>
  <c r="B346" i="9" s="1"/>
  <c r="B347" i="9" a="1"/>
  <c r="B347" i="9" s="1"/>
  <c r="B348" i="9" a="1"/>
  <c r="B348" i="9" s="1"/>
  <c r="B349" i="9" a="1"/>
  <c r="B349" i="9" s="1"/>
  <c r="B351" i="9" a="1"/>
  <c r="B351" i="9" s="1"/>
  <c r="B353" i="9" a="1"/>
  <c r="B353" i="9" s="1"/>
  <c r="B356" i="9" a="1"/>
  <c r="B356" i="9" s="1"/>
  <c r="B358" i="9" a="1"/>
  <c r="B358" i="9" s="1"/>
  <c r="B359" i="9" a="1"/>
  <c r="B359" i="9" s="1"/>
  <c r="B360" i="9" a="1"/>
  <c r="B360" i="9" s="1"/>
  <c r="B361" i="9" a="1"/>
  <c r="B361" i="9" s="1"/>
  <c r="B363" i="9" a="1"/>
  <c r="B363" i="9" s="1"/>
  <c r="B365" i="9" a="1"/>
  <c r="B365" i="9" s="1"/>
  <c r="B368" i="9" a="1"/>
  <c r="B368" i="9" s="1"/>
  <c r="B370" i="9" a="1"/>
  <c r="B370" i="9" s="1"/>
  <c r="B371" i="9" a="1"/>
  <c r="B371" i="9" s="1"/>
  <c r="B372" i="9" a="1"/>
  <c r="B372" i="9" s="1"/>
  <c r="B373" i="9" a="1"/>
  <c r="B373" i="9" s="1"/>
  <c r="B375" i="9" a="1"/>
  <c r="B375" i="9" s="1"/>
  <c r="B377" i="9" a="1"/>
  <c r="B377" i="9" s="1"/>
  <c r="B380" i="9" a="1"/>
  <c r="B380" i="9" s="1"/>
  <c r="B382" i="9" a="1"/>
  <c r="B382" i="9" s="1"/>
  <c r="B383" i="9" a="1"/>
  <c r="B383" i="9" s="1"/>
  <c r="B384" i="9" a="1"/>
  <c r="B384" i="9" s="1"/>
  <c r="B385" i="9" a="1"/>
  <c r="B385" i="9" s="1"/>
  <c r="B386" i="9" a="1"/>
  <c r="B386" i="9" s="1"/>
  <c r="B387" i="9" a="1"/>
  <c r="B387" i="9" s="1"/>
  <c r="B388" i="9" a="1"/>
  <c r="B388" i="9" s="1"/>
  <c r="B389" i="9" a="1"/>
  <c r="B389" i="9" s="1"/>
  <c r="B392" i="9" a="1"/>
  <c r="B392" i="9" s="1"/>
  <c r="B394" i="9" a="1"/>
  <c r="B394" i="9" s="1"/>
  <c r="B395" i="9" a="1"/>
  <c r="B395" i="9" s="1"/>
  <c r="B396" i="9" a="1"/>
  <c r="B396" i="9" s="1"/>
  <c r="B397" i="9" a="1"/>
  <c r="B397" i="9" s="1"/>
  <c r="B398" i="9" a="1"/>
  <c r="B398" i="9" s="1"/>
  <c r="B399" i="9" a="1"/>
  <c r="B399" i="9" s="1"/>
  <c r="B400" i="9" a="1"/>
  <c r="B400" i="9" s="1"/>
  <c r="B401" i="9" a="1"/>
  <c r="B401" i="9" s="1"/>
  <c r="B404" i="9" a="1"/>
  <c r="B404" i="9" s="1"/>
  <c r="B406" i="9" a="1"/>
  <c r="B406" i="9" s="1"/>
  <c r="B407" i="9" a="1"/>
  <c r="B407" i="9" s="1"/>
  <c r="B408" i="9" a="1"/>
  <c r="B408" i="9" s="1"/>
  <c r="B409" i="9" a="1"/>
  <c r="B409" i="9" s="1"/>
  <c r="B410" i="9" a="1"/>
  <c r="B410" i="9" s="1"/>
  <c r="B411" i="9" a="1"/>
  <c r="B411" i="9" s="1"/>
  <c r="B412" i="9" a="1"/>
  <c r="B412" i="9" s="1"/>
  <c r="B413" i="9" a="1"/>
  <c r="B413" i="9" s="1"/>
  <c r="B416" i="9" a="1"/>
  <c r="B416" i="9" s="1"/>
  <c r="B417" i="9" a="1"/>
  <c r="B417" i="9" s="1"/>
  <c r="B418" i="9" a="1"/>
  <c r="B418" i="9" s="1"/>
  <c r="B419" i="9" a="1"/>
  <c r="B419" i="9" s="1"/>
  <c r="B420" i="9" a="1"/>
  <c r="B420" i="9" s="1"/>
  <c r="B421" i="9" a="1"/>
  <c r="B421" i="9" s="1"/>
  <c r="B422" i="9" a="1"/>
  <c r="B422" i="9" s="1"/>
  <c r="B423" i="9" a="1"/>
  <c r="B423" i="9" s="1"/>
  <c r="B424" i="9" a="1"/>
  <c r="B424" i="9" s="1"/>
  <c r="B425" i="9" a="1"/>
  <c r="B425" i="9" s="1"/>
  <c r="B428" i="9" a="1"/>
  <c r="B428" i="9" s="1"/>
  <c r="B429" i="9" a="1"/>
  <c r="B429" i="9" s="1"/>
  <c r="B430" i="9" a="1"/>
  <c r="B430" i="9" s="1"/>
  <c r="B431" i="9" a="1"/>
  <c r="B431" i="9" s="1"/>
  <c r="B432" i="9" a="1"/>
  <c r="B432" i="9" s="1"/>
  <c r="B433" i="9" a="1"/>
  <c r="B433" i="9" s="1"/>
  <c r="B434" i="9" a="1"/>
  <c r="B434" i="9" s="1"/>
  <c r="B435" i="9" a="1"/>
  <c r="B435" i="9" s="1"/>
  <c r="B436" i="9" a="1"/>
  <c r="B436" i="9" s="1"/>
  <c r="B437" i="9" a="1"/>
  <c r="B437" i="9" s="1"/>
  <c r="B440" i="9" a="1"/>
  <c r="B440" i="9" s="1"/>
  <c r="B441" i="9" a="1"/>
  <c r="B441" i="9" s="1"/>
  <c r="B442" i="9" a="1"/>
  <c r="B442" i="9" s="1"/>
  <c r="B443" i="9" a="1"/>
  <c r="B443" i="9" s="1"/>
  <c r="B444" i="9" a="1"/>
  <c r="B444" i="9" s="1"/>
  <c r="B445" i="9" a="1"/>
  <c r="B445" i="9" s="1"/>
  <c r="B446" i="9" a="1"/>
  <c r="B446" i="9" s="1"/>
  <c r="B447" i="9" a="1"/>
  <c r="B447" i="9" s="1"/>
  <c r="B448" i="9" a="1"/>
  <c r="B448" i="9" s="1"/>
  <c r="B449" i="9" a="1"/>
  <c r="B449" i="9" s="1"/>
  <c r="B452" i="9" a="1"/>
  <c r="B452" i="9" s="1"/>
  <c r="B453" i="9" a="1"/>
  <c r="B453" i="9" s="1"/>
  <c r="B454" i="9" a="1"/>
  <c r="B454" i="9" s="1"/>
  <c r="B455" i="9" a="1"/>
  <c r="B455" i="9" s="1"/>
  <c r="B456" i="9" a="1"/>
  <c r="B456" i="9" s="1"/>
  <c r="B457" i="9" a="1"/>
  <c r="B457" i="9" s="1"/>
  <c r="B458" i="9" a="1"/>
  <c r="B458" i="9" s="1"/>
  <c r="B459" i="9" a="1"/>
  <c r="B459" i="9" s="1"/>
  <c r="B460" i="9" a="1"/>
  <c r="B460" i="9" s="1"/>
  <c r="B461" i="9" a="1"/>
  <c r="B461" i="9" s="1"/>
  <c r="B464" i="9" a="1"/>
  <c r="B464" i="9" s="1"/>
  <c r="B465" i="9" a="1"/>
  <c r="B465" i="9" s="1"/>
  <c r="B466" i="9" a="1"/>
  <c r="B466" i="9" s="1"/>
  <c r="B467" i="9" a="1"/>
  <c r="B467" i="9" s="1"/>
  <c r="B468" i="9" a="1"/>
  <c r="B468" i="9" s="1"/>
  <c r="B469" i="9" a="1"/>
  <c r="B469" i="9" s="1"/>
  <c r="B470" i="9" a="1"/>
  <c r="B470" i="9" s="1"/>
  <c r="B471" i="9" a="1"/>
  <c r="B471" i="9" s="1"/>
  <c r="B472" i="9" a="1"/>
  <c r="B472" i="9" s="1"/>
  <c r="B473" i="9" a="1"/>
  <c r="B473" i="9" s="1"/>
  <c r="B476" i="9" a="1"/>
  <c r="B476" i="9" s="1"/>
  <c r="B477" i="9" a="1"/>
  <c r="B477" i="9" s="1"/>
  <c r="B478" i="9" a="1"/>
  <c r="B478" i="9" s="1"/>
  <c r="B479" i="9" a="1"/>
  <c r="B479" i="9" s="1"/>
  <c r="B480" i="9" a="1"/>
  <c r="B480" i="9" s="1"/>
  <c r="B481" i="9" a="1"/>
  <c r="B481" i="9" s="1"/>
  <c r="B482" i="9" a="1"/>
  <c r="B482" i="9" s="1"/>
  <c r="B483" i="9" a="1"/>
  <c r="B483" i="9" s="1"/>
  <c r="B484" i="9" a="1"/>
  <c r="B484" i="9" s="1"/>
  <c r="B485" i="9" a="1"/>
  <c r="B485" i="9" s="1"/>
  <c r="B488" i="9" a="1"/>
  <c r="B488" i="9" s="1"/>
  <c r="B489" i="9" a="1"/>
  <c r="B489" i="9" s="1"/>
  <c r="B490" i="9" a="1"/>
  <c r="B490" i="9" s="1"/>
  <c r="B491" i="9" a="1"/>
  <c r="B491" i="9" s="1"/>
  <c r="B492" i="9" a="1"/>
  <c r="B492" i="9" s="1"/>
  <c r="B493" i="9" a="1"/>
  <c r="B493" i="9" s="1"/>
  <c r="B494" i="9" a="1"/>
  <c r="B494" i="9" s="1"/>
  <c r="B495" i="9" a="1"/>
  <c r="B495" i="9" s="1"/>
  <c r="B496" i="9" a="1"/>
  <c r="B496" i="9" s="1"/>
  <c r="B497" i="9" a="1"/>
  <c r="B497" i="9" s="1"/>
  <c r="B500" i="9" a="1"/>
  <c r="B500" i="9" s="1"/>
  <c r="B501" i="9" a="1"/>
  <c r="B501" i="9" s="1"/>
  <c r="B502" i="9" a="1"/>
  <c r="B502" i="9" s="1"/>
  <c r="B503" i="9" a="1"/>
  <c r="B503" i="9" s="1"/>
  <c r="B504" i="9" a="1"/>
  <c r="B504" i="9" s="1"/>
  <c r="B505" i="9" a="1"/>
  <c r="B505" i="9" s="1"/>
  <c r="B506" i="9" a="1"/>
  <c r="B506" i="9" s="1"/>
  <c r="B507" i="9" a="1"/>
  <c r="B507" i="9" s="1"/>
  <c r="B508" i="9" a="1"/>
  <c r="B508" i="9" s="1"/>
  <c r="B509" i="9" a="1"/>
  <c r="B509" i="9" s="1"/>
  <c r="B510" i="9" a="1"/>
  <c r="B510" i="9" s="1"/>
  <c r="B512" i="9" a="1"/>
  <c r="B512" i="9" s="1"/>
  <c r="B513" i="9" a="1"/>
  <c r="B513" i="9" s="1"/>
  <c r="B514" i="9" a="1"/>
  <c r="B514" i="9" s="1"/>
  <c r="B515" i="9" a="1"/>
  <c r="B515" i="9" s="1"/>
  <c r="B516" i="9" a="1"/>
  <c r="B516" i="9" s="1"/>
  <c r="B517" i="9" a="1"/>
  <c r="B517" i="9" s="1"/>
  <c r="B518" i="9" a="1"/>
  <c r="B518" i="9" s="1"/>
  <c r="B519" i="9" a="1"/>
  <c r="B519" i="9" s="1"/>
  <c r="B520" i="9" a="1"/>
  <c r="B520" i="9" s="1"/>
  <c r="B521" i="9" a="1"/>
  <c r="B521" i="9" s="1"/>
  <c r="B522" i="9" a="1"/>
  <c r="B522" i="9" s="1"/>
  <c r="B524" i="9" a="1"/>
  <c r="B524" i="9" s="1"/>
  <c r="B525" i="9" a="1"/>
  <c r="B525" i="9" s="1"/>
  <c r="B526" i="9" a="1"/>
  <c r="B526" i="9" s="1"/>
  <c r="B527" i="9" a="1"/>
  <c r="B527" i="9" s="1"/>
  <c r="B528" i="9" a="1"/>
  <c r="B528" i="9" s="1"/>
  <c r="B529" i="9" a="1"/>
  <c r="B529" i="9" s="1"/>
  <c r="B530" i="9" a="1"/>
  <c r="B530" i="9" s="1"/>
  <c r="B531" i="9" a="1"/>
  <c r="B531" i="9" s="1"/>
  <c r="B532" i="9" a="1"/>
  <c r="B532" i="9" s="1"/>
  <c r="B533" i="9" a="1"/>
  <c r="B533" i="9" s="1"/>
  <c r="B534" i="9" a="1"/>
  <c r="B534" i="9" s="1"/>
  <c r="B536" i="9" a="1"/>
  <c r="B536" i="9" s="1"/>
  <c r="B537" i="9" a="1"/>
  <c r="B537" i="9" s="1"/>
  <c r="B538" i="9" a="1"/>
  <c r="B538" i="9" s="1"/>
  <c r="B539" i="9" a="1"/>
  <c r="B539" i="9" s="1"/>
  <c r="B540" i="9" a="1"/>
  <c r="B540" i="9" s="1"/>
  <c r="B541" i="9" a="1"/>
  <c r="B541" i="9" s="1"/>
  <c r="B542" i="9" a="1"/>
  <c r="B542" i="9" s="1"/>
  <c r="B543" i="9" a="1"/>
  <c r="B543" i="9" s="1"/>
  <c r="B544" i="9" a="1"/>
  <c r="B544" i="9" s="1"/>
  <c r="B545" i="9" a="1"/>
  <c r="B545" i="9" s="1"/>
  <c r="B546" i="9" a="1"/>
  <c r="B546" i="9" s="1"/>
  <c r="B548" i="9" a="1"/>
  <c r="B548" i="9" s="1"/>
  <c r="B549" i="9" a="1"/>
  <c r="B549" i="9" s="1"/>
  <c r="B550" i="9" a="1"/>
  <c r="B550" i="9" s="1"/>
  <c r="B551" i="9" a="1"/>
  <c r="B551" i="9" s="1"/>
  <c r="B552" i="9" a="1"/>
  <c r="B552" i="9" s="1"/>
  <c r="B553" i="9" a="1"/>
  <c r="B553" i="9" s="1"/>
  <c r="B554" i="9" a="1"/>
  <c r="B554" i="9" s="1"/>
  <c r="B555" i="9" a="1"/>
  <c r="B555" i="9" s="1"/>
  <c r="B556" i="9" a="1"/>
  <c r="B556" i="9" s="1"/>
  <c r="B557" i="9" a="1"/>
  <c r="B557" i="9" s="1"/>
  <c r="B558" i="9" a="1"/>
  <c r="B558" i="9" s="1"/>
  <c r="B560" i="9" a="1"/>
  <c r="B560" i="9" s="1"/>
  <c r="B561" i="9" a="1"/>
  <c r="B561" i="9" s="1"/>
  <c r="B562" i="9" a="1"/>
  <c r="B562" i="9" s="1"/>
  <c r="B563" i="9" a="1"/>
  <c r="B563" i="9" s="1"/>
  <c r="B564" i="9" a="1"/>
  <c r="B564" i="9" s="1"/>
  <c r="B565" i="9" a="1"/>
  <c r="B565" i="9" s="1"/>
  <c r="B566" i="9" a="1"/>
  <c r="B566" i="9" s="1"/>
  <c r="B567" i="9" a="1"/>
  <c r="B567" i="9" s="1"/>
  <c r="B568" i="9" a="1"/>
  <c r="B568" i="9" s="1"/>
  <c r="B569" i="9" a="1"/>
  <c r="B569" i="9" s="1"/>
  <c r="B570" i="9" a="1"/>
  <c r="B570" i="9" s="1"/>
  <c r="B572" i="9" a="1"/>
  <c r="B572" i="9" s="1"/>
  <c r="B573" i="9" a="1"/>
  <c r="B573" i="9" s="1"/>
  <c r="B574" i="9" a="1"/>
  <c r="B574" i="9" s="1"/>
  <c r="B575" i="9" a="1"/>
  <c r="B575" i="9" s="1"/>
  <c r="B576" i="9" a="1"/>
  <c r="B576" i="9" s="1"/>
  <c r="B577" i="9" a="1"/>
  <c r="B577" i="9" s="1"/>
  <c r="B578" i="9" a="1"/>
  <c r="B578" i="9" s="1"/>
  <c r="B579" i="9" a="1"/>
  <c r="B579" i="9" s="1"/>
  <c r="B580" i="9" a="1"/>
  <c r="B580" i="9" s="1"/>
  <c r="B581" i="9" a="1"/>
  <c r="B581" i="9" s="1"/>
  <c r="B582" i="9" a="1"/>
  <c r="B582" i="9" s="1"/>
  <c r="B584" i="9" a="1"/>
  <c r="B584" i="9" s="1"/>
  <c r="B585" i="9" a="1"/>
  <c r="B585" i="9" s="1"/>
  <c r="B586" i="9" a="1"/>
  <c r="B586" i="9" s="1"/>
  <c r="B587" i="9" a="1"/>
  <c r="B587" i="9" s="1"/>
  <c r="B588" i="9" a="1"/>
  <c r="B588" i="9" s="1"/>
  <c r="B589" i="9" a="1"/>
  <c r="B589" i="9" s="1"/>
  <c r="B590" i="9" a="1"/>
  <c r="B590" i="9" s="1"/>
  <c r="B591" i="9" a="1"/>
  <c r="B591" i="9" s="1"/>
  <c r="B592" i="9" a="1"/>
  <c r="B592" i="9" s="1"/>
  <c r="B593" i="9" a="1"/>
  <c r="B593" i="9" s="1"/>
  <c r="B594" i="9" a="1"/>
  <c r="B594" i="9" s="1"/>
  <c r="B596" i="9" a="1"/>
  <c r="B596" i="9" s="1"/>
  <c r="B597" i="9" a="1"/>
  <c r="B597" i="9" s="1"/>
  <c r="B598" i="9" a="1"/>
  <c r="B598" i="9" s="1"/>
  <c r="B599" i="9" a="1"/>
  <c r="B599" i="9" s="1"/>
  <c r="B600" i="9" a="1"/>
  <c r="B600" i="9" s="1"/>
  <c r="B601" i="9" a="1"/>
  <c r="B601" i="9" s="1"/>
  <c r="B602" i="9" a="1"/>
  <c r="B602" i="9" s="1"/>
  <c r="B603" i="9" a="1"/>
  <c r="B603" i="9" s="1"/>
  <c r="B604" i="9" a="1"/>
  <c r="B604" i="9" s="1"/>
  <c r="B605" i="9" a="1"/>
  <c r="B605" i="9" s="1"/>
  <c r="B606" i="9" a="1"/>
  <c r="B606" i="9" s="1"/>
  <c r="B608" i="9" a="1"/>
  <c r="B608" i="9" s="1"/>
  <c r="B609" i="9" a="1"/>
  <c r="B609" i="9" s="1"/>
  <c r="B610" i="9" a="1"/>
  <c r="B610" i="9" s="1"/>
  <c r="B611" i="9" a="1"/>
  <c r="B611" i="9" s="1"/>
  <c r="B612" i="9" a="1"/>
  <c r="B612" i="9" s="1"/>
  <c r="B613" i="9" a="1"/>
  <c r="B613" i="9" s="1"/>
  <c r="B614" i="9" a="1"/>
  <c r="B614" i="9" s="1"/>
  <c r="B615" i="9" a="1"/>
  <c r="B615" i="9" s="1"/>
  <c r="B616" i="9" a="1"/>
  <c r="B616" i="9" s="1"/>
  <c r="B617" i="9" a="1"/>
  <c r="B617" i="9" s="1"/>
  <c r="B618" i="9" a="1"/>
  <c r="B618" i="9" s="1"/>
  <c r="B620" i="9" a="1"/>
  <c r="B620" i="9" s="1"/>
  <c r="B621" i="9" a="1"/>
  <c r="B621" i="9" s="1"/>
  <c r="B622" i="9" a="1"/>
  <c r="B622" i="9" s="1"/>
  <c r="B623" i="9" a="1"/>
  <c r="B623" i="9" s="1"/>
  <c r="B624" i="9" a="1"/>
  <c r="B624" i="9" s="1"/>
  <c r="B625" i="9" a="1"/>
  <c r="B625" i="9" s="1"/>
  <c r="B626" i="9" a="1"/>
  <c r="B626" i="9" s="1"/>
  <c r="B627" i="9" a="1"/>
  <c r="B627" i="9" s="1"/>
  <c r="B628" i="9" a="1"/>
  <c r="B628" i="9" s="1"/>
  <c r="B629" i="9" a="1"/>
  <c r="B629" i="9" s="1"/>
  <c r="B630" i="9" a="1"/>
  <c r="B630" i="9" s="1"/>
  <c r="B631" i="9" a="1"/>
  <c r="B631" i="9" s="1"/>
  <c r="B632" i="9" a="1"/>
  <c r="B632" i="9" s="1"/>
  <c r="B633" i="9" a="1"/>
  <c r="B633" i="9" s="1"/>
  <c r="B634" i="9" a="1"/>
  <c r="B634" i="9" s="1"/>
  <c r="B635" i="9" a="1"/>
  <c r="B635" i="9" s="1"/>
  <c r="B636" i="9" a="1"/>
  <c r="B636" i="9" s="1"/>
  <c r="B637" i="9" a="1"/>
  <c r="B637" i="9" s="1"/>
  <c r="B638" i="9" a="1"/>
  <c r="B638" i="9" s="1"/>
  <c r="B639" i="9" a="1"/>
  <c r="B639" i="9" s="1"/>
  <c r="B640" i="9" a="1"/>
  <c r="B640" i="9" s="1"/>
  <c r="B641" i="9" a="1"/>
  <c r="B641" i="9" s="1"/>
  <c r="B642" i="9" a="1"/>
  <c r="B642" i="9" s="1"/>
  <c r="B643" i="9" a="1"/>
  <c r="B643" i="9" s="1"/>
  <c r="B644" i="9" a="1"/>
  <c r="B644" i="9" s="1"/>
  <c r="B645" i="9" a="1"/>
  <c r="B645" i="9" s="1"/>
  <c r="B646" i="9" a="1"/>
  <c r="B646" i="9" s="1"/>
  <c r="B647" i="9" a="1"/>
  <c r="B647" i="9" s="1"/>
  <c r="B648" i="9" a="1"/>
  <c r="B648" i="9" s="1"/>
  <c r="B649" i="9" a="1"/>
  <c r="B649" i="9" s="1"/>
  <c r="B650" i="9" a="1"/>
  <c r="B650" i="9" s="1"/>
  <c r="B651" i="9" a="1"/>
  <c r="B651" i="9" s="1"/>
  <c r="B652" i="9" a="1"/>
  <c r="B652" i="9" s="1"/>
  <c r="B653" i="9" a="1"/>
  <c r="B653" i="9" s="1"/>
  <c r="B654" i="9" a="1"/>
  <c r="B654" i="9" s="1"/>
  <c r="B655" i="9" a="1"/>
  <c r="B655" i="9" s="1"/>
  <c r="B656" i="9" a="1"/>
  <c r="B656" i="9" s="1"/>
  <c r="B657" i="9" a="1"/>
  <c r="B657" i="9" s="1"/>
  <c r="B658" i="9" a="1"/>
  <c r="B658" i="9" s="1"/>
  <c r="B659" i="9" a="1"/>
  <c r="B659" i="9" s="1"/>
  <c r="B660" i="9" a="1"/>
  <c r="B660" i="9" s="1"/>
  <c r="B661" i="9" a="1"/>
  <c r="B661" i="9" s="1"/>
  <c r="B662" i="9" a="1"/>
  <c r="B662" i="9" s="1"/>
  <c r="B663" i="9" a="1"/>
  <c r="B663" i="9" s="1"/>
  <c r="B664" i="9" a="1"/>
  <c r="B664" i="9" s="1"/>
  <c r="B665" i="9" a="1"/>
  <c r="B665" i="9" s="1"/>
  <c r="B666" i="9" a="1"/>
  <c r="B666" i="9" s="1"/>
  <c r="B667" i="9" a="1"/>
  <c r="B667" i="9" s="1"/>
  <c r="B668" i="9" a="1"/>
  <c r="B668" i="9" s="1"/>
  <c r="B669" i="9" a="1"/>
  <c r="B669" i="9" s="1"/>
  <c r="B670" i="9" a="1"/>
  <c r="B670" i="9" s="1"/>
  <c r="B671" i="9" a="1"/>
  <c r="B671" i="9" s="1"/>
  <c r="B672" i="9" a="1"/>
  <c r="B672" i="9" s="1"/>
  <c r="B673" i="9" a="1"/>
  <c r="B673" i="9" s="1"/>
  <c r="B674" i="9" a="1"/>
  <c r="B674" i="9" s="1"/>
  <c r="B675" i="9" a="1"/>
  <c r="B675" i="9" s="1"/>
  <c r="B676" i="9" a="1"/>
  <c r="B676" i="9" s="1"/>
  <c r="B677" i="9" a="1"/>
  <c r="B677" i="9" s="1"/>
  <c r="B678" i="9" a="1"/>
  <c r="B678" i="9" s="1"/>
  <c r="B679" i="9" a="1"/>
  <c r="B679" i="9" s="1"/>
  <c r="B680" i="9" a="1"/>
  <c r="B680" i="9" s="1"/>
  <c r="B681" i="9" a="1"/>
  <c r="B681" i="9" s="1"/>
  <c r="B682" i="9" a="1"/>
  <c r="B682" i="9" s="1"/>
  <c r="B683" i="9" a="1"/>
  <c r="B683" i="9" s="1"/>
  <c r="B684" i="9" a="1"/>
  <c r="B684" i="9" s="1"/>
  <c r="B685" i="9" a="1"/>
  <c r="B685" i="9" s="1"/>
  <c r="B686" i="9" a="1"/>
  <c r="B686" i="9" s="1"/>
  <c r="B687" i="9" a="1"/>
  <c r="B687" i="9" s="1"/>
  <c r="B688" i="9" a="1"/>
  <c r="B688" i="9" s="1"/>
  <c r="B689" i="9" a="1"/>
  <c r="B689" i="9" s="1"/>
  <c r="B690" i="9" a="1"/>
  <c r="B690" i="9" s="1"/>
  <c r="B691" i="9" a="1"/>
  <c r="B691" i="9" s="1"/>
  <c r="B692" i="9" a="1"/>
  <c r="B692" i="9" s="1"/>
  <c r="B693" i="9" a="1"/>
  <c r="B693" i="9" s="1"/>
  <c r="B694" i="9" a="1"/>
  <c r="B694" i="9" s="1"/>
  <c r="B695" i="9" a="1"/>
  <c r="B695" i="9" s="1"/>
  <c r="B696" i="9" a="1"/>
  <c r="B696" i="9" s="1"/>
  <c r="B697" i="9" a="1"/>
  <c r="B697" i="9" s="1"/>
  <c r="B698" i="9" a="1"/>
  <c r="B698" i="9" s="1"/>
  <c r="B699" i="9" a="1"/>
  <c r="B699" i="9" s="1"/>
  <c r="B700" i="9" a="1"/>
  <c r="B700" i="9" s="1"/>
  <c r="B701" i="9" a="1"/>
  <c r="B701" i="9" s="1"/>
  <c r="B702" i="9" a="1"/>
  <c r="B702" i="9" s="1"/>
  <c r="B703" i="9" a="1"/>
  <c r="B703" i="9" s="1"/>
  <c r="B704" i="9" a="1"/>
  <c r="B704" i="9" s="1"/>
  <c r="B705" i="9" a="1"/>
  <c r="B705" i="9" s="1"/>
  <c r="B706" i="9" a="1"/>
  <c r="B706" i="9" s="1"/>
  <c r="B707" i="9" a="1"/>
  <c r="B707" i="9" s="1"/>
  <c r="B708" i="9" a="1"/>
  <c r="B708" i="9" s="1"/>
  <c r="B709" i="9" a="1"/>
  <c r="B709" i="9" s="1"/>
  <c r="B710" i="9" a="1"/>
  <c r="B710" i="9" s="1"/>
  <c r="B711" i="9" a="1"/>
  <c r="B711" i="9" s="1"/>
  <c r="B712" i="9" a="1"/>
  <c r="B712" i="9" s="1"/>
  <c r="B713" i="9" a="1"/>
  <c r="B713" i="9" s="1"/>
  <c r="B714" i="9" a="1"/>
  <c r="B714" i="9" s="1"/>
  <c r="B715" i="9" a="1"/>
  <c r="B715" i="9" s="1"/>
  <c r="B716" i="9" a="1"/>
  <c r="B716" i="9" s="1"/>
  <c r="B717" i="9" a="1"/>
  <c r="B717" i="9" s="1"/>
  <c r="B718" i="9" a="1"/>
  <c r="B718" i="9" s="1"/>
  <c r="B719" i="9" a="1"/>
  <c r="B719" i="9" s="1"/>
  <c r="B720" i="9" a="1"/>
  <c r="B720" i="9" s="1"/>
  <c r="B721" i="9" a="1"/>
  <c r="B721" i="9" s="1"/>
  <c r="B722" i="9" a="1"/>
  <c r="B722" i="9" s="1"/>
  <c r="B723" i="9" a="1"/>
  <c r="B723" i="9" s="1"/>
  <c r="B724" i="9" a="1"/>
  <c r="B724" i="9" s="1"/>
  <c r="B725" i="9" a="1"/>
  <c r="B725" i="9" s="1"/>
  <c r="B726" i="9" a="1"/>
  <c r="B726" i="9" s="1"/>
  <c r="B727" i="9" a="1"/>
  <c r="B727" i="9"/>
  <c r="B728" i="9" a="1"/>
  <c r="B728" i="9" s="1"/>
  <c r="B729" i="9" a="1"/>
  <c r="B729" i="9" s="1"/>
  <c r="B730" i="9" a="1"/>
  <c r="B730" i="9" s="1"/>
  <c r="B731" i="9" a="1"/>
  <c r="B731" i="9" s="1"/>
  <c r="B732" i="9" a="1"/>
  <c r="B732" i="9" s="1"/>
  <c r="B733" i="9" a="1"/>
  <c r="B733" i="9" s="1"/>
  <c r="B734" i="9" a="1"/>
  <c r="B734" i="9" s="1"/>
  <c r="B735" i="9" a="1"/>
  <c r="B735" i="9" s="1"/>
  <c r="B736" i="9" a="1"/>
  <c r="B736" i="9" s="1"/>
  <c r="B737" i="9" a="1"/>
  <c r="B737" i="9" s="1"/>
  <c r="B738" i="9" a="1"/>
  <c r="B738" i="9" s="1"/>
  <c r="B739" i="9" a="1"/>
  <c r="B739" i="9" s="1"/>
  <c r="B740" i="9" a="1"/>
  <c r="B740" i="9"/>
  <c r="B741" i="9" a="1"/>
  <c r="B741" i="9" s="1"/>
  <c r="B742" i="9" a="1"/>
  <c r="B742" i="9" s="1"/>
  <c r="B743" i="9" a="1"/>
  <c r="B743" i="9" s="1"/>
  <c r="B744" i="9" a="1"/>
  <c r="B744" i="9" s="1"/>
  <c r="B745" i="9" a="1"/>
  <c r="B745" i="9" s="1"/>
  <c r="B746" i="9" a="1"/>
  <c r="B746" i="9" s="1"/>
  <c r="B747" i="9" a="1"/>
  <c r="B747" i="9" s="1"/>
  <c r="B748" i="9" a="1"/>
  <c r="B748" i="9" s="1"/>
  <c r="B749" i="9" a="1"/>
  <c r="B749" i="9" s="1"/>
  <c r="B750" i="9" a="1"/>
  <c r="B750" i="9" s="1"/>
  <c r="B751" i="9" a="1"/>
  <c r="B751" i="9" s="1"/>
  <c r="B752" i="9" a="1"/>
  <c r="B752" i="9" s="1"/>
  <c r="B753" i="9" a="1"/>
  <c r="B753" i="9" s="1"/>
  <c r="B754" i="9" a="1"/>
  <c r="B754" i="9" s="1"/>
  <c r="B755" i="9" a="1"/>
  <c r="B755" i="9" s="1"/>
  <c r="B756" i="9" a="1"/>
  <c r="B756" i="9" s="1"/>
  <c r="B757" i="9" a="1"/>
  <c r="B757" i="9" s="1"/>
  <c r="B758" i="9" a="1"/>
  <c r="B758" i="9" s="1"/>
  <c r="B759" i="9" a="1"/>
  <c r="B759" i="9" s="1"/>
  <c r="B760" i="9" a="1"/>
  <c r="B760" i="9" s="1"/>
  <c r="B761" i="9" a="1"/>
  <c r="B761" i="9" s="1"/>
  <c r="B762" i="9" a="1"/>
  <c r="B762" i="9" s="1"/>
  <c r="B763" i="9" a="1"/>
  <c r="B763" i="9" s="1"/>
  <c r="B764" i="9" a="1"/>
  <c r="B764" i="9" s="1"/>
  <c r="B765" i="9" a="1"/>
  <c r="B765" i="9" s="1"/>
  <c r="B766" i="9" a="1"/>
  <c r="B766" i="9" s="1"/>
  <c r="B767" i="9" a="1"/>
  <c r="B767" i="9" s="1"/>
  <c r="B768" i="9" a="1"/>
  <c r="B768" i="9" s="1"/>
  <c r="B769" i="9" a="1"/>
  <c r="B769" i="9" s="1"/>
  <c r="B770" i="9" a="1"/>
  <c r="B770" i="9" s="1"/>
  <c r="B771" i="9" a="1"/>
  <c r="B771" i="9" s="1"/>
  <c r="B772" i="9" a="1"/>
  <c r="B772" i="9" s="1"/>
  <c r="B773" i="9" a="1"/>
  <c r="B773" i="9" s="1"/>
  <c r="B774" i="9" a="1"/>
  <c r="B774" i="9" s="1"/>
  <c r="B775" i="9" a="1"/>
  <c r="B775" i="9" s="1"/>
  <c r="B776" i="9" a="1"/>
  <c r="B776" i="9" s="1"/>
  <c r="B777" i="9" a="1"/>
  <c r="B777" i="9" s="1"/>
  <c r="B778" i="9" a="1"/>
  <c r="B778" i="9" s="1"/>
  <c r="B779" i="9" a="1"/>
  <c r="B779" i="9" s="1"/>
  <c r="B780" i="9" a="1"/>
  <c r="B780" i="9" s="1"/>
  <c r="B781" i="9" a="1"/>
  <c r="B781" i="9" s="1"/>
  <c r="B782" i="9" a="1"/>
  <c r="B782" i="9" s="1"/>
  <c r="B783" i="9" a="1"/>
  <c r="B783" i="9" s="1"/>
  <c r="B784" i="9" a="1"/>
  <c r="B784" i="9" s="1"/>
  <c r="B785" i="9" a="1"/>
  <c r="B785" i="9" s="1"/>
  <c r="B786" i="9" a="1"/>
  <c r="B786" i="9" s="1"/>
  <c r="B787" i="9" a="1"/>
  <c r="B787" i="9" s="1"/>
  <c r="B788" i="9" a="1"/>
  <c r="B788" i="9" s="1"/>
  <c r="B789" i="9" a="1"/>
  <c r="B789" i="9" s="1"/>
  <c r="B790" i="9" a="1"/>
  <c r="B790" i="9" s="1"/>
  <c r="B791" i="9" a="1"/>
  <c r="B791" i="9" s="1"/>
  <c r="B792" i="9" a="1"/>
  <c r="B792" i="9" s="1"/>
  <c r="B793" i="9" a="1"/>
  <c r="B793" i="9" s="1"/>
  <c r="B794" i="9" a="1"/>
  <c r="B794" i="9" s="1"/>
  <c r="B795" i="9" a="1"/>
  <c r="B795" i="9" s="1"/>
  <c r="B796" i="9" a="1"/>
  <c r="B796" i="9" s="1"/>
  <c r="B797" i="9" a="1"/>
  <c r="B797" i="9"/>
  <c r="B798" i="9" a="1"/>
  <c r="B798" i="9" s="1"/>
  <c r="B799" i="9" a="1"/>
  <c r="B799" i="9" s="1"/>
  <c r="B800" i="9" a="1"/>
  <c r="B800" i="9" s="1"/>
  <c r="B801" i="9" a="1"/>
  <c r="B801" i="9" s="1"/>
  <c r="B802" i="9" a="1"/>
  <c r="B802" i="9" s="1"/>
  <c r="B803" i="9" a="1"/>
  <c r="B803" i="9" s="1"/>
  <c r="B804" i="9" a="1"/>
  <c r="B804" i="9" s="1"/>
  <c r="B805" i="9" a="1"/>
  <c r="B805" i="9" s="1"/>
  <c r="B806" i="9" a="1"/>
  <c r="B806" i="9" s="1"/>
  <c r="B807" i="9" a="1"/>
  <c r="B807" i="9" s="1"/>
  <c r="B808" i="9" a="1"/>
  <c r="B808" i="9" s="1"/>
  <c r="B809" i="9" a="1"/>
  <c r="B809" i="9" s="1"/>
  <c r="B810" i="9" a="1"/>
  <c r="B810" i="9" s="1"/>
  <c r="B811" i="9" a="1"/>
  <c r="B811" i="9" s="1"/>
  <c r="B812" i="9" a="1"/>
  <c r="B812" i="9" s="1"/>
  <c r="B813" i="9" a="1"/>
  <c r="B813" i="9" s="1"/>
  <c r="B814" i="9" a="1"/>
  <c r="B814" i="9" s="1"/>
  <c r="B815" i="9" a="1"/>
  <c r="B815" i="9" s="1"/>
  <c r="B816" i="9" a="1"/>
  <c r="B816" i="9" s="1"/>
  <c r="B817" i="9" a="1"/>
  <c r="B817" i="9" s="1"/>
  <c r="B818" i="9" a="1"/>
  <c r="B818" i="9" s="1"/>
  <c r="B819" i="9" a="1"/>
  <c r="B819" i="9" s="1"/>
  <c r="B820" i="9" a="1"/>
  <c r="B820" i="9" s="1"/>
  <c r="B821" i="9" a="1"/>
  <c r="B821" i="9" s="1"/>
  <c r="B822" i="9" a="1"/>
  <c r="B822" i="9" s="1"/>
  <c r="B823" i="9" a="1"/>
  <c r="B823" i="9" s="1"/>
  <c r="B824" i="9" a="1"/>
  <c r="B824" i="9" s="1"/>
  <c r="B825" i="9" a="1"/>
  <c r="B825" i="9" s="1"/>
  <c r="B826" i="9" a="1"/>
  <c r="B826" i="9" s="1"/>
  <c r="B827" i="9" a="1"/>
  <c r="B827" i="9" s="1"/>
  <c r="B828" i="9" a="1"/>
  <c r="B828" i="9" s="1"/>
  <c r="B829" i="9" a="1"/>
  <c r="B829" i="9" s="1"/>
  <c r="B830" i="9" a="1"/>
  <c r="B830" i="9" s="1"/>
  <c r="B831" i="9" a="1"/>
  <c r="B831" i="9" s="1"/>
  <c r="B832" i="9" a="1"/>
  <c r="B832" i="9" s="1"/>
  <c r="B833" i="9" a="1"/>
  <c r="B833" i="9" s="1"/>
  <c r="B834" i="9" a="1"/>
  <c r="B834" i="9" s="1"/>
  <c r="B835" i="9" a="1"/>
  <c r="B835" i="9" s="1"/>
  <c r="B836" i="9" a="1"/>
  <c r="B836" i="9" s="1"/>
  <c r="B837" i="9" a="1"/>
  <c r="B837" i="9" s="1"/>
  <c r="B838" i="9" a="1"/>
  <c r="B838" i="9" s="1"/>
  <c r="B839" i="9" a="1"/>
  <c r="B839" i="9" s="1"/>
  <c r="B840" i="9" a="1"/>
  <c r="B840" i="9" s="1"/>
  <c r="B841" i="9" a="1"/>
  <c r="B841" i="9" s="1"/>
  <c r="B842" i="9" a="1"/>
  <c r="B842" i="9" s="1"/>
  <c r="B843" i="9" a="1"/>
  <c r="B843" i="9" s="1"/>
  <c r="B844" i="9" a="1"/>
  <c r="B844" i="9" s="1"/>
  <c r="B845" i="9" a="1"/>
  <c r="B845" i="9" s="1"/>
  <c r="B846" i="9" a="1"/>
  <c r="B846" i="9" s="1"/>
  <c r="B847" i="9" a="1"/>
  <c r="B847" i="9" s="1"/>
  <c r="B848" i="9" a="1"/>
  <c r="B848" i="9" s="1"/>
  <c r="B849" i="9" a="1"/>
  <c r="B849" i="9" s="1"/>
  <c r="B850" i="9" a="1"/>
  <c r="B850" i="9" s="1"/>
  <c r="B851" i="9" a="1"/>
  <c r="B851" i="9" s="1"/>
  <c r="B852" i="9" a="1"/>
  <c r="B852" i="9" s="1"/>
  <c r="B853" i="9" a="1"/>
  <c r="B853" i="9" s="1"/>
  <c r="B854" i="9" a="1"/>
  <c r="B854" i="9" s="1"/>
  <c r="B855" i="9" a="1"/>
  <c r="B855" i="9" s="1"/>
  <c r="B856" i="9" a="1"/>
  <c r="B856" i="9" s="1"/>
  <c r="B857" i="9" a="1"/>
  <c r="B857" i="9" s="1"/>
  <c r="B858" i="9" a="1"/>
  <c r="B858" i="9" s="1"/>
  <c r="B859" i="9" a="1"/>
  <c r="B859" i="9" s="1"/>
  <c r="B860" i="9" a="1"/>
  <c r="B860" i="9" s="1"/>
  <c r="B861" i="9" a="1"/>
  <c r="B861" i="9" s="1"/>
  <c r="B862" i="9" a="1"/>
  <c r="B862" i="9" s="1"/>
  <c r="B863" i="9" a="1"/>
  <c r="B863" i="9" s="1"/>
  <c r="B864" i="9" a="1"/>
  <c r="B864" i="9" s="1"/>
  <c r="B865" i="9" a="1"/>
  <c r="B865" i="9" s="1"/>
  <c r="B866" i="9" a="1"/>
  <c r="B866" i="9" s="1"/>
  <c r="B867" i="9" a="1"/>
  <c r="B867" i="9" s="1"/>
  <c r="B868" i="9" a="1"/>
  <c r="B868" i="9" s="1"/>
  <c r="B869" i="9" a="1"/>
  <c r="B869" i="9" s="1"/>
  <c r="B870" i="9" a="1"/>
  <c r="B870" i="9" s="1"/>
  <c r="B871" i="9" a="1"/>
  <c r="B871" i="9" s="1"/>
  <c r="B872" i="9" a="1"/>
  <c r="B872" i="9" s="1"/>
  <c r="B873" i="9" a="1"/>
  <c r="B873" i="9" s="1"/>
  <c r="B874" i="9" a="1"/>
  <c r="B874" i="9" s="1"/>
  <c r="B875" i="9" a="1"/>
  <c r="B875" i="9" s="1"/>
  <c r="B876" i="9" a="1"/>
  <c r="B876" i="9" s="1"/>
  <c r="B877" i="9" a="1"/>
  <c r="B877" i="9" s="1"/>
  <c r="B878" i="9" a="1"/>
  <c r="B878" i="9" s="1"/>
  <c r="B879" i="9" a="1"/>
  <c r="B879" i="9" s="1"/>
  <c r="B880" i="9" a="1"/>
  <c r="B880" i="9" s="1"/>
  <c r="B881" i="9" a="1"/>
  <c r="B881" i="9" s="1"/>
  <c r="B882" i="9" a="1"/>
  <c r="B882" i="9" s="1"/>
  <c r="B883" i="9" a="1"/>
  <c r="B883" i="9" s="1"/>
  <c r="B884" i="9" a="1"/>
  <c r="B884" i="9" s="1"/>
  <c r="B885" i="9" a="1"/>
  <c r="B885" i="9" s="1"/>
  <c r="B886" i="9" a="1"/>
  <c r="B886" i="9" s="1"/>
  <c r="B887" i="9" a="1"/>
  <c r="B887" i="9" s="1"/>
  <c r="B888" i="9" a="1"/>
  <c r="B888" i="9" s="1"/>
  <c r="B889" i="9" a="1"/>
  <c r="B889" i="9" s="1"/>
  <c r="B890" i="9" a="1"/>
  <c r="B890" i="9" s="1"/>
  <c r="B891" i="9" a="1"/>
  <c r="B891" i="9" s="1"/>
  <c r="B892" i="9" a="1"/>
  <c r="B892" i="9" s="1"/>
  <c r="B893" i="9" a="1"/>
  <c r="B893" i="9" s="1"/>
  <c r="B894" i="9" a="1"/>
  <c r="B894" i="9" s="1"/>
  <c r="B895" i="9" a="1"/>
  <c r="B895" i="9" s="1"/>
  <c r="B896" i="9" a="1"/>
  <c r="B896" i="9" s="1"/>
  <c r="B897" i="9" a="1"/>
  <c r="B897" i="9" s="1"/>
  <c r="B898" i="9" a="1"/>
  <c r="B898" i="9" s="1"/>
  <c r="B899" i="9" a="1"/>
  <c r="B899" i="9" s="1"/>
  <c r="B900" i="9" a="1"/>
  <c r="B900" i="9" s="1"/>
  <c r="B901" i="9" a="1"/>
  <c r="B901" i="9" s="1"/>
  <c r="B902" i="9" a="1"/>
  <c r="B902" i="9" s="1"/>
  <c r="B903" i="9" a="1"/>
  <c r="B903" i="9" s="1"/>
  <c r="B904" i="9" a="1"/>
  <c r="B904" i="9" s="1"/>
  <c r="B905" i="9" a="1"/>
  <c r="B905" i="9" s="1"/>
  <c r="B906" i="9" a="1"/>
  <c r="B906" i="9" s="1"/>
  <c r="B907" i="9" a="1"/>
  <c r="B907" i="9" s="1"/>
  <c r="B908" i="9" a="1"/>
  <c r="B908" i="9" s="1"/>
  <c r="B909" i="9" a="1"/>
  <c r="B909" i="9" s="1"/>
  <c r="B910" i="9" a="1"/>
  <c r="B910" i="9" s="1"/>
  <c r="B911" i="9" a="1"/>
  <c r="B911" i="9" s="1"/>
  <c r="B912" i="9" a="1"/>
  <c r="B912" i="9" s="1"/>
  <c r="B913" i="9" a="1"/>
  <c r="B913" i="9" s="1"/>
  <c r="B914" i="9" a="1"/>
  <c r="B914" i="9" s="1"/>
  <c r="B915" i="9" a="1"/>
  <c r="B915" i="9" s="1"/>
  <c r="B916" i="9" a="1"/>
  <c r="B916" i="9" s="1"/>
  <c r="B917" i="9" a="1"/>
  <c r="B917" i="9" s="1"/>
  <c r="B918" i="9" a="1"/>
  <c r="B918" i="9" s="1"/>
  <c r="B919" i="9" a="1"/>
  <c r="B919" i="9" s="1"/>
  <c r="B920" i="9" a="1"/>
  <c r="B920" i="9" s="1"/>
  <c r="B921" i="9" a="1"/>
  <c r="B921" i="9" s="1"/>
  <c r="B922" i="9" a="1"/>
  <c r="B922" i="9" s="1"/>
  <c r="B923" i="9" a="1"/>
  <c r="B923" i="9" s="1"/>
  <c r="B924" i="9" a="1"/>
  <c r="B924" i="9" s="1"/>
  <c r="B925" i="9" a="1"/>
  <c r="B925" i="9" s="1"/>
  <c r="B926" i="9" a="1"/>
  <c r="B926" i="9" s="1"/>
  <c r="B927" i="9" a="1"/>
  <c r="B927" i="9" s="1"/>
  <c r="B928" i="9" a="1"/>
  <c r="B928" i="9" s="1"/>
  <c r="B929" i="9" a="1"/>
  <c r="B929" i="9" s="1"/>
  <c r="B930" i="9" a="1"/>
  <c r="B930" i="9" s="1"/>
  <c r="B931" i="9" a="1"/>
  <c r="B931" i="9" s="1"/>
  <c r="B932" i="9" a="1"/>
  <c r="B932" i="9" s="1"/>
  <c r="B933" i="9" a="1"/>
  <c r="B933" i="9" s="1"/>
  <c r="B934" i="9" a="1"/>
  <c r="B934" i="9" s="1"/>
  <c r="B935" i="9" a="1"/>
  <c r="B935" i="9" s="1"/>
  <c r="B936" i="9" a="1"/>
  <c r="B936" i="9" s="1"/>
  <c r="B937" i="9" a="1"/>
  <c r="B937" i="9" s="1"/>
  <c r="B938" i="9" a="1"/>
  <c r="B938" i="9" s="1"/>
  <c r="B939" i="9" a="1"/>
  <c r="B939" i="9" s="1"/>
  <c r="B940" i="9" a="1"/>
  <c r="B940" i="9" s="1"/>
  <c r="B941" i="9" a="1"/>
  <c r="B941" i="9" s="1"/>
  <c r="B942" i="9" a="1"/>
  <c r="B942" i="9" s="1"/>
  <c r="B943" i="9" a="1"/>
  <c r="B943" i="9" s="1"/>
  <c r="B944" i="9" a="1"/>
  <c r="B944" i="9" s="1"/>
  <c r="B945" i="9" a="1"/>
  <c r="B945" i="9" s="1"/>
  <c r="B946" i="9" a="1"/>
  <c r="B946" i="9" s="1"/>
  <c r="B947" i="9" a="1"/>
  <c r="B947" i="9" s="1"/>
  <c r="B948" i="9" a="1"/>
  <c r="B948" i="9" s="1"/>
  <c r="B949" i="9" a="1"/>
  <c r="B949" i="9" s="1"/>
  <c r="B950" i="9" a="1"/>
  <c r="B950" i="9" s="1"/>
  <c r="B951" i="9" a="1"/>
  <c r="B951" i="9" s="1"/>
  <c r="B952" i="9" a="1"/>
  <c r="B952" i="9" s="1"/>
  <c r="B953" i="9" a="1"/>
  <c r="B953" i="9" s="1"/>
  <c r="B954" i="9" a="1"/>
  <c r="B954" i="9" s="1"/>
  <c r="B955" i="9" a="1"/>
  <c r="B955" i="9" s="1"/>
  <c r="B956" i="9" a="1"/>
  <c r="B956" i="9" s="1"/>
  <c r="B957" i="9" a="1"/>
  <c r="B957" i="9" s="1"/>
  <c r="B958" i="9" a="1"/>
  <c r="B958" i="9" s="1"/>
  <c r="B959" i="9" a="1"/>
  <c r="B959" i="9" s="1"/>
  <c r="B960" i="9" a="1"/>
  <c r="B960" i="9" s="1"/>
  <c r="B961" i="9" a="1"/>
  <c r="B961" i="9" s="1"/>
  <c r="B962" i="9" a="1"/>
  <c r="B962" i="9" s="1"/>
  <c r="B963" i="9" a="1"/>
  <c r="B963" i="9" s="1"/>
  <c r="B964" i="9" a="1"/>
  <c r="B964" i="9" s="1"/>
  <c r="B965" i="9" a="1"/>
  <c r="B965" i="9" s="1"/>
  <c r="B966" i="9" a="1"/>
  <c r="B966" i="9" s="1"/>
  <c r="B967" i="9" a="1"/>
  <c r="B967" i="9" s="1"/>
  <c r="B968" i="9" a="1"/>
  <c r="B968" i="9" s="1"/>
  <c r="B969" i="9" a="1"/>
  <c r="B969" i="9" s="1"/>
  <c r="B970" i="9" a="1"/>
  <c r="B970" i="9" s="1"/>
  <c r="B971" i="9" a="1"/>
  <c r="B971" i="9" s="1"/>
  <c r="B972" i="9" a="1"/>
  <c r="B972" i="9" s="1"/>
  <c r="B973" i="9" a="1"/>
  <c r="B973" i="9" s="1"/>
  <c r="B974" i="9" a="1"/>
  <c r="B974" i="9" s="1"/>
  <c r="B975" i="9" a="1"/>
  <c r="B975" i="9" s="1"/>
  <c r="B976" i="9" a="1"/>
  <c r="B976" i="9" s="1"/>
  <c r="B977" i="9" a="1"/>
  <c r="B977" i="9" s="1"/>
  <c r="B978" i="9" a="1"/>
  <c r="B978" i="9" s="1"/>
  <c r="B979" i="9" a="1"/>
  <c r="B979" i="9" s="1"/>
  <c r="B980" i="9" a="1"/>
  <c r="B980" i="9" s="1"/>
  <c r="B981" i="9" a="1"/>
  <c r="B981" i="9" s="1"/>
  <c r="B982" i="9" a="1"/>
  <c r="B982" i="9" s="1"/>
  <c r="B983" i="9" a="1"/>
  <c r="B983" i="9" s="1"/>
  <c r="B984" i="9" a="1"/>
  <c r="B984" i="9" s="1"/>
  <c r="B985" i="9" a="1"/>
  <c r="B985" i="9" s="1"/>
  <c r="B986" i="9" a="1"/>
  <c r="B986" i="9" s="1"/>
  <c r="B987" i="9" a="1"/>
  <c r="B987" i="9" s="1"/>
  <c r="B988" i="9" a="1"/>
  <c r="B988" i="9" s="1"/>
  <c r="B989" i="9" a="1"/>
  <c r="B989" i="9" s="1"/>
  <c r="B990" i="9" a="1"/>
  <c r="B990" i="9" s="1"/>
  <c r="B991" i="9" a="1"/>
  <c r="B991" i="9" s="1"/>
  <c r="B992" i="9" a="1"/>
  <c r="B992" i="9" s="1"/>
  <c r="B993" i="9" a="1"/>
  <c r="B993" i="9" s="1"/>
  <c r="B994" i="9" a="1"/>
  <c r="B994" i="9" s="1"/>
  <c r="B995" i="9" a="1"/>
  <c r="B995" i="9" s="1"/>
  <c r="B996" i="9" a="1"/>
  <c r="B996" i="9" s="1"/>
  <c r="B997" i="9" a="1"/>
  <c r="B997" i="9" s="1"/>
  <c r="B998" i="9" a="1"/>
  <c r="B998" i="9" s="1"/>
  <c r="B999" i="9" a="1"/>
  <c r="B999" i="9" s="1"/>
  <c r="B1000" i="9" a="1"/>
  <c r="B1000" i="9" s="1"/>
  <c r="B1001" i="9" a="1"/>
  <c r="B1001" i="9" s="1"/>
  <c r="B1002" i="9" a="1"/>
  <c r="B1002" i="9" s="1"/>
  <c r="B1003" i="9" a="1"/>
  <c r="B1003" i="9" s="1"/>
  <c r="B1004" i="9" a="1"/>
  <c r="B1004" i="9" s="1"/>
  <c r="B1005" i="9" a="1"/>
  <c r="B1005" i="9" s="1"/>
  <c r="B1006" i="9" a="1"/>
  <c r="B1006" i="9" s="1"/>
  <c r="B1007" i="9" a="1"/>
  <c r="B1007" i="9" s="1"/>
  <c r="B1008" i="9" a="1"/>
  <c r="B1008" i="9" s="1"/>
  <c r="B1009" i="9" a="1"/>
  <c r="B1009" i="9" s="1"/>
  <c r="B1010" i="9" a="1"/>
  <c r="B1010" i="9" s="1"/>
  <c r="B1011" i="9" a="1"/>
  <c r="B1011" i="9" s="1"/>
  <c r="B1012" i="9" a="1"/>
  <c r="B1012" i="9" s="1"/>
  <c r="B1013" i="9" a="1"/>
  <c r="B1013" i="9" s="1"/>
  <c r="B1014" i="9" a="1"/>
  <c r="B1014" i="9" s="1"/>
  <c r="B1015" i="9" a="1"/>
  <c r="B1015" i="9" s="1"/>
  <c r="B1016" i="9" a="1"/>
  <c r="B1016" i="9" s="1"/>
  <c r="B1017" i="9" a="1"/>
  <c r="B1017" i="9" s="1"/>
  <c r="B1018" i="9" a="1"/>
  <c r="B1018" i="9" s="1"/>
  <c r="B1019" i="9" a="1"/>
  <c r="B1019" i="9" s="1"/>
  <c r="B1020" i="9" a="1"/>
  <c r="B1020" i="9" s="1"/>
  <c r="B1021" i="9" a="1"/>
  <c r="B1021" i="9" s="1"/>
  <c r="B1022" i="9" a="1"/>
  <c r="B1022" i="9" s="1"/>
  <c r="B1023" i="9" a="1"/>
  <c r="B1023" i="9" s="1"/>
  <c r="B1024" i="9" a="1"/>
  <c r="B1024" i="9" s="1"/>
  <c r="B1025" i="9" a="1"/>
  <c r="B1025" i="9" s="1"/>
  <c r="B1026" i="9" a="1"/>
  <c r="B1026" i="9" s="1"/>
  <c r="B1027" i="9" a="1"/>
  <c r="B1027" i="9" s="1"/>
  <c r="B1028" i="9" a="1"/>
  <c r="B1028" i="9" s="1"/>
  <c r="B1029" i="9" a="1"/>
  <c r="B1029" i="9" s="1"/>
  <c r="B1030" i="9" a="1"/>
  <c r="B1030" i="9" s="1"/>
  <c r="B1031" i="9" a="1"/>
  <c r="B1031" i="9" s="1"/>
  <c r="B1032" i="9" a="1"/>
  <c r="B1032" i="9" s="1"/>
  <c r="B1033" i="9" a="1"/>
  <c r="B1033" i="9" s="1"/>
  <c r="B1034" i="9" a="1"/>
  <c r="B1034" i="9" s="1"/>
  <c r="B1035" i="9" a="1"/>
  <c r="B1035" i="9" s="1"/>
  <c r="B1036" i="9" a="1"/>
  <c r="B1036" i="9" s="1"/>
  <c r="B1037" i="9" a="1"/>
  <c r="B1037" i="9" s="1"/>
  <c r="B1038" i="9" a="1"/>
  <c r="B1038" i="9" s="1"/>
  <c r="B1039" i="9" a="1"/>
  <c r="B1039" i="9" s="1"/>
  <c r="B1040" i="9" a="1"/>
  <c r="B1040" i="9" s="1"/>
  <c r="B1041" i="9" a="1"/>
  <c r="B1041" i="9" s="1"/>
  <c r="B1042" i="9" a="1"/>
  <c r="B1042" i="9" s="1"/>
  <c r="B1043" i="9" a="1"/>
  <c r="B1043" i="9" s="1"/>
  <c r="B1044" i="9" a="1"/>
  <c r="B1044" i="9" s="1"/>
  <c r="B1045" i="9" a="1"/>
  <c r="B1045" i="9" s="1"/>
  <c r="B1046" i="9" a="1"/>
  <c r="B1046" i="9" s="1"/>
  <c r="B1047" i="9" a="1"/>
  <c r="B1047" i="9" s="1"/>
  <c r="B1048" i="9" a="1"/>
  <c r="B1048" i="9" s="1"/>
  <c r="B1049" i="9" a="1"/>
  <c r="B1049" i="9" s="1"/>
  <c r="B1050" i="9" a="1"/>
  <c r="B1050" i="9" s="1"/>
  <c r="B1051" i="9" a="1"/>
  <c r="B1051" i="9" s="1"/>
  <c r="B1052" i="9" a="1"/>
  <c r="B1052" i="9" s="1"/>
  <c r="B1053" i="9" a="1"/>
  <c r="B1053" i="9" s="1"/>
  <c r="B1054" i="9" a="1"/>
  <c r="B1054" i="9" s="1"/>
  <c r="B1055" i="9" a="1"/>
  <c r="B1055" i="9" s="1"/>
  <c r="B1056" i="9" a="1"/>
  <c r="B1056" i="9" s="1"/>
  <c r="B1057" i="9" a="1"/>
  <c r="B1057" i="9" s="1"/>
  <c r="B1058" i="9" a="1"/>
  <c r="B1058" i="9" s="1"/>
  <c r="B1059" i="9" a="1"/>
  <c r="B1059" i="9" s="1"/>
  <c r="B1060" i="9" a="1"/>
  <c r="B1060" i="9" s="1"/>
  <c r="B1061" i="9" a="1"/>
  <c r="B1061" i="9" s="1"/>
  <c r="B1062" i="9" a="1"/>
  <c r="B1062" i="9" s="1"/>
  <c r="B1063" i="9" a="1"/>
  <c r="B1063" i="9" s="1"/>
  <c r="B1064" i="9" a="1"/>
  <c r="B1064" i="9" s="1"/>
  <c r="B1065" i="9" a="1"/>
  <c r="B1065" i="9" s="1"/>
  <c r="B1066" i="9" a="1"/>
  <c r="B1066" i="9" s="1"/>
  <c r="B1067" i="9" a="1"/>
  <c r="B1067" i="9" s="1"/>
  <c r="B1068" i="9" a="1"/>
  <c r="B1068" i="9" s="1"/>
  <c r="B1069" i="9" a="1"/>
  <c r="B1069" i="9" s="1"/>
  <c r="B1070" i="9" a="1"/>
  <c r="B1070" i="9" s="1"/>
  <c r="B1071" i="9" a="1"/>
  <c r="B1071" i="9" s="1"/>
  <c r="B1072" i="9" a="1"/>
  <c r="B1072" i="9" s="1"/>
  <c r="B1073" i="9" a="1"/>
  <c r="B1073" i="9" s="1"/>
  <c r="B1074" i="9" a="1"/>
  <c r="B1074" i="9" s="1"/>
  <c r="B1075" i="9" a="1"/>
  <c r="B1075" i="9" s="1"/>
  <c r="B1076" i="9" a="1"/>
  <c r="B1076" i="9" s="1"/>
  <c r="B1077" i="9" a="1"/>
  <c r="B1077" i="9" s="1"/>
  <c r="B1078" i="9" a="1"/>
  <c r="B1078" i="9" s="1"/>
  <c r="B1079" i="9" a="1"/>
  <c r="B1079" i="9" s="1"/>
  <c r="B1080" i="9" a="1"/>
  <c r="B1080" i="9" s="1"/>
  <c r="B1081" i="9" a="1"/>
  <c r="B1081" i="9" s="1"/>
  <c r="B1082" i="9" a="1"/>
  <c r="B1082" i="9" s="1"/>
  <c r="B1083" i="9" a="1"/>
  <c r="B1083" i="9" s="1"/>
  <c r="B1084" i="9" a="1"/>
  <c r="B1084" i="9" s="1"/>
  <c r="B1085" i="9" a="1"/>
  <c r="B1085" i="9" s="1"/>
  <c r="B1086" i="9" a="1"/>
  <c r="B1086" i="9" s="1"/>
  <c r="B1087" i="9" a="1"/>
  <c r="B1087" i="9" s="1"/>
  <c r="B1088" i="9" a="1"/>
  <c r="B1088" i="9" s="1"/>
  <c r="B1089" i="9" a="1"/>
  <c r="B1089" i="9" s="1"/>
  <c r="B1090" i="9" a="1"/>
  <c r="B1090" i="9" s="1"/>
  <c r="B1091" i="9" a="1"/>
  <c r="B1091" i="9" s="1"/>
  <c r="B1092" i="9" a="1"/>
  <c r="B1092" i="9" s="1"/>
  <c r="B1093" i="9" a="1"/>
  <c r="B1093" i="9" s="1"/>
  <c r="B1094" i="9" a="1"/>
  <c r="B1094" i="9" s="1"/>
  <c r="B1095" i="9" a="1"/>
  <c r="B1095" i="9" s="1"/>
  <c r="B1096" i="9" a="1"/>
  <c r="B1096" i="9" s="1"/>
  <c r="B1097" i="9" a="1"/>
  <c r="B1097" i="9" s="1"/>
  <c r="B1098" i="9" a="1"/>
  <c r="B1098" i="9" s="1"/>
  <c r="B1099" i="9" a="1"/>
  <c r="B1099" i="9" s="1"/>
  <c r="B1100" i="9" a="1"/>
  <c r="B1100" i="9" s="1"/>
  <c r="B1101" i="9" a="1"/>
  <c r="B1101" i="9" s="1"/>
  <c r="B1102" i="9" a="1"/>
  <c r="B1102" i="9" s="1"/>
  <c r="B1103" i="9" a="1"/>
  <c r="B1103" i="9" s="1"/>
  <c r="B1104" i="9" a="1"/>
  <c r="B1104" i="9" s="1"/>
  <c r="B1105" i="9" a="1"/>
  <c r="B1105" i="9" s="1"/>
  <c r="B1106" i="9" a="1"/>
  <c r="B1106" i="9" s="1"/>
  <c r="B1107" i="9" a="1"/>
  <c r="B1107" i="9" s="1"/>
  <c r="B1108" i="9" a="1"/>
  <c r="B1108" i="9" s="1"/>
  <c r="B1109" i="9" a="1"/>
  <c r="B1109" i="9" s="1"/>
  <c r="B1110" i="9" a="1"/>
  <c r="B1110" i="9" s="1"/>
  <c r="B1111" i="9" a="1"/>
  <c r="B1111" i="9" s="1"/>
  <c r="B1112" i="9" a="1"/>
  <c r="B1112" i="9" s="1"/>
  <c r="B1113" i="9" a="1"/>
  <c r="B1113" i="9" s="1"/>
  <c r="B1114" i="9" a="1"/>
  <c r="B1114" i="9" s="1"/>
  <c r="B1115" i="9" a="1"/>
  <c r="B1115" i="9" s="1"/>
  <c r="B1116" i="9" a="1"/>
  <c r="B1116" i="9" s="1"/>
  <c r="B1117" i="9" a="1"/>
  <c r="B1117" i="9" s="1"/>
  <c r="B1118" i="9" a="1"/>
  <c r="B1118" i="9" s="1"/>
  <c r="B1119" i="9" a="1"/>
  <c r="B1119" i="9" s="1"/>
  <c r="B1120" i="9" a="1"/>
  <c r="B1120" i="9" s="1"/>
  <c r="B1121" i="9" a="1"/>
  <c r="B1121" i="9" s="1"/>
  <c r="B1122" i="9" a="1"/>
  <c r="B1122" i="9" s="1"/>
  <c r="B1123" i="9" a="1"/>
  <c r="B1123" i="9" s="1"/>
  <c r="B1124" i="9" a="1"/>
  <c r="B1124" i="9" s="1"/>
  <c r="B1125" i="9" a="1"/>
  <c r="B1125" i="9" s="1"/>
  <c r="B1126" i="9" a="1"/>
  <c r="B1126" i="9" s="1"/>
  <c r="B1127" i="9" a="1"/>
  <c r="B1127" i="9" s="1"/>
  <c r="B1128" i="9" a="1"/>
  <c r="B1128" i="9" s="1"/>
  <c r="B1129" i="9" a="1"/>
  <c r="B1129" i="9" s="1"/>
  <c r="B1130" i="9" a="1"/>
  <c r="B1130" i="9" s="1"/>
  <c r="B1131" i="9" a="1"/>
  <c r="B1131" i="9" s="1"/>
  <c r="B1132" i="9" a="1"/>
  <c r="B1132" i="9" s="1"/>
  <c r="B1133" i="9" a="1"/>
  <c r="B1133" i="9" s="1"/>
  <c r="B1134" i="9" a="1"/>
  <c r="B1134" i="9" s="1"/>
  <c r="B1135" i="9" a="1"/>
  <c r="B1135" i="9" s="1"/>
  <c r="B1136" i="9" a="1"/>
  <c r="B1136" i="9" s="1"/>
  <c r="B1137" i="9" a="1"/>
  <c r="B1137" i="9" s="1"/>
  <c r="B1138" i="9" a="1"/>
  <c r="B1138" i="9" s="1"/>
  <c r="B1139" i="9" a="1"/>
  <c r="B1139" i="9" s="1"/>
  <c r="B1140" i="9" a="1"/>
  <c r="B1140" i="9" s="1"/>
  <c r="B1141" i="9" a="1"/>
  <c r="B1141" i="9" s="1"/>
  <c r="B1142" i="9" a="1"/>
  <c r="B1142" i="9" s="1"/>
  <c r="B1143" i="9" a="1"/>
  <c r="B1143" i="9" s="1"/>
  <c r="B1144" i="9" a="1"/>
  <c r="B1144" i="9" s="1"/>
  <c r="B1145" i="9" a="1"/>
  <c r="B1145" i="9" s="1"/>
  <c r="B1146" i="9" a="1"/>
  <c r="B1146" i="9" s="1"/>
  <c r="B1147" i="9" a="1"/>
  <c r="B1147" i="9" s="1"/>
  <c r="B1148" i="9" a="1"/>
  <c r="B1148" i="9" s="1"/>
  <c r="B1149" i="9" a="1"/>
  <c r="B1149" i="9" s="1"/>
  <c r="B1150" i="9" a="1"/>
  <c r="B1150" i="9" s="1"/>
  <c r="B1151" i="9" a="1"/>
  <c r="B1151" i="9" s="1"/>
  <c r="B1152" i="9" a="1"/>
  <c r="B1152" i="9" s="1"/>
  <c r="B1153" i="9" a="1"/>
  <c r="B1153" i="9" s="1"/>
  <c r="B1154" i="9" a="1"/>
  <c r="B1154" i="9" s="1"/>
  <c r="B1155" i="9" a="1"/>
  <c r="B1155" i="9" s="1"/>
  <c r="B1156" i="9" a="1"/>
  <c r="B1156" i="9" s="1"/>
  <c r="B1157" i="9" a="1"/>
  <c r="B1157" i="9" s="1"/>
  <c r="B1158" i="9" a="1"/>
  <c r="B1158" i="9" s="1"/>
  <c r="B1159" i="9" a="1"/>
  <c r="B1159" i="9" s="1"/>
  <c r="B1160" i="9" a="1"/>
  <c r="B1160" i="9" s="1"/>
  <c r="B1161" i="9" a="1"/>
  <c r="B1161" i="9" s="1"/>
  <c r="B1162" i="9" a="1"/>
  <c r="B1162" i="9" s="1"/>
  <c r="B1163" i="9" a="1"/>
  <c r="B1163" i="9" s="1"/>
  <c r="B1164" i="9" a="1"/>
  <c r="B1164" i="9" s="1"/>
  <c r="B1165" i="9" a="1"/>
  <c r="B1165" i="9" s="1"/>
  <c r="B1166" i="9" a="1"/>
  <c r="B1166" i="9" s="1"/>
  <c r="B1167" i="9" a="1"/>
  <c r="B1167" i="9" s="1"/>
  <c r="B1168" i="9" a="1"/>
  <c r="B1168" i="9" s="1"/>
  <c r="B1169" i="9" a="1"/>
  <c r="B1169" i="9" s="1"/>
  <c r="B1170" i="9" a="1"/>
  <c r="B1170" i="9" s="1"/>
  <c r="B1171" i="9" a="1"/>
  <c r="B1171" i="9" s="1"/>
  <c r="B1172" i="9" a="1"/>
  <c r="B1172" i="9" s="1"/>
  <c r="B1173" i="9" a="1"/>
  <c r="B1173" i="9" s="1"/>
  <c r="B1174" i="9" a="1"/>
  <c r="B1174" i="9" s="1"/>
  <c r="B1175" i="9" a="1"/>
  <c r="B1175" i="9" s="1"/>
  <c r="B1176" i="9" a="1"/>
  <c r="B1176" i="9" s="1"/>
  <c r="B1177" i="9" a="1"/>
  <c r="B1177" i="9" s="1"/>
  <c r="B1178" i="9" a="1"/>
  <c r="B1178" i="9" s="1"/>
  <c r="B1179" i="9" a="1"/>
  <c r="B1179" i="9" s="1"/>
  <c r="B1180" i="9" a="1"/>
  <c r="B1180" i="9" s="1"/>
  <c r="B1181" i="9" a="1"/>
  <c r="B1181" i="9" s="1"/>
  <c r="B1182" i="9" a="1"/>
  <c r="B1182" i="9" s="1"/>
  <c r="B1183" i="9" a="1"/>
  <c r="B1183" i="9" s="1"/>
  <c r="B1184" i="9" a="1"/>
  <c r="B1184" i="9" s="1"/>
  <c r="B1185" i="9" a="1"/>
  <c r="B1185" i="9" s="1"/>
  <c r="B1186" i="9" a="1"/>
  <c r="B1186" i="9" s="1"/>
  <c r="B1187" i="9" a="1"/>
  <c r="B1187" i="9" s="1"/>
  <c r="B1188" i="9" a="1"/>
  <c r="B1188" i="9" s="1"/>
  <c r="B1189" i="9" a="1"/>
  <c r="B1189" i="9" s="1"/>
  <c r="B1190" i="9" a="1"/>
  <c r="B1190" i="9" s="1"/>
  <c r="B1191" i="9" a="1"/>
  <c r="B1191" i="9" s="1"/>
  <c r="B1192" i="9" a="1"/>
  <c r="B1192" i="9" s="1"/>
  <c r="B1193" i="9" a="1"/>
  <c r="B1193" i="9" s="1"/>
  <c r="B1194" i="9" a="1"/>
  <c r="B1194" i="9" s="1"/>
  <c r="B1195" i="9" a="1"/>
  <c r="B1195" i="9" s="1"/>
  <c r="B1196" i="9" a="1"/>
  <c r="B1196" i="9" s="1"/>
  <c r="B1197" i="9" a="1"/>
  <c r="B1197" i="9" s="1"/>
  <c r="B1198" i="9" a="1"/>
  <c r="B1198" i="9" s="1"/>
  <c r="B1199" i="9" a="1"/>
  <c r="B1199" i="9" s="1"/>
  <c r="B1200" i="9" a="1"/>
  <c r="B1200" i="9" s="1"/>
  <c r="B1201" i="9" a="1"/>
  <c r="B1201" i="9" s="1"/>
  <c r="B1202" i="9" a="1"/>
  <c r="B1202" i="9" s="1"/>
  <c r="B1203" i="9" a="1"/>
  <c r="B1203" i="9" s="1"/>
  <c r="B1204" i="9" a="1"/>
  <c r="B1204" i="9" s="1"/>
  <c r="B1205" i="9" a="1"/>
  <c r="B1205" i="9" s="1"/>
  <c r="B1206" i="9" a="1"/>
  <c r="B1206" i="9" s="1"/>
  <c r="B1207" i="9" a="1"/>
  <c r="B1207" i="9" s="1"/>
  <c r="B1208" i="9" a="1"/>
  <c r="B1208" i="9" s="1"/>
  <c r="B1209" i="9" a="1"/>
  <c r="B1209" i="9" s="1"/>
  <c r="B1210" i="9" a="1"/>
  <c r="B1210" i="9" s="1"/>
  <c r="B1211" i="9" a="1"/>
  <c r="B1211" i="9" s="1"/>
  <c r="B1212" i="9" a="1"/>
  <c r="B1212" i="9" s="1"/>
  <c r="B1213" i="9" a="1"/>
  <c r="B1213" i="9" s="1"/>
  <c r="B1214" i="9" a="1"/>
  <c r="B1214" i="9" s="1"/>
  <c r="B1215" i="9" a="1"/>
  <c r="B1215" i="9" s="1"/>
  <c r="B1216" i="9" a="1"/>
  <c r="B1216" i="9" s="1"/>
  <c r="B1217" i="9" a="1"/>
  <c r="B1217" i="9" s="1"/>
  <c r="B1218" i="9" a="1"/>
  <c r="B1218" i="9" s="1"/>
  <c r="B1219" i="9" a="1"/>
  <c r="B1219" i="9" s="1"/>
  <c r="B1220" i="9" a="1"/>
  <c r="B1220" i="9" s="1"/>
  <c r="B1221" i="9" a="1"/>
  <c r="B1221" i="9" s="1"/>
  <c r="B1222" i="9" a="1"/>
  <c r="B1222" i="9" s="1"/>
  <c r="B1223" i="9" a="1"/>
  <c r="B1223" i="9" s="1"/>
  <c r="B1224" i="9" a="1"/>
  <c r="B1224" i="9" s="1"/>
  <c r="B1225" i="9" a="1"/>
  <c r="B1225" i="9" s="1"/>
  <c r="B1226" i="9" a="1"/>
  <c r="B1226" i="9" s="1"/>
  <c r="B1227" i="9" a="1"/>
  <c r="B1227" i="9" s="1"/>
  <c r="B1228" i="9" a="1"/>
  <c r="B1228" i="9" s="1"/>
  <c r="B1229" i="9" a="1"/>
  <c r="B1229" i="9" s="1"/>
  <c r="B1230" i="9" a="1"/>
  <c r="B1230" i="9" s="1"/>
  <c r="B1231" i="9" a="1"/>
  <c r="B1231" i="9" s="1"/>
  <c r="B1232" i="9" a="1"/>
  <c r="B1232" i="9" s="1"/>
  <c r="B1233" i="9" a="1"/>
  <c r="B1233" i="9" s="1"/>
  <c r="B1234" i="9" a="1"/>
  <c r="B1234" i="9" s="1"/>
  <c r="B1235" i="9" a="1"/>
  <c r="B1235" i="9" s="1"/>
  <c r="B1236" i="9" a="1"/>
  <c r="B1236" i="9" s="1"/>
  <c r="B1237" i="9" a="1"/>
  <c r="B1237" i="9" s="1"/>
  <c r="B1238" i="9" a="1"/>
  <c r="B1238" i="9" s="1"/>
  <c r="B1239" i="9" a="1"/>
  <c r="B1239" i="9" s="1"/>
  <c r="B1240" i="9" a="1"/>
  <c r="B1240" i="9" s="1"/>
  <c r="B1241" i="9" a="1"/>
  <c r="B1241" i="9" s="1"/>
  <c r="B1242" i="9" a="1"/>
  <c r="B1242" i="9" s="1"/>
  <c r="B1243" i="9" a="1"/>
  <c r="B1243" i="9" s="1"/>
  <c r="B1244" i="9" a="1"/>
  <c r="B1244" i="9" s="1"/>
  <c r="B1245" i="9" a="1"/>
  <c r="B1245" i="9" s="1"/>
  <c r="B1246" i="9" a="1"/>
  <c r="B1246" i="9" s="1"/>
  <c r="B1247" i="9" a="1"/>
  <c r="B1247" i="9" s="1"/>
  <c r="B1248" i="9" a="1"/>
  <c r="B1248" i="9" s="1"/>
  <c r="B1249" i="9" a="1"/>
  <c r="B1249" i="9" s="1"/>
  <c r="B1250" i="9" a="1"/>
  <c r="B1250" i="9" s="1"/>
  <c r="B1251" i="9" a="1"/>
  <c r="B1251" i="9" s="1"/>
  <c r="B1252" i="9" a="1"/>
  <c r="B1252" i="9" s="1"/>
  <c r="B1253" i="9" a="1"/>
  <c r="B1253" i="9" s="1"/>
  <c r="B1254" i="9" a="1"/>
  <c r="B1254" i="9" s="1"/>
  <c r="B1255" i="9" a="1"/>
  <c r="B1255" i="9" s="1"/>
  <c r="B1256" i="9" a="1"/>
  <c r="B1256" i="9" s="1"/>
  <c r="B1257" i="9" a="1"/>
  <c r="B1257" i="9" s="1"/>
  <c r="B1258" i="9" a="1"/>
  <c r="B1258" i="9" s="1"/>
  <c r="B1259" i="9" a="1"/>
  <c r="B1259" i="9" s="1"/>
  <c r="B1260" i="9" a="1"/>
  <c r="B1260" i="9" s="1"/>
  <c r="B1261" i="9" a="1"/>
  <c r="B1261" i="9" s="1"/>
  <c r="B1262" i="9" a="1"/>
  <c r="B1262" i="9" s="1"/>
  <c r="B1263" i="9" a="1"/>
  <c r="B1263" i="9" s="1"/>
  <c r="B1264" i="9" a="1"/>
  <c r="B1264" i="9" s="1"/>
  <c r="B1265" i="9" a="1"/>
  <c r="B1265" i="9" s="1"/>
  <c r="B1266" i="9" a="1"/>
  <c r="B1266" i="9" s="1"/>
  <c r="B1267" i="9" a="1"/>
  <c r="B1267" i="9" s="1"/>
  <c r="B1268" i="9" a="1"/>
  <c r="B1268" i="9" s="1"/>
  <c r="B1269" i="9" a="1"/>
  <c r="B1269" i="9" s="1"/>
  <c r="B1270" i="9" a="1"/>
  <c r="B1270" i="9" s="1"/>
  <c r="B1271" i="9" a="1"/>
  <c r="B1271" i="9" s="1"/>
  <c r="B1272" i="9" a="1"/>
  <c r="B1272" i="9" s="1"/>
  <c r="B1273" i="9" a="1"/>
  <c r="B1273" i="9" s="1"/>
  <c r="B1274" i="9" a="1"/>
  <c r="B1274" i="9" s="1"/>
  <c r="B1275" i="9" a="1"/>
  <c r="B1275" i="9" s="1"/>
  <c r="B1276" i="9" a="1"/>
  <c r="B1276" i="9" s="1"/>
  <c r="B1277" i="9" a="1"/>
  <c r="B1277" i="9" s="1"/>
  <c r="B1278" i="9" a="1"/>
  <c r="B1278" i="9" s="1"/>
  <c r="B1279" i="9" a="1"/>
  <c r="B1279" i="9" s="1"/>
  <c r="B1280" i="9" a="1"/>
  <c r="B1280" i="9" s="1"/>
  <c r="B1281" i="9" a="1"/>
  <c r="B1281" i="9" s="1"/>
  <c r="B1282" i="9" a="1"/>
  <c r="B1282" i="9" s="1"/>
  <c r="B1283" i="9" a="1"/>
  <c r="B1283" i="9" s="1"/>
  <c r="B1284" i="9" a="1"/>
  <c r="B1284" i="9" s="1"/>
  <c r="B1285" i="9" a="1"/>
  <c r="B1285" i="9" s="1"/>
  <c r="B1286" i="9" a="1"/>
  <c r="B1286" i="9" s="1"/>
  <c r="B1287" i="9" a="1"/>
  <c r="B1287" i="9" s="1"/>
  <c r="B1288" i="9" a="1"/>
  <c r="B1288" i="9" s="1"/>
  <c r="B1289" i="9" a="1"/>
  <c r="B1289" i="9" s="1"/>
  <c r="B1290" i="9" a="1"/>
  <c r="B1290" i="9" s="1"/>
  <c r="B1291" i="9" a="1"/>
  <c r="B1291" i="9" s="1"/>
  <c r="B1292" i="9" a="1"/>
  <c r="B1292" i="9" s="1"/>
  <c r="B1293" i="9" a="1"/>
  <c r="B1293" i="9" s="1"/>
  <c r="B1294" i="9" a="1"/>
  <c r="B1294" i="9" s="1"/>
  <c r="B1295" i="9" a="1"/>
  <c r="B1295" i="9" s="1"/>
  <c r="B1296" i="9" a="1"/>
  <c r="B1296" i="9" s="1"/>
  <c r="B1297" i="9" a="1"/>
  <c r="B1297" i="9" s="1"/>
  <c r="B1298" i="9" a="1"/>
  <c r="B1298" i="9" s="1"/>
  <c r="B1299" i="9" a="1"/>
  <c r="B1299" i="9" s="1"/>
  <c r="B1300" i="9" a="1"/>
  <c r="B1300" i="9" s="1"/>
  <c r="B1301" i="9" a="1"/>
  <c r="B1301" i="9" s="1"/>
  <c r="B1302" i="9" a="1"/>
  <c r="B1302" i="9" s="1"/>
  <c r="B1303" i="9" a="1"/>
  <c r="B1303" i="9" s="1"/>
  <c r="B1304" i="9" a="1"/>
  <c r="B1304" i="9" s="1"/>
  <c r="B1305" i="9" a="1"/>
  <c r="B1305" i="9" s="1"/>
  <c r="B1306" i="9" a="1"/>
  <c r="B1306" i="9" s="1"/>
  <c r="B1307" i="9" a="1"/>
  <c r="B1307" i="9" s="1"/>
  <c r="B1308" i="9" a="1"/>
  <c r="B1308" i="9" s="1"/>
  <c r="B1309" i="9" a="1"/>
  <c r="B1309" i="9" s="1"/>
  <c r="B1310" i="9" a="1"/>
  <c r="B1310" i="9" s="1"/>
  <c r="B1311" i="9" a="1"/>
  <c r="B1311" i="9" s="1"/>
  <c r="B1312" i="9" a="1"/>
  <c r="B1312" i="9" s="1"/>
  <c r="B1313" i="9" a="1"/>
  <c r="B1313" i="9" s="1"/>
  <c r="B1314" i="9" a="1"/>
  <c r="B1314" i="9" s="1"/>
  <c r="B1315" i="9" a="1"/>
  <c r="B1315" i="9" s="1"/>
  <c r="B1316" i="9" a="1"/>
  <c r="B1316" i="9" s="1"/>
  <c r="B1317" i="9" a="1"/>
  <c r="B1317" i="9" s="1"/>
  <c r="B1318" i="9" a="1"/>
  <c r="B1318" i="9" s="1"/>
  <c r="B1319" i="9" a="1"/>
  <c r="B1319" i="9" s="1"/>
  <c r="B1320" i="9" a="1"/>
  <c r="B1320" i="9" s="1"/>
  <c r="B1321" i="9" a="1"/>
  <c r="B1321" i="9" s="1"/>
  <c r="B1322" i="9" a="1"/>
  <c r="B1322" i="9" s="1"/>
  <c r="B1323" i="9" a="1"/>
  <c r="B1323" i="9" s="1"/>
  <c r="B1324" i="9" a="1"/>
  <c r="B1324" i="9" s="1"/>
  <c r="B1325" i="9" a="1"/>
  <c r="B1325" i="9" s="1"/>
  <c r="B1326" i="9" a="1"/>
  <c r="B1326" i="9" s="1"/>
  <c r="B1327" i="9" a="1"/>
  <c r="B1327" i="9" s="1"/>
  <c r="B1328" i="9" a="1"/>
  <c r="B1328" i="9" s="1"/>
  <c r="B1329" i="9" a="1"/>
  <c r="B1329" i="9" s="1"/>
  <c r="B1330" i="9" a="1"/>
  <c r="B1330" i="9" s="1"/>
  <c r="B1331" i="9" a="1"/>
  <c r="B1331" i="9" s="1"/>
  <c r="B1332" i="9" a="1"/>
  <c r="B1332" i="9" s="1"/>
  <c r="B1333" i="9" a="1"/>
  <c r="B1333" i="9" s="1"/>
  <c r="B1334" i="9" a="1"/>
  <c r="B1334" i="9" s="1"/>
  <c r="B1335" i="9" a="1"/>
  <c r="B1335" i="9" s="1"/>
  <c r="B1336" i="9" a="1"/>
  <c r="B1336" i="9" s="1"/>
  <c r="B1337" i="9" a="1"/>
  <c r="B1337" i="9" s="1"/>
  <c r="B1338" i="9" a="1"/>
  <c r="B1338" i="9" s="1"/>
  <c r="B1339" i="9" a="1"/>
  <c r="B1339" i="9" s="1"/>
  <c r="B1340" i="9" a="1"/>
  <c r="B1340" i="9" s="1"/>
  <c r="B1341" i="9" a="1"/>
  <c r="B1341" i="9" s="1"/>
  <c r="B1342" i="9" a="1"/>
  <c r="B1342" i="9" s="1"/>
  <c r="B1343" i="9" a="1"/>
  <c r="B1343" i="9" s="1"/>
  <c r="B1344" i="9" a="1"/>
  <c r="B1344" i="9" s="1"/>
  <c r="B1345" i="9" a="1"/>
  <c r="B1345" i="9" s="1"/>
  <c r="B1346" i="9" a="1"/>
  <c r="B1346" i="9" s="1"/>
  <c r="B1347" i="9" a="1"/>
  <c r="B1347" i="9" s="1"/>
  <c r="B1348" i="9" a="1"/>
  <c r="B1348" i="9" s="1"/>
  <c r="B1349" i="9" a="1"/>
  <c r="B1349" i="9" s="1"/>
  <c r="B1350" i="9" a="1"/>
  <c r="B1350" i="9" s="1"/>
  <c r="B1351" i="9" a="1"/>
  <c r="B1351" i="9" s="1"/>
  <c r="B1352" i="9" a="1"/>
  <c r="B1352" i="9" s="1"/>
  <c r="B1353" i="9" a="1"/>
  <c r="B1353" i="9" s="1"/>
  <c r="B1354" i="9" a="1"/>
  <c r="B1354" i="9" s="1"/>
  <c r="B1355" i="9" a="1"/>
  <c r="B1355" i="9" s="1"/>
  <c r="B1356" i="9" a="1"/>
  <c r="B1356" i="9" s="1"/>
  <c r="B1357" i="9" a="1"/>
  <c r="B1357" i="9" s="1"/>
  <c r="B1358" i="9" a="1"/>
  <c r="B1358" i="9" s="1"/>
  <c r="B1359" i="9" a="1"/>
  <c r="B1359" i="9" s="1"/>
  <c r="B1360" i="9" a="1"/>
  <c r="B1360" i="9" s="1"/>
  <c r="B1361" i="9" a="1"/>
  <c r="B1361" i="9" s="1"/>
  <c r="B1362" i="9" a="1"/>
  <c r="B1362" i="9" s="1"/>
  <c r="B1363" i="9" a="1"/>
  <c r="B1363" i="9" s="1"/>
  <c r="B1364" i="9" a="1"/>
  <c r="B1364" i="9" s="1"/>
  <c r="B1365" i="9" a="1"/>
  <c r="B1365" i="9" s="1"/>
  <c r="B1366" i="9" a="1"/>
  <c r="B1366" i="9" s="1"/>
  <c r="B1367" i="9" a="1"/>
  <c r="B1367" i="9" s="1"/>
  <c r="B1368" i="9" a="1"/>
  <c r="B1368" i="9" s="1"/>
  <c r="B1369" i="9" a="1"/>
  <c r="B1369" i="9" s="1"/>
  <c r="B1370" i="9" a="1"/>
  <c r="B1370" i="9" s="1"/>
  <c r="B1371" i="9" a="1"/>
  <c r="B1371" i="9" s="1"/>
  <c r="B1372" i="9" a="1"/>
  <c r="B1372" i="9" s="1"/>
  <c r="B1373" i="9" a="1"/>
  <c r="B1373" i="9" s="1"/>
  <c r="B1374" i="9" a="1"/>
  <c r="B1374" i="9" s="1"/>
  <c r="B1375" i="9" a="1"/>
  <c r="B1375" i="9" s="1"/>
  <c r="B1376" i="9" a="1"/>
  <c r="B1376" i="9" s="1"/>
  <c r="B1377" i="9" a="1"/>
  <c r="B1377" i="9" s="1"/>
  <c r="B1378" i="9" a="1"/>
  <c r="B1378" i="9" s="1"/>
  <c r="B1379" i="9" a="1"/>
  <c r="B1379" i="9" s="1"/>
  <c r="B1380" i="9" a="1"/>
  <c r="B1380" i="9" s="1"/>
  <c r="B1381" i="9" a="1"/>
  <c r="B1381" i="9" s="1"/>
  <c r="B1382" i="9" a="1"/>
  <c r="B1382" i="9" s="1"/>
  <c r="B1383" i="9" a="1"/>
  <c r="B1383" i="9" s="1"/>
  <c r="B1384" i="9" a="1"/>
  <c r="B1384" i="9" s="1"/>
  <c r="B1385" i="9" a="1"/>
  <c r="B1385" i="9" s="1"/>
  <c r="B1386" i="9" a="1"/>
  <c r="B1386" i="9" s="1"/>
  <c r="B1387" i="9" a="1"/>
  <c r="B1387" i="9" s="1"/>
  <c r="B1388" i="9" a="1"/>
  <c r="B1388" i="9" s="1"/>
  <c r="B1389" i="9" a="1"/>
  <c r="B1389" i="9" s="1"/>
  <c r="B1390" i="9" a="1"/>
  <c r="B1390" i="9" s="1"/>
  <c r="B1391" i="9" a="1"/>
  <c r="B1391" i="9" s="1"/>
  <c r="B1392" i="9" a="1"/>
  <c r="B1392" i="9" s="1"/>
  <c r="B1393" i="9" a="1"/>
  <c r="B1393" i="9" s="1"/>
  <c r="B1394" i="9" a="1"/>
  <c r="B1394" i="9" s="1"/>
  <c r="B1395" i="9" a="1"/>
  <c r="B1395" i="9" s="1"/>
  <c r="B1396" i="9" a="1"/>
  <c r="B1396" i="9" s="1"/>
  <c r="B1397" i="9" a="1"/>
  <c r="B1397" i="9" s="1"/>
  <c r="B1398" i="9" a="1"/>
  <c r="B1398" i="9" s="1"/>
  <c r="B1399" i="9" a="1"/>
  <c r="B1399" i="9" s="1"/>
  <c r="B1400" i="9" a="1"/>
  <c r="B1400" i="9" s="1"/>
  <c r="B1401" i="9" a="1"/>
  <c r="B1401" i="9" s="1"/>
  <c r="B1402" i="9" a="1"/>
  <c r="B1402" i="9" s="1"/>
  <c r="B1403" i="9" a="1"/>
  <c r="B1403" i="9" s="1"/>
  <c r="B1404" i="9" a="1"/>
  <c r="B1404" i="9" s="1"/>
  <c r="B1405" i="9" a="1"/>
  <c r="B1405" i="9" s="1"/>
  <c r="B1406" i="9" a="1"/>
  <c r="B1406" i="9" s="1"/>
  <c r="B1407" i="9" a="1"/>
  <c r="B1407" i="9" s="1"/>
  <c r="B1408" i="9" a="1"/>
  <c r="B1408" i="9" s="1"/>
  <c r="B1409" i="9" a="1"/>
  <c r="B1409" i="9" s="1"/>
  <c r="B1410" i="9" a="1"/>
  <c r="B1410" i="9" s="1"/>
  <c r="B1411" i="9" a="1"/>
  <c r="B1411" i="9" s="1"/>
  <c r="B1412" i="9" a="1"/>
  <c r="B1412" i="9" s="1"/>
  <c r="B1413" i="9" a="1"/>
  <c r="B1413" i="9" s="1"/>
  <c r="B1414" i="9" a="1"/>
  <c r="B1414" i="9" s="1"/>
  <c r="B1415" i="9" a="1"/>
  <c r="B1415" i="9" s="1"/>
  <c r="B1416" i="9" a="1"/>
  <c r="B1416" i="9" s="1"/>
  <c r="B1417" i="9" a="1"/>
  <c r="B1417" i="9" s="1"/>
  <c r="B1418" i="9" a="1"/>
  <c r="B1418" i="9" s="1"/>
  <c r="B1419" i="9" a="1"/>
  <c r="B1419" i="9" s="1"/>
  <c r="B1420" i="9" a="1"/>
  <c r="B1420" i="9" s="1"/>
  <c r="B1421" i="9" a="1"/>
  <c r="B1421" i="9" s="1"/>
  <c r="B1422" i="9" a="1"/>
  <c r="B1422" i="9" s="1"/>
  <c r="B1423" i="9" a="1"/>
  <c r="B1423" i="9" s="1"/>
  <c r="B1424" i="9" a="1"/>
  <c r="B1424" i="9" s="1"/>
  <c r="B1425" i="9" a="1"/>
  <c r="B1425" i="9" s="1"/>
  <c r="B1426" i="9" a="1"/>
  <c r="B1426" i="9" s="1"/>
  <c r="B1427" i="9" a="1"/>
  <c r="B1427" i="9" s="1"/>
  <c r="B1428" i="9" a="1"/>
  <c r="B1428" i="9" s="1"/>
  <c r="B1429" i="9" a="1"/>
  <c r="B1429" i="9" s="1"/>
  <c r="B1430" i="9" a="1"/>
  <c r="B1430" i="9" s="1"/>
  <c r="B1431" i="9" a="1"/>
  <c r="B1431" i="9" s="1"/>
  <c r="B1432" i="9" a="1"/>
  <c r="B1432" i="9" s="1"/>
  <c r="B1433" i="9" a="1"/>
  <c r="B1433" i="9" s="1"/>
  <c r="B1434" i="9" a="1"/>
  <c r="B1434" i="9" s="1"/>
  <c r="B1435" i="9" a="1"/>
  <c r="B1435" i="9" s="1"/>
  <c r="B1436" i="9" a="1"/>
  <c r="B1436" i="9" s="1"/>
  <c r="B1437" i="9" a="1"/>
  <c r="B1437" i="9" s="1"/>
  <c r="B1438" i="9" a="1"/>
  <c r="B1438" i="9" s="1"/>
  <c r="B1439" i="9" a="1"/>
  <c r="B1439" i="9" s="1"/>
  <c r="B1440" i="9" a="1"/>
  <c r="B1440" i="9" s="1"/>
  <c r="B1441" i="9" a="1"/>
  <c r="B1441" i="9" s="1"/>
  <c r="B1442" i="9" a="1"/>
  <c r="B1442" i="9" s="1"/>
  <c r="B1443" i="9" a="1"/>
  <c r="B1443" i="9" s="1"/>
  <c r="B1444" i="9" a="1"/>
  <c r="B1444" i="9" s="1"/>
  <c r="B1445" i="9" a="1"/>
  <c r="B1445" i="9" s="1"/>
  <c r="B1446" i="9" a="1"/>
  <c r="B1446" i="9" s="1"/>
  <c r="B1447" i="9" a="1"/>
  <c r="B1447" i="9" s="1"/>
  <c r="B1448" i="9" a="1"/>
  <c r="B1448" i="9" s="1"/>
  <c r="B1449" i="9" a="1"/>
  <c r="B1449" i="9" s="1"/>
  <c r="B1450" i="9" a="1"/>
  <c r="B1450" i="9" s="1"/>
  <c r="B1451" i="9" a="1"/>
  <c r="B1451" i="9" s="1"/>
  <c r="B1452" i="9" a="1"/>
  <c r="B1452" i="9" s="1"/>
  <c r="B1453" i="9" a="1"/>
  <c r="B1453" i="9" s="1"/>
  <c r="B1454" i="9" a="1"/>
  <c r="B1454" i="9" s="1"/>
  <c r="B1455" i="9" a="1"/>
  <c r="B1455" i="9" s="1"/>
  <c r="B1456" i="9" a="1"/>
  <c r="B1456" i="9" s="1"/>
  <c r="B1457" i="9" a="1"/>
  <c r="B1457" i="9" s="1"/>
  <c r="B1458" i="9" a="1"/>
  <c r="B1458" i="9" s="1"/>
  <c r="B1459" i="9" a="1"/>
  <c r="B1459" i="9" s="1"/>
  <c r="B1460" i="9" a="1"/>
  <c r="B1460" i="9" s="1"/>
  <c r="B1461" i="9" a="1"/>
  <c r="B1461" i="9" s="1"/>
  <c r="B1462" i="9" a="1"/>
  <c r="B1462" i="9" s="1"/>
  <c r="B1463" i="9" a="1"/>
  <c r="B1463" i="9" s="1"/>
  <c r="B1464" i="9" a="1"/>
  <c r="B1464" i="9" s="1"/>
  <c r="B1465" i="9" a="1"/>
  <c r="B1465" i="9" s="1"/>
  <c r="B1466" i="9" a="1"/>
  <c r="B1466" i="9" s="1"/>
  <c r="B1467" i="9" a="1"/>
  <c r="B1467" i="9" s="1"/>
  <c r="B1468" i="9" a="1"/>
  <c r="B1468" i="9" s="1"/>
  <c r="B1469" i="9" a="1"/>
  <c r="B1469" i="9" s="1"/>
  <c r="B1470" i="9" a="1"/>
  <c r="B1470" i="9" s="1"/>
  <c r="B1471" i="9" a="1"/>
  <c r="B1471" i="9" s="1"/>
  <c r="B1472" i="9" a="1"/>
  <c r="B1472" i="9" s="1"/>
  <c r="B1473" i="9" a="1"/>
  <c r="B1473" i="9" s="1"/>
  <c r="B1474" i="9" a="1"/>
  <c r="B1474" i="9" s="1"/>
  <c r="B1475" i="9" a="1"/>
  <c r="B1475" i="9" s="1"/>
  <c r="B1476" i="9" a="1"/>
  <c r="B1476" i="9" s="1"/>
  <c r="B1477" i="9" a="1"/>
  <c r="B1477" i="9" s="1"/>
  <c r="B1478" i="9" a="1"/>
  <c r="B1478" i="9" s="1"/>
  <c r="B1479" i="9" a="1"/>
  <c r="B1479" i="9" s="1"/>
  <c r="B1480" i="9" a="1"/>
  <c r="B1480" i="9" s="1"/>
  <c r="B1481" i="9" a="1"/>
  <c r="B1481" i="9" s="1"/>
  <c r="B1482" i="9" a="1"/>
  <c r="B1482" i="9" s="1"/>
  <c r="B1483" i="9" a="1"/>
  <c r="B1483" i="9" s="1"/>
  <c r="B1484" i="9" a="1"/>
  <c r="B1484" i="9" s="1"/>
  <c r="B1485" i="9" a="1"/>
  <c r="B1485" i="9" s="1"/>
  <c r="B1486" i="9" a="1"/>
  <c r="B1486" i="9" s="1"/>
  <c r="B1487" i="9" a="1"/>
  <c r="B1487" i="9" s="1"/>
  <c r="B1488" i="9" a="1"/>
  <c r="B1488" i="9" s="1"/>
  <c r="B1489" i="9" a="1"/>
  <c r="B1489" i="9" s="1"/>
  <c r="B1490" i="9" a="1"/>
  <c r="B1490" i="9" s="1"/>
  <c r="B1491" i="9" a="1"/>
  <c r="B1491" i="9" s="1"/>
  <c r="B1492" i="9" a="1"/>
  <c r="B1492" i="9" s="1"/>
  <c r="B1493" i="9" a="1"/>
  <c r="B1493" i="9" s="1"/>
  <c r="B1494" i="9" a="1"/>
  <c r="B1494" i="9" s="1"/>
  <c r="B1495" i="9" a="1"/>
  <c r="B1495" i="9" s="1"/>
  <c r="B1496" i="9" a="1"/>
  <c r="B1496" i="9" s="1"/>
  <c r="B1497" i="9" a="1"/>
  <c r="B1497" i="9" s="1"/>
  <c r="B1498" i="9" a="1"/>
  <c r="B1498" i="9" s="1"/>
  <c r="B1499" i="9" a="1"/>
  <c r="B1499" i="9" s="1"/>
  <c r="B1500" i="9" a="1"/>
  <c r="B1500" i="9" s="1"/>
  <c r="B1501" i="9" a="1"/>
  <c r="B1501" i="9" s="1"/>
  <c r="B1502" i="9" a="1"/>
  <c r="B1502" i="9" s="1"/>
  <c r="B1503" i="9" a="1"/>
  <c r="B1503" i="9" s="1"/>
  <c r="B1504" i="9" a="1"/>
  <c r="B1504" i="9" s="1"/>
  <c r="B1505" i="9" a="1"/>
  <c r="B1505" i="9" s="1"/>
  <c r="B1506" i="9" a="1"/>
  <c r="B1506" i="9" s="1"/>
  <c r="B1507" i="9" a="1"/>
  <c r="B1507" i="9" s="1"/>
  <c r="B1508" i="9" a="1"/>
  <c r="B1508" i="9" s="1"/>
  <c r="B1509" i="9" a="1"/>
  <c r="B1509" i="9" s="1"/>
  <c r="B1510" i="9" a="1"/>
  <c r="B1510" i="9" s="1"/>
  <c r="B1511" i="9" a="1"/>
  <c r="B1511" i="9" s="1"/>
  <c r="B1512" i="9" a="1"/>
  <c r="B1512" i="9" s="1"/>
  <c r="B1513" i="9" a="1"/>
  <c r="B1513" i="9" s="1"/>
  <c r="B1514" i="9" a="1"/>
  <c r="B1514" i="9" s="1"/>
  <c r="B1515" i="9" a="1"/>
  <c r="B1515" i="9" s="1"/>
  <c r="B1516" i="9" a="1"/>
  <c r="B1516" i="9" s="1"/>
  <c r="B1517" i="9" a="1"/>
  <c r="B1517" i="9" s="1"/>
  <c r="B1518" i="9" a="1"/>
  <c r="B1518" i="9" s="1"/>
  <c r="B1519" i="9" a="1"/>
  <c r="B1519" i="9" s="1"/>
  <c r="B1520" i="9" a="1"/>
  <c r="B1520" i="9" s="1"/>
  <c r="B1521" i="9" a="1"/>
  <c r="B1521" i="9" s="1"/>
  <c r="B1522" i="9" a="1"/>
  <c r="B1522" i="9" s="1"/>
  <c r="B1523" i="9" a="1"/>
  <c r="B1523" i="9" s="1"/>
  <c r="B1524" i="9" a="1"/>
  <c r="B1524" i="9" s="1"/>
  <c r="B1525" i="9" a="1"/>
  <c r="B1525" i="9" s="1"/>
  <c r="B1526" i="9" a="1"/>
  <c r="B1526" i="9" s="1"/>
  <c r="B1527" i="9" a="1"/>
  <c r="B1527" i="9" s="1"/>
  <c r="B1528" i="9" a="1"/>
  <c r="B1528" i="9" s="1"/>
  <c r="B1529" i="9" a="1"/>
  <c r="B1529" i="9" s="1"/>
  <c r="B1530" i="9" a="1"/>
  <c r="B1530" i="9" s="1"/>
  <c r="B1531" i="9" a="1"/>
  <c r="B1531" i="9" s="1"/>
  <c r="B1532" i="9" a="1"/>
  <c r="B1532" i="9" s="1"/>
  <c r="B1533" i="9" a="1"/>
  <c r="B1533" i="9" s="1"/>
  <c r="B1534" i="9" a="1"/>
  <c r="B1534" i="9" s="1"/>
  <c r="B1535" i="9" a="1"/>
  <c r="B1535" i="9" s="1"/>
  <c r="B1536" i="9" a="1"/>
  <c r="B1536" i="9" s="1"/>
  <c r="B1537" i="9" a="1"/>
  <c r="B1537" i="9" s="1"/>
  <c r="B1538" i="9" a="1"/>
  <c r="B1538" i="9" s="1"/>
  <c r="B1539" i="9" a="1"/>
  <c r="B1539" i="9" s="1"/>
  <c r="B1540" i="9" a="1"/>
  <c r="B1540" i="9" s="1"/>
  <c r="B1541" i="9" a="1"/>
  <c r="B1541" i="9" s="1"/>
  <c r="B1542" i="9" a="1"/>
  <c r="B1542" i="9" s="1"/>
  <c r="B1543" i="9" a="1"/>
  <c r="B1543" i="9" s="1"/>
  <c r="B1544" i="9" a="1"/>
  <c r="B1544" i="9" s="1"/>
  <c r="B1545" i="9" a="1"/>
  <c r="B1545" i="9" s="1"/>
  <c r="B1546" i="9" a="1"/>
  <c r="B1546" i="9" s="1"/>
  <c r="B1547" i="9" a="1"/>
  <c r="B1547" i="9" s="1"/>
  <c r="B1548" i="9" a="1"/>
  <c r="B1548" i="9" s="1"/>
  <c r="B1549" i="9" a="1"/>
  <c r="B1549" i="9" s="1"/>
  <c r="B1550" i="9" a="1"/>
  <c r="B1550" i="9" s="1"/>
  <c r="B1551" i="9" a="1"/>
  <c r="B1551" i="9" s="1"/>
  <c r="B1552" i="9" a="1"/>
  <c r="B1552" i="9" s="1"/>
  <c r="B1553" i="9" a="1"/>
  <c r="B1553" i="9" s="1"/>
  <c r="B1554" i="9" a="1"/>
  <c r="B1554" i="9" s="1"/>
  <c r="B1555" i="9" a="1"/>
  <c r="B1555" i="9" s="1"/>
  <c r="B1556" i="9" a="1"/>
  <c r="B1556" i="9" s="1"/>
  <c r="B1557" i="9" a="1"/>
  <c r="B1557" i="9" s="1"/>
  <c r="B1558" i="9" a="1"/>
  <c r="B1558" i="9" s="1"/>
  <c r="B1559" i="9" a="1"/>
  <c r="B1559" i="9" s="1"/>
  <c r="B1560" i="9" a="1"/>
  <c r="B1560" i="9" s="1"/>
  <c r="B1561" i="9" a="1"/>
  <c r="B1561" i="9" s="1"/>
  <c r="B1562" i="9" a="1"/>
  <c r="B1562" i="9" s="1"/>
  <c r="B1563" i="9" a="1"/>
  <c r="B1563" i="9" s="1"/>
  <c r="B1564" i="9" a="1"/>
  <c r="B1564" i="9" s="1"/>
  <c r="B1565" i="9" a="1"/>
  <c r="B1565" i="9" s="1"/>
  <c r="B1566" i="9" a="1"/>
  <c r="B1566" i="9" s="1"/>
  <c r="B1567" i="9" a="1"/>
  <c r="B1567" i="9" s="1"/>
  <c r="B1568" i="9" a="1"/>
  <c r="B1568" i="9" s="1"/>
  <c r="B1569" i="9" a="1"/>
  <c r="B1569" i="9" s="1"/>
  <c r="B1570" i="9" a="1"/>
  <c r="B1570" i="9" s="1"/>
  <c r="B1571" i="9" a="1"/>
  <c r="B1571" i="9" s="1"/>
  <c r="B1572" i="9" a="1"/>
  <c r="B1572" i="9" s="1"/>
  <c r="B1573" i="9" a="1"/>
  <c r="B1573" i="9" s="1"/>
  <c r="B1574" i="9" a="1"/>
  <c r="B1574" i="9" s="1"/>
  <c r="B1575" i="9" a="1"/>
  <c r="B1575" i="9" s="1"/>
  <c r="B1576" i="9" a="1"/>
  <c r="B1576" i="9" s="1"/>
  <c r="B1577" i="9" a="1"/>
  <c r="B1577" i="9" s="1"/>
  <c r="B1578" i="9" a="1"/>
  <c r="B1578" i="9" s="1"/>
  <c r="B1579" i="9" a="1"/>
  <c r="B1579" i="9" s="1"/>
  <c r="B1580" i="9" a="1"/>
  <c r="B1580" i="9" s="1"/>
  <c r="B1581" i="9" a="1"/>
  <c r="B1581" i="9" s="1"/>
  <c r="B1582" i="9" a="1"/>
  <c r="B1582" i="9" s="1"/>
  <c r="B1583" i="9" a="1"/>
  <c r="B1583" i="9" s="1"/>
  <c r="B1584" i="9" a="1"/>
  <c r="B1584" i="9" s="1"/>
  <c r="B1585" i="9" a="1"/>
  <c r="B1585" i="9" s="1"/>
  <c r="B1586" i="9" a="1"/>
  <c r="B1586" i="9" s="1"/>
  <c r="B1587" i="9" a="1"/>
  <c r="B1587" i="9" s="1"/>
  <c r="B1588" i="9" a="1"/>
  <c r="B1588" i="9" s="1"/>
  <c r="B1589" i="9" a="1"/>
  <c r="B1589" i="9" s="1"/>
  <c r="B1590" i="9" a="1"/>
  <c r="B1590" i="9" s="1"/>
  <c r="B1591" i="9" a="1"/>
  <c r="B1591" i="9" s="1"/>
  <c r="B1592" i="9" a="1"/>
  <c r="B1592" i="9" s="1"/>
  <c r="B1593" i="9" a="1"/>
  <c r="B1593" i="9" s="1"/>
  <c r="B1594" i="9" a="1"/>
  <c r="B1594" i="9" s="1"/>
  <c r="B1595" i="9" a="1"/>
  <c r="B1595" i="9" s="1"/>
  <c r="B1596" i="9" a="1"/>
  <c r="B1596" i="9" s="1"/>
  <c r="B1597" i="9" a="1"/>
  <c r="B1597" i="9" s="1"/>
  <c r="B1598" i="9" a="1"/>
  <c r="B1598" i="9" s="1"/>
  <c r="B1599" i="9" a="1"/>
  <c r="B1599" i="9" s="1"/>
  <c r="B1600" i="9" a="1"/>
  <c r="B1600" i="9" s="1"/>
  <c r="B1601" i="9" a="1"/>
  <c r="B1601" i="9" s="1"/>
  <c r="B1602" i="9" a="1"/>
  <c r="B1602" i="9" s="1"/>
  <c r="B1603" i="9" a="1"/>
  <c r="B1603" i="9" s="1"/>
  <c r="B1604" i="9" a="1"/>
  <c r="B1604" i="9" s="1"/>
  <c r="B1605" i="9" a="1"/>
  <c r="B1605" i="9" s="1"/>
  <c r="B1606" i="9" a="1"/>
  <c r="B1606" i="9" s="1"/>
  <c r="B1607" i="9" a="1"/>
  <c r="B1607" i="9" s="1"/>
  <c r="B1608" i="9" a="1"/>
  <c r="B1608" i="9" s="1"/>
  <c r="B1609" i="9" a="1"/>
  <c r="B1609" i="9" s="1"/>
  <c r="B1610" i="9" a="1"/>
  <c r="B1610" i="9" s="1"/>
  <c r="B1611" i="9" a="1"/>
  <c r="B1611" i="9" s="1"/>
  <c r="B1612" i="9" a="1"/>
  <c r="B1612" i="9" s="1"/>
  <c r="B1613" i="9" a="1"/>
  <c r="B1613" i="9" s="1"/>
  <c r="B1614" i="9" a="1"/>
  <c r="B1614" i="9" s="1"/>
  <c r="B1615" i="9" a="1"/>
  <c r="B1615" i="9" s="1"/>
  <c r="B1616" i="9" a="1"/>
  <c r="B1616" i="9" s="1"/>
  <c r="B1617" i="9" a="1"/>
  <c r="B1617" i="9" s="1"/>
  <c r="B1618" i="9" a="1"/>
  <c r="B1618" i="9" s="1"/>
  <c r="B1619" i="9" a="1"/>
  <c r="B1619" i="9" s="1"/>
  <c r="B1620" i="9" a="1"/>
  <c r="B1620" i="9" s="1"/>
  <c r="B1621" i="9" a="1"/>
  <c r="B1621" i="9" s="1"/>
  <c r="B1622" i="9" a="1"/>
  <c r="B1622" i="9" s="1"/>
  <c r="B1623" i="9" a="1"/>
  <c r="B1623" i="9" s="1"/>
  <c r="B1624" i="9" a="1"/>
  <c r="B1624" i="9" s="1"/>
  <c r="B1625" i="9" a="1"/>
  <c r="B1625" i="9" s="1"/>
  <c r="B1626" i="9" a="1"/>
  <c r="B1626" i="9" s="1"/>
  <c r="B1627" i="9" a="1"/>
  <c r="B1627" i="9" s="1"/>
  <c r="B1628" i="9" a="1"/>
  <c r="B1628" i="9" s="1"/>
  <c r="B1629" i="9" a="1"/>
  <c r="B1629" i="9" s="1"/>
  <c r="B1630" i="9" a="1"/>
  <c r="B1630" i="9" s="1"/>
  <c r="B1631" i="9" a="1"/>
  <c r="B1631" i="9" s="1"/>
  <c r="B1632" i="9" a="1"/>
  <c r="B1632" i="9" s="1"/>
  <c r="B1633" i="9" a="1"/>
  <c r="B1633" i="9" s="1"/>
  <c r="B1634" i="9" a="1"/>
  <c r="B1634" i="9" s="1"/>
  <c r="B1635" i="9" a="1"/>
  <c r="B1635" i="9" s="1"/>
  <c r="B1636" i="9" a="1"/>
  <c r="B1636" i="9" s="1"/>
  <c r="B1637" i="9" a="1"/>
  <c r="B1637" i="9" s="1"/>
  <c r="B1638" i="9" a="1"/>
  <c r="B1638" i="9" s="1"/>
  <c r="B1639" i="9" a="1"/>
  <c r="B1639" i="9" s="1"/>
  <c r="B1640" i="9" a="1"/>
  <c r="B1640" i="9" s="1"/>
  <c r="B1641" i="9" a="1"/>
  <c r="B1641" i="9" s="1"/>
  <c r="B1642" i="9" a="1"/>
  <c r="B1642" i="9" s="1"/>
  <c r="B1643" i="9" a="1"/>
  <c r="B1643" i="9" s="1"/>
  <c r="B1644" i="9" a="1"/>
  <c r="B1644" i="9" s="1"/>
  <c r="B1645" i="9" a="1"/>
  <c r="B1645" i="9" s="1"/>
  <c r="B1646" i="9" a="1"/>
  <c r="B1646" i="9" s="1"/>
  <c r="B1647" i="9" a="1"/>
  <c r="B1647" i="9" s="1"/>
  <c r="B1648" i="9" a="1"/>
  <c r="B1648" i="9" s="1"/>
  <c r="B1649" i="9" a="1"/>
  <c r="B1649" i="9" s="1"/>
  <c r="B1650" i="9" a="1"/>
  <c r="B1650" i="9" s="1"/>
  <c r="B1651" i="9" a="1"/>
  <c r="B1651" i="9" s="1"/>
  <c r="B1652" i="9" a="1"/>
  <c r="B1652" i="9" s="1"/>
  <c r="B1653" i="9" a="1"/>
  <c r="B1653" i="9" s="1"/>
  <c r="B1654" i="9" a="1"/>
  <c r="B1654" i="9" s="1"/>
  <c r="B1655" i="9" a="1"/>
  <c r="B1655" i="9" s="1"/>
  <c r="B1656" i="9" a="1"/>
  <c r="B1656" i="9" s="1"/>
  <c r="B1657" i="9" a="1"/>
  <c r="B1657" i="9" s="1"/>
  <c r="B1658" i="9" a="1"/>
  <c r="B1658" i="9" s="1"/>
  <c r="B1659" i="9" a="1"/>
  <c r="B1659" i="9" s="1"/>
  <c r="B1660" i="9" a="1"/>
  <c r="B1660" i="9" s="1"/>
  <c r="B1661" i="9" a="1"/>
  <c r="B1661" i="9" s="1"/>
  <c r="B1662" i="9" a="1"/>
  <c r="B1662" i="9" s="1"/>
  <c r="B1663" i="9" a="1"/>
  <c r="B1663" i="9" s="1"/>
  <c r="B1664" i="9" a="1"/>
  <c r="B1664" i="9" s="1"/>
  <c r="B1665" i="9" a="1"/>
  <c r="B1665" i="9" s="1"/>
  <c r="B1666" i="9" a="1"/>
  <c r="B1666" i="9"/>
  <c r="B1667" i="9" a="1"/>
  <c r="B1667" i="9" s="1"/>
  <c r="B1668" i="9" a="1"/>
  <c r="B1668" i="9" s="1"/>
  <c r="B1669" i="9" a="1"/>
  <c r="B1669" i="9" s="1"/>
  <c r="B1670" i="9" a="1"/>
  <c r="B1670" i="9" s="1"/>
  <c r="B1671" i="9" a="1"/>
  <c r="B1671" i="9" s="1"/>
  <c r="B1672" i="9" a="1"/>
  <c r="B1672" i="9" s="1"/>
  <c r="B1673" i="9" a="1"/>
  <c r="B1673" i="9" s="1"/>
  <c r="B1674" i="9" a="1"/>
  <c r="B1674" i="9" s="1"/>
  <c r="B1675" i="9" a="1"/>
  <c r="B1675" i="9" s="1"/>
  <c r="B1676" i="9" a="1"/>
  <c r="B1676" i="9" s="1"/>
  <c r="B1677" i="9" a="1"/>
  <c r="B1677" i="9" s="1"/>
  <c r="B1678" i="9" a="1"/>
  <c r="B1678" i="9" s="1"/>
  <c r="B1679" i="9" a="1"/>
  <c r="B1679" i="9" s="1"/>
  <c r="B1680" i="9" a="1"/>
  <c r="B1680" i="9" s="1"/>
  <c r="B1681" i="9" a="1"/>
  <c r="B1681" i="9" s="1"/>
  <c r="B1682" i="9" a="1"/>
  <c r="B1682" i="9" s="1"/>
  <c r="B1683" i="9" a="1"/>
  <c r="B1683" i="9" s="1"/>
  <c r="B1684" i="9" a="1"/>
  <c r="B1684" i="9" s="1"/>
  <c r="B1685" i="9" a="1"/>
  <c r="B1685" i="9" s="1"/>
  <c r="B1686" i="9" a="1"/>
  <c r="B1686" i="9" s="1"/>
  <c r="B1687" i="9" a="1"/>
  <c r="B1687" i="9" s="1"/>
  <c r="B1688" i="9" a="1"/>
  <c r="B1688" i="9" s="1"/>
  <c r="B1689" i="9" a="1"/>
  <c r="B1689" i="9" s="1"/>
  <c r="B1690" i="9" a="1"/>
  <c r="B1690" i="9" s="1"/>
  <c r="B1691" i="9" a="1"/>
  <c r="B1691" i="9" s="1"/>
  <c r="B1692" i="9" a="1"/>
  <c r="B1692" i="9" s="1"/>
  <c r="B1693" i="9" a="1"/>
  <c r="B1693" i="9" s="1"/>
  <c r="B1694" i="9" a="1"/>
  <c r="B1694" i="9" s="1"/>
  <c r="B1695" i="9" a="1"/>
  <c r="B1695" i="9" s="1"/>
  <c r="B1696" i="9" a="1"/>
  <c r="B1696" i="9" s="1"/>
  <c r="B1697" i="9" a="1"/>
  <c r="B1697" i="9" s="1"/>
  <c r="B1698" i="9" a="1"/>
  <c r="B1698" i="9" s="1"/>
  <c r="B1699" i="9" a="1"/>
  <c r="B1699" i="9" s="1"/>
  <c r="B1700" i="9" a="1"/>
  <c r="B1700" i="9" s="1"/>
  <c r="B1701" i="9" a="1"/>
  <c r="B1701" i="9" s="1"/>
  <c r="B1702" i="9" a="1"/>
  <c r="B1702" i="9" s="1"/>
  <c r="B1703" i="9" a="1"/>
  <c r="B1703" i="9" s="1"/>
  <c r="B1704" i="9" a="1"/>
  <c r="B1704" i="9" s="1"/>
  <c r="B1705" i="9" a="1"/>
  <c r="B1705" i="9" s="1"/>
  <c r="B1706" i="9" a="1"/>
  <c r="B1706" i="9" s="1"/>
  <c r="B1707" i="9" a="1"/>
  <c r="B1707" i="9" s="1"/>
  <c r="B1708" i="9" a="1"/>
  <c r="B1708" i="9" s="1"/>
  <c r="B1709" i="9" a="1"/>
  <c r="B1709" i="9" s="1"/>
  <c r="B1710" i="9" a="1"/>
  <c r="B1710" i="9" s="1"/>
  <c r="B1711" i="9" a="1"/>
  <c r="B1711" i="9" s="1"/>
  <c r="B1712" i="9" a="1"/>
  <c r="B1712" i="9" s="1"/>
  <c r="B1713" i="9" a="1"/>
  <c r="B1713" i="9" s="1"/>
  <c r="B1714" i="9" a="1"/>
  <c r="B1714" i="9" s="1"/>
  <c r="B1715" i="9" a="1"/>
  <c r="B1715" i="9" s="1"/>
  <c r="B1716" i="9" a="1"/>
  <c r="B1716" i="9" s="1"/>
  <c r="B1717" i="9" a="1"/>
  <c r="B1717" i="9" s="1"/>
  <c r="B1718" i="9" a="1"/>
  <c r="B1718" i="9" s="1"/>
  <c r="B1719" i="9" a="1"/>
  <c r="B1719" i="9" s="1"/>
  <c r="B1720" i="9" a="1"/>
  <c r="B1720" i="9" s="1"/>
  <c r="B1721" i="9" a="1"/>
  <c r="B1721" i="9" s="1"/>
  <c r="B1722" i="9" a="1"/>
  <c r="B1722" i="9" s="1"/>
  <c r="B1723" i="9" a="1"/>
  <c r="B1723" i="9" s="1"/>
  <c r="B1724" i="9" a="1"/>
  <c r="B1724" i="9" s="1"/>
  <c r="B1725" i="9" a="1"/>
  <c r="B1725" i="9" s="1"/>
  <c r="B1726" i="9" a="1"/>
  <c r="B1726" i="9" s="1"/>
  <c r="B1727" i="9" a="1"/>
  <c r="B1727" i="9" s="1"/>
  <c r="B1728" i="9" a="1"/>
  <c r="B1728" i="9" s="1"/>
  <c r="B1729" i="9" a="1"/>
  <c r="B1729" i="9" s="1"/>
  <c r="B1730" i="9" a="1"/>
  <c r="B1730" i="9" s="1"/>
  <c r="B1731" i="9" a="1"/>
  <c r="B1731" i="9" s="1"/>
  <c r="B1732" i="9" a="1"/>
  <c r="B1732" i="9" s="1"/>
  <c r="B1733" i="9" a="1"/>
  <c r="B1733" i="9" s="1"/>
  <c r="B1734" i="9" a="1"/>
  <c r="B1734" i="9" s="1"/>
  <c r="B1735" i="9" a="1"/>
  <c r="B1735" i="9" s="1"/>
  <c r="B1736" i="9" a="1"/>
  <c r="B1736" i="9" s="1"/>
  <c r="B1737" i="9" a="1"/>
  <c r="B1737" i="9" s="1"/>
  <c r="B1738" i="9" a="1"/>
  <c r="B1738" i="9" s="1"/>
  <c r="B1739" i="9" a="1"/>
  <c r="B1739" i="9" s="1"/>
  <c r="B1740" i="9" a="1"/>
  <c r="B1740" i="9" s="1"/>
  <c r="B1741" i="9" a="1"/>
  <c r="B1741" i="9" s="1"/>
  <c r="B1742" i="9" a="1"/>
  <c r="B1742" i="9" s="1"/>
  <c r="B1743" i="9" a="1"/>
  <c r="B1743" i="9" s="1"/>
  <c r="B1744" i="9" a="1"/>
  <c r="B1744" i="9" s="1"/>
  <c r="B1745" i="9" a="1"/>
  <c r="B1745" i="9" s="1"/>
  <c r="B1746" i="9" a="1"/>
  <c r="B1746" i="9" s="1"/>
  <c r="B1747" i="9" a="1"/>
  <c r="B1747" i="9" s="1"/>
  <c r="B1748" i="9" a="1"/>
  <c r="B1748" i="9" s="1"/>
  <c r="B1749" i="9" a="1"/>
  <c r="B1749" i="9" s="1"/>
  <c r="B1750" i="9" a="1"/>
  <c r="B1750" i="9" s="1"/>
  <c r="B1751" i="9" a="1"/>
  <c r="B1751" i="9" s="1"/>
  <c r="B1752" i="9" a="1"/>
  <c r="B1752" i="9" s="1"/>
  <c r="B1753" i="9" a="1"/>
  <c r="B1753" i="9" s="1"/>
  <c r="B1754" i="9" a="1"/>
  <c r="B1754" i="9" s="1"/>
  <c r="B1755" i="9" a="1"/>
  <c r="B1755" i="9" s="1"/>
  <c r="B1756" i="9" a="1"/>
  <c r="B1756" i="9" s="1"/>
  <c r="B1757" i="9" a="1"/>
  <c r="B1757" i="9" s="1"/>
  <c r="B1758" i="9" a="1"/>
  <c r="B1758" i="9" s="1"/>
  <c r="B1759" i="9" a="1"/>
  <c r="B1759" i="9" s="1"/>
  <c r="B1760" i="9" a="1"/>
  <c r="B1760" i="9" s="1"/>
  <c r="B1761" i="9" a="1"/>
  <c r="B1761" i="9" s="1"/>
  <c r="B1762" i="9" a="1"/>
  <c r="B1762" i="9" s="1"/>
  <c r="B1763" i="9" a="1"/>
  <c r="B1763" i="9" s="1"/>
  <c r="B1764" i="9" a="1"/>
  <c r="B1764" i="9" s="1"/>
  <c r="B1765" i="9" a="1"/>
  <c r="B1765" i="9" s="1"/>
  <c r="B1766" i="9" a="1"/>
  <c r="B1766" i="9" s="1"/>
  <c r="B1767" i="9" a="1"/>
  <c r="B1767" i="9" s="1"/>
  <c r="B1768" i="9" a="1"/>
  <c r="B1768" i="9" s="1"/>
  <c r="B1769" i="9" a="1"/>
  <c r="B1769" i="9" s="1"/>
  <c r="B1770" i="9" a="1"/>
  <c r="B1770" i="9" s="1"/>
  <c r="B1771" i="9" a="1"/>
  <c r="B1771" i="9" s="1"/>
  <c r="B1772" i="9" a="1"/>
  <c r="B1772" i="9" s="1"/>
  <c r="B1773" i="9" a="1"/>
  <c r="B1773" i="9" s="1"/>
  <c r="B1774" i="9" a="1"/>
  <c r="B1774" i="9" s="1"/>
  <c r="B1775" i="9" a="1"/>
  <c r="B1775" i="9" s="1"/>
  <c r="B1776" i="9" a="1"/>
  <c r="B1776" i="9" s="1"/>
  <c r="B1777" i="9" a="1"/>
  <c r="B1777" i="9" s="1"/>
  <c r="B1778" i="9" a="1"/>
  <c r="B1778" i="9" s="1"/>
  <c r="B1779" i="9" a="1"/>
  <c r="B1779" i="9" s="1"/>
  <c r="B1780" i="9" a="1"/>
  <c r="B1780" i="9" s="1"/>
  <c r="B1781" i="9" a="1"/>
  <c r="B1781" i="9" s="1"/>
  <c r="B1782" i="9" a="1"/>
  <c r="B1782" i="9" s="1"/>
  <c r="B1783" i="9" a="1"/>
  <c r="B1783" i="9" s="1"/>
  <c r="B1784" i="9" a="1"/>
  <c r="B1784" i="9" s="1"/>
  <c r="B1785" i="9" a="1"/>
  <c r="B1785" i="9" s="1"/>
  <c r="B1786" i="9" a="1"/>
  <c r="B1786" i="9" s="1"/>
  <c r="B1787" i="9" a="1"/>
  <c r="B1787" i="9" s="1"/>
  <c r="B1788" i="9" a="1"/>
  <c r="B1788" i="9" s="1"/>
  <c r="B1789" i="9" a="1"/>
  <c r="B1789" i="9" s="1"/>
  <c r="B1790" i="9" a="1"/>
  <c r="B1790" i="9" s="1"/>
  <c r="B1791" i="9" a="1"/>
  <c r="B1791" i="9" s="1"/>
  <c r="B1792" i="9" a="1"/>
  <c r="B1792" i="9" s="1"/>
  <c r="B1793" i="9" a="1"/>
  <c r="B1793" i="9" s="1"/>
  <c r="B1794" i="9" a="1"/>
  <c r="B1794" i="9" s="1"/>
  <c r="B1795" i="9" a="1"/>
  <c r="B1795" i="9" s="1"/>
  <c r="B1796" i="9" a="1"/>
  <c r="B1796" i="9" s="1"/>
  <c r="B1797" i="9" a="1"/>
  <c r="B1797" i="9" s="1"/>
  <c r="B1798" i="9" a="1"/>
  <c r="B1798" i="9" s="1"/>
  <c r="B1799" i="9" a="1"/>
  <c r="B1799" i="9" s="1"/>
  <c r="B1800" i="9" a="1"/>
  <c r="B1800" i="9" s="1"/>
  <c r="B1801" i="9" a="1"/>
  <c r="B1801" i="9" s="1"/>
  <c r="B1802" i="9" a="1"/>
  <c r="B1802" i="9" s="1"/>
  <c r="B1803" i="9" a="1"/>
  <c r="B1803" i="9" s="1"/>
  <c r="B1804" i="9" a="1"/>
  <c r="B1804" i="9" s="1"/>
  <c r="B1805" i="9" a="1"/>
  <c r="B1805" i="9" s="1"/>
  <c r="B1806" i="9" a="1"/>
  <c r="B1806" i="9" s="1"/>
  <c r="B1807" i="9" a="1"/>
  <c r="B1807" i="9" s="1"/>
  <c r="B1808" i="9" a="1"/>
  <c r="B1808" i="9" s="1"/>
  <c r="B1809" i="9" a="1"/>
  <c r="B1809" i="9" s="1"/>
  <c r="B1810" i="9" a="1"/>
  <c r="B1810" i="9" s="1"/>
  <c r="B1811" i="9" a="1"/>
  <c r="B1811" i="9" s="1"/>
  <c r="B1812" i="9" a="1"/>
  <c r="B1812" i="9" s="1"/>
  <c r="B1813" i="9" a="1"/>
  <c r="B1813" i="9" s="1"/>
  <c r="B1814" i="9" a="1"/>
  <c r="B1814" i="9" s="1"/>
  <c r="B1815" i="9" a="1"/>
  <c r="B1815" i="9" s="1"/>
  <c r="B1816" i="9" a="1"/>
  <c r="B1816" i="9" s="1"/>
  <c r="B1817" i="9" a="1"/>
  <c r="B1817" i="9" s="1"/>
  <c r="B1818" i="9" a="1"/>
  <c r="B1818" i="9" s="1"/>
  <c r="B1819" i="9" a="1"/>
  <c r="B1819" i="9" s="1"/>
  <c r="B1820" i="9" a="1"/>
  <c r="B1820" i="9" s="1"/>
  <c r="B1821" i="9" a="1"/>
  <c r="B1821" i="9" s="1"/>
  <c r="B1822" i="9" a="1"/>
  <c r="B1822" i="9" s="1"/>
  <c r="B1823" i="9" a="1"/>
  <c r="B1823" i="9" s="1"/>
  <c r="B1824" i="9" a="1"/>
  <c r="B1824" i="9" s="1"/>
  <c r="B1825" i="9" a="1"/>
  <c r="B1825" i="9" s="1"/>
  <c r="B1826" i="9" a="1"/>
  <c r="B1826" i="9" s="1"/>
  <c r="B1827" i="9" a="1"/>
  <c r="B1827" i="9" s="1"/>
  <c r="B1828" i="9" a="1"/>
  <c r="B1828" i="9" s="1"/>
  <c r="B1829" i="9" a="1"/>
  <c r="B1829" i="9" s="1"/>
  <c r="B1830" i="9" a="1"/>
  <c r="B1830" i="9" s="1"/>
  <c r="B1831" i="9" a="1"/>
  <c r="B1831" i="9" s="1"/>
  <c r="B1832" i="9" a="1"/>
  <c r="B1832" i="9" s="1"/>
  <c r="B1833" i="9" a="1"/>
  <c r="B1833" i="9" s="1"/>
  <c r="B1834" i="9" a="1"/>
  <c r="B1834" i="9" s="1"/>
  <c r="B1835" i="9" a="1"/>
  <c r="B1835" i="9" s="1"/>
  <c r="B1836" i="9" a="1"/>
  <c r="B1836" i="9" s="1"/>
  <c r="B1837" i="9" a="1"/>
  <c r="B1837" i="9" s="1"/>
  <c r="B1838" i="9" a="1"/>
  <c r="B1838" i="9" s="1"/>
  <c r="B1839" i="9" a="1"/>
  <c r="B1839" i="9" s="1"/>
  <c r="B1840" i="9" a="1"/>
  <c r="B1840" i="9" s="1"/>
  <c r="B1841" i="9" a="1"/>
  <c r="B1841" i="9" s="1"/>
  <c r="B1842" i="9" a="1"/>
  <c r="B1842" i="9" s="1"/>
  <c r="B1843" i="9" a="1"/>
  <c r="B1843" i="9" s="1"/>
  <c r="B1844" i="9" a="1"/>
  <c r="B1844" i="9" s="1"/>
  <c r="B1845" i="9" a="1"/>
  <c r="B1845" i="9" s="1"/>
  <c r="B1846" i="9" a="1"/>
  <c r="B1846" i="9" s="1"/>
  <c r="B1847" i="9" a="1"/>
  <c r="B1847" i="9" s="1"/>
  <c r="B1848" i="9" a="1"/>
  <c r="B1848" i="9" s="1"/>
  <c r="B1849" i="9" a="1"/>
  <c r="B1849" i="9" s="1"/>
  <c r="B1850" i="9" a="1"/>
  <c r="B1850" i="9" s="1"/>
  <c r="B1851" i="9" a="1"/>
  <c r="B1851" i="9" s="1"/>
  <c r="B1852" i="9" a="1"/>
  <c r="B1852" i="9" s="1"/>
  <c r="B1853" i="9" a="1"/>
  <c r="B1853" i="9" s="1"/>
  <c r="B1854" i="9" a="1"/>
  <c r="B1854" i="9" s="1"/>
  <c r="B1855" i="9" a="1"/>
  <c r="B1855" i="9" s="1"/>
  <c r="B1856" i="9" a="1"/>
  <c r="B1856" i="9" s="1"/>
  <c r="B1857" i="9" a="1"/>
  <c r="B1857" i="9" s="1"/>
  <c r="B1858" i="9" a="1"/>
  <c r="B1858" i="9" s="1"/>
  <c r="B1859" i="9" a="1"/>
  <c r="B1859" i="9" s="1"/>
  <c r="B1860" i="9" a="1"/>
  <c r="B1860" i="9" s="1"/>
  <c r="B1861" i="9" a="1"/>
  <c r="B1861" i="9" s="1"/>
  <c r="B1862" i="9" a="1"/>
  <c r="B1862" i="9" s="1"/>
  <c r="B1863" i="9" a="1"/>
  <c r="B1863" i="9" s="1"/>
  <c r="B1864" i="9" a="1"/>
  <c r="B1864" i="9" s="1"/>
  <c r="B1865" i="9" a="1"/>
  <c r="B1865" i="9" s="1"/>
  <c r="B1866" i="9" a="1"/>
  <c r="B1866" i="9" s="1"/>
  <c r="B1867" i="9" a="1"/>
  <c r="B1867" i="9" s="1"/>
  <c r="B1868" i="9" a="1"/>
  <c r="B1868" i="9" s="1"/>
  <c r="B1869" i="9" a="1"/>
  <c r="B1869" i="9" s="1"/>
  <c r="B1870" i="9" a="1"/>
  <c r="B1870" i="9" s="1"/>
  <c r="B1871" i="9" a="1"/>
  <c r="B1871" i="9" s="1"/>
  <c r="B1872" i="9" a="1"/>
  <c r="B1872" i="9" s="1"/>
  <c r="B1873" i="9" a="1"/>
  <c r="B1873" i="9" s="1"/>
  <c r="B1874" i="9" a="1"/>
  <c r="B1874" i="9" s="1"/>
  <c r="B1875" i="9" a="1"/>
  <c r="B1875" i="9" s="1"/>
  <c r="B1876" i="9" a="1"/>
  <c r="B1876" i="9" s="1"/>
  <c r="B1877" i="9" a="1"/>
  <c r="B1877" i="9" s="1"/>
  <c r="B1878" i="9" a="1"/>
  <c r="B1878" i="9" s="1"/>
  <c r="B1879" i="9" a="1"/>
  <c r="B1879" i="9" s="1"/>
  <c r="B1880" i="9" a="1"/>
  <c r="B1880" i="9" s="1"/>
  <c r="B1881" i="9" a="1"/>
  <c r="B1881" i="9" s="1"/>
  <c r="B1882" i="9" a="1"/>
  <c r="B1882" i="9" s="1"/>
  <c r="B1883" i="9" a="1"/>
  <c r="B1883" i="9" s="1"/>
  <c r="B1884" i="9" a="1"/>
  <c r="B1884" i="9" s="1"/>
  <c r="B1885" i="9" a="1"/>
  <c r="B1885" i="9" s="1"/>
  <c r="B1886" i="9" a="1"/>
  <c r="B1886" i="9" s="1"/>
  <c r="B1887" i="9" a="1"/>
  <c r="B1887" i="9" s="1"/>
  <c r="B1888" i="9" a="1"/>
  <c r="B1888" i="9" s="1"/>
  <c r="B1889" i="9" a="1"/>
  <c r="B1889" i="9" s="1"/>
  <c r="B1890" i="9" a="1"/>
  <c r="B1890" i="9" s="1"/>
  <c r="B1891" i="9" a="1"/>
  <c r="B1891" i="9" s="1"/>
  <c r="B1892" i="9" a="1"/>
  <c r="B1892" i="9" s="1"/>
  <c r="B1893" i="9" a="1"/>
  <c r="B1893" i="9" s="1"/>
  <c r="B1894" i="9" a="1"/>
  <c r="B1894" i="9" s="1"/>
  <c r="B1895" i="9" a="1"/>
  <c r="B1895" i="9" s="1"/>
  <c r="B1896" i="9" a="1"/>
  <c r="B1896" i="9" s="1"/>
  <c r="B1897" i="9" a="1"/>
  <c r="B1897" i="9" s="1"/>
  <c r="B1898" i="9" a="1"/>
  <c r="B1898" i="9" s="1"/>
  <c r="B1899" i="9" a="1"/>
  <c r="B1899" i="9" s="1"/>
  <c r="B1900" i="9" a="1"/>
  <c r="B1900" i="9" s="1"/>
  <c r="B1901" i="9" a="1"/>
  <c r="B1901" i="9" s="1"/>
  <c r="B1902" i="9" a="1"/>
  <c r="B1902" i="9" s="1"/>
  <c r="B1903" i="9" a="1"/>
  <c r="B1903" i="9" s="1"/>
  <c r="B1904" i="9" a="1"/>
  <c r="B1904" i="9" s="1"/>
  <c r="B1905" i="9" a="1"/>
  <c r="B1905" i="9" s="1"/>
  <c r="B1906" i="9" a="1"/>
  <c r="B1906" i="9" s="1"/>
  <c r="B1907" i="9" a="1"/>
  <c r="B1907" i="9" s="1"/>
  <c r="B1908" i="9" a="1"/>
  <c r="B1908" i="9" s="1"/>
  <c r="B1909" i="9" a="1"/>
  <c r="B1909" i="9" s="1"/>
  <c r="B1910" i="9" a="1"/>
  <c r="B1910" i="9" s="1"/>
  <c r="B1911" i="9" a="1"/>
  <c r="B1911" i="9" s="1"/>
  <c r="B1912" i="9" a="1"/>
  <c r="B1912" i="9" s="1"/>
  <c r="B1913" i="9" a="1"/>
  <c r="B1913" i="9" s="1"/>
  <c r="B1914" i="9" a="1"/>
  <c r="B1914" i="9" s="1"/>
  <c r="B1915" i="9" a="1"/>
  <c r="B1915" i="9" s="1"/>
  <c r="B1916" i="9" a="1"/>
  <c r="B1916" i="9" s="1"/>
  <c r="B1917" i="9" a="1"/>
  <c r="B1917" i="9" s="1"/>
  <c r="B1918" i="9" a="1"/>
  <c r="B1918" i="9" s="1"/>
  <c r="B1919" i="9" a="1"/>
  <c r="B1919" i="9" s="1"/>
  <c r="B1920" i="9" a="1"/>
  <c r="B1920" i="9" s="1"/>
  <c r="B1921" i="9" a="1"/>
  <c r="B1921" i="9" s="1"/>
  <c r="B1922" i="9" a="1"/>
  <c r="B1922" i="9" s="1"/>
  <c r="B1923" i="9" a="1"/>
  <c r="B1923" i="9" s="1"/>
  <c r="B1924" i="9" a="1"/>
  <c r="B1924" i="9" s="1"/>
  <c r="B1925" i="9" a="1"/>
  <c r="B1925" i="9" s="1"/>
  <c r="B1926" i="9" a="1"/>
  <c r="B1926" i="9" s="1"/>
  <c r="B1927" i="9" a="1"/>
  <c r="B1927" i="9" s="1"/>
  <c r="B1928" i="9" a="1"/>
  <c r="B1928" i="9" s="1"/>
  <c r="B1929" i="9" a="1"/>
  <c r="B1929" i="9" s="1"/>
  <c r="B1930" i="9" a="1"/>
  <c r="B1930" i="9" s="1"/>
  <c r="B1931" i="9" a="1"/>
  <c r="B1931" i="9" s="1"/>
  <c r="B1932" i="9" a="1"/>
  <c r="B1932" i="9" s="1"/>
  <c r="B1933" i="9" a="1"/>
  <c r="B1933" i="9" s="1"/>
  <c r="B1934" i="9" a="1"/>
  <c r="B1934" i="9" s="1"/>
  <c r="B1935" i="9" a="1"/>
  <c r="B1935" i="9" s="1"/>
  <c r="B1936" i="9" a="1"/>
  <c r="B1936" i="9" s="1"/>
  <c r="B1937" i="9" a="1"/>
  <c r="B1937" i="9" s="1"/>
  <c r="B1938" i="9" a="1"/>
  <c r="B1938" i="9" s="1"/>
  <c r="B1939" i="9" a="1"/>
  <c r="B1939" i="9" s="1"/>
  <c r="B1940" i="9" a="1"/>
  <c r="B1940" i="9" s="1"/>
  <c r="B1941" i="9" a="1"/>
  <c r="B1941" i="9" s="1"/>
  <c r="B1942" i="9" a="1"/>
  <c r="B1942" i="9" s="1"/>
  <c r="B1943" i="9" a="1"/>
  <c r="B1943" i="9" s="1"/>
  <c r="B1944" i="9" a="1"/>
  <c r="B1944" i="9" s="1"/>
  <c r="B1945" i="9" a="1"/>
  <c r="B1945" i="9" s="1"/>
  <c r="B1946" i="9" a="1"/>
  <c r="B1946" i="9" s="1"/>
  <c r="B1947" i="9" a="1"/>
  <c r="B1947" i="9" s="1"/>
  <c r="B1948" i="9" a="1"/>
  <c r="B1948" i="9" s="1"/>
  <c r="B1949" i="9" a="1"/>
  <c r="B1949" i="9" s="1"/>
  <c r="B1950" i="9" a="1"/>
  <c r="B1950" i="9" s="1"/>
  <c r="B1951" i="9" a="1"/>
  <c r="B1951" i="9" s="1"/>
  <c r="B1952" i="9" a="1"/>
  <c r="B1952" i="9" s="1"/>
  <c r="B1953" i="9" a="1"/>
  <c r="B1953" i="9" s="1"/>
  <c r="B1954" i="9" a="1"/>
  <c r="B1954" i="9" s="1"/>
  <c r="B1955" i="9" a="1"/>
  <c r="B1955" i="9" s="1"/>
  <c r="B1956" i="9" a="1"/>
  <c r="B1956" i="9" s="1"/>
  <c r="B1957" i="9" a="1"/>
  <c r="B1957" i="9" s="1"/>
  <c r="B1958" i="9" a="1"/>
  <c r="B1958" i="9" s="1"/>
  <c r="B1959" i="9" a="1"/>
  <c r="B1959" i="9" s="1"/>
  <c r="B1960" i="9" a="1"/>
  <c r="B1960" i="9" s="1"/>
  <c r="B1961" i="9" a="1"/>
  <c r="B1961" i="9" s="1"/>
  <c r="B1962" i="9" a="1"/>
  <c r="B1962" i="9" s="1"/>
  <c r="B1963" i="9" a="1"/>
  <c r="B1963" i="9" s="1"/>
  <c r="B1964" i="9" a="1"/>
  <c r="B1964" i="9" s="1"/>
  <c r="B1965" i="9" a="1"/>
  <c r="B1965" i="9" s="1"/>
  <c r="B1966" i="9" a="1"/>
  <c r="B1966" i="9" s="1"/>
  <c r="B1967" i="9" a="1"/>
  <c r="B1967" i="9" s="1"/>
  <c r="B1968" i="9" a="1"/>
  <c r="B1968" i="9" s="1"/>
  <c r="B1969" i="9" a="1"/>
  <c r="B1969" i="9" s="1"/>
  <c r="B1970" i="9" a="1"/>
  <c r="B1970" i="9" s="1"/>
  <c r="B1971" i="9" a="1"/>
  <c r="B1971" i="9" s="1"/>
  <c r="B1972" i="9" a="1"/>
  <c r="B1972" i="9" s="1"/>
  <c r="B1973" i="9" a="1"/>
  <c r="B1973" i="9" s="1"/>
  <c r="B1974" i="9" a="1"/>
  <c r="B1974" i="9" s="1"/>
  <c r="B1975" i="9" a="1"/>
  <c r="B1975" i="9" s="1"/>
  <c r="B1976" i="9" a="1"/>
  <c r="B1976" i="9" s="1"/>
  <c r="B1977" i="9" a="1"/>
  <c r="B1977" i="9" s="1"/>
  <c r="B1978" i="9" a="1"/>
  <c r="B1978" i="9" s="1"/>
  <c r="B1979" i="9" a="1"/>
  <c r="B1979" i="9" s="1"/>
  <c r="B1980" i="9" a="1"/>
  <c r="B1980" i="9" s="1"/>
  <c r="B1981" i="9" a="1"/>
  <c r="B1981" i="9" s="1"/>
  <c r="B1982" i="9" a="1"/>
  <c r="B1982" i="9" s="1"/>
  <c r="B1983" i="9" a="1"/>
  <c r="B1983" i="9" s="1"/>
  <c r="B1984" i="9" a="1"/>
  <c r="B1984" i="9" s="1"/>
  <c r="B1985" i="9" a="1"/>
  <c r="B1985" i="9" s="1"/>
  <c r="B1986" i="9" a="1"/>
  <c r="B1986" i="9" s="1"/>
  <c r="B1987" i="9" a="1"/>
  <c r="B1987" i="9" s="1"/>
  <c r="B1988" i="9" a="1"/>
  <c r="B1988" i="9" s="1"/>
  <c r="B1989" i="9" a="1"/>
  <c r="B1989" i="9" s="1"/>
  <c r="B1990" i="9" a="1"/>
  <c r="B1990" i="9" s="1"/>
  <c r="B1991" i="9" a="1"/>
  <c r="B1991" i="9" s="1"/>
  <c r="B1992" i="9" a="1"/>
  <c r="B1992" i="9" s="1"/>
  <c r="B1993" i="9" a="1"/>
  <c r="B1993" i="9" s="1"/>
  <c r="B1994" i="9" a="1"/>
  <c r="B1994" i="9" s="1"/>
  <c r="B1995" i="9" a="1"/>
  <c r="B1995" i="9" s="1"/>
  <c r="B1996" i="9" a="1"/>
  <c r="B1996" i="9" s="1"/>
  <c r="B1997" i="9" a="1"/>
  <c r="B1997" i="9" s="1"/>
  <c r="B1998" i="9" a="1"/>
  <c r="B1998" i="9" s="1"/>
  <c r="B1999" i="9" a="1"/>
  <c r="B1999" i="9" s="1"/>
  <c r="B2000" i="9" a="1"/>
  <c r="B2000" i="9" s="1"/>
  <c r="B2001" i="9" a="1"/>
  <c r="B2001" i="9" s="1"/>
  <c r="B2002" i="9" a="1"/>
  <c r="B2002" i="9" s="1"/>
  <c r="B2003" i="9" a="1"/>
  <c r="B2003" i="9" s="1"/>
  <c r="B2004" i="9" a="1"/>
  <c r="B2004" i="9" s="1"/>
  <c r="B2005" i="9" a="1"/>
  <c r="B2005" i="9" s="1"/>
  <c r="B2006" i="9" a="1"/>
  <c r="B2006" i="9" s="1"/>
  <c r="B2007" i="9" a="1"/>
  <c r="B2007" i="9" s="1"/>
  <c r="B2008" i="9" a="1"/>
  <c r="B2008" i="9" s="1"/>
  <c r="B2009" i="9" a="1"/>
  <c r="B2009" i="9" s="1"/>
  <c r="B2010" i="9" a="1"/>
  <c r="B2010" i="9" s="1"/>
  <c r="B2011" i="9" a="1"/>
  <c r="B2011" i="9" s="1"/>
  <c r="B2012" i="9" a="1"/>
  <c r="B2012" i="9" s="1"/>
  <c r="B2013" i="9" a="1"/>
  <c r="B2013" i="9" s="1"/>
  <c r="B2014" i="9" a="1"/>
  <c r="B2014" i="9" s="1"/>
  <c r="B2015" i="9" a="1"/>
  <c r="B2015" i="9" s="1"/>
  <c r="B2016" i="9" a="1"/>
  <c r="B2016" i="9" s="1"/>
  <c r="B2017" i="9" a="1"/>
  <c r="B2017" i="9" s="1"/>
  <c r="B2018" i="9" a="1"/>
  <c r="B2018" i="9" s="1"/>
  <c r="B2019" i="9" a="1"/>
  <c r="B2019" i="9" s="1"/>
  <c r="B2020" i="9" a="1"/>
  <c r="B2020" i="9" s="1"/>
  <c r="B2021" i="9" a="1"/>
  <c r="B2021" i="9" s="1"/>
  <c r="B2022" i="9" a="1"/>
  <c r="B2022" i="9" s="1"/>
  <c r="B2023" i="9" a="1"/>
  <c r="B2023" i="9" s="1"/>
  <c r="B2024" i="9" a="1"/>
  <c r="B2024" i="9" s="1"/>
  <c r="B2025" i="9" a="1"/>
  <c r="B2025" i="9" s="1"/>
  <c r="B2026" i="9" a="1"/>
  <c r="B2026" i="9" s="1"/>
  <c r="B2027" i="9" a="1"/>
  <c r="B2027" i="9" s="1"/>
  <c r="B2028" i="9" a="1"/>
  <c r="B2028" i="9" s="1"/>
  <c r="B2029" i="9" a="1"/>
  <c r="B2029" i="9" s="1"/>
  <c r="B2030" i="9" a="1"/>
  <c r="B2030" i="9" s="1"/>
  <c r="B2031" i="9" a="1"/>
  <c r="B2031" i="9" s="1"/>
  <c r="B2032" i="9" a="1"/>
  <c r="B2032" i="9" s="1"/>
  <c r="B2033" i="9" a="1"/>
  <c r="B2033" i="9" s="1"/>
  <c r="B2034" i="9" a="1"/>
  <c r="B2034" i="9" s="1"/>
  <c r="B2035" i="9" a="1"/>
  <c r="B2035" i="9" s="1"/>
  <c r="B2036" i="9" a="1"/>
  <c r="B2036" i="9" s="1"/>
  <c r="B2037" i="9" a="1"/>
  <c r="B2037" i="9" s="1"/>
  <c r="B2038" i="9" a="1"/>
  <c r="B2038" i="9" s="1"/>
  <c r="B2039" i="9" a="1"/>
  <c r="B2039" i="9" s="1"/>
  <c r="B2040" i="9" a="1"/>
  <c r="B2040" i="9" s="1"/>
  <c r="B2041" i="9" a="1"/>
  <c r="B2041" i="9" s="1"/>
  <c r="B2042" i="9" a="1"/>
  <c r="B2042" i="9" s="1"/>
  <c r="B2043" i="9" a="1"/>
  <c r="B2043" i="9" s="1"/>
  <c r="B2044" i="9" a="1"/>
  <c r="B2044" i="9" s="1"/>
  <c r="B2045" i="9" a="1"/>
  <c r="B2045" i="9" s="1"/>
  <c r="B2046" i="9" a="1"/>
  <c r="B2046" i="9" s="1"/>
  <c r="B2047" i="9" a="1"/>
  <c r="B2047" i="9" s="1"/>
  <c r="B2048" i="9" a="1"/>
  <c r="B2048" i="9" s="1"/>
  <c r="B2049" i="9" a="1"/>
  <c r="B2049" i="9" s="1"/>
  <c r="B2050" i="9" a="1"/>
  <c r="B2050" i="9" s="1"/>
  <c r="B2051" i="9" a="1"/>
  <c r="B2051" i="9" s="1"/>
  <c r="B2052" i="9" a="1"/>
  <c r="B2052" i="9" s="1"/>
  <c r="B2053" i="9" a="1"/>
  <c r="B2053" i="9" s="1"/>
  <c r="B2054" i="9" a="1"/>
  <c r="B2054" i="9" s="1"/>
  <c r="B2055" i="9" a="1"/>
  <c r="B2055" i="9" s="1"/>
  <c r="B2056" i="9" a="1"/>
  <c r="B2056" i="9" s="1"/>
  <c r="B2057" i="9" a="1"/>
  <c r="B2057" i="9" s="1"/>
  <c r="B2058" i="9" a="1"/>
  <c r="B2058" i="9" s="1"/>
  <c r="B2059" i="9" a="1"/>
  <c r="B2059" i="9" s="1"/>
  <c r="B2060" i="9" a="1"/>
  <c r="B2060" i="9" s="1"/>
  <c r="B2061" i="9" a="1"/>
  <c r="B2061" i="9" s="1"/>
  <c r="B2062" i="9" a="1"/>
  <c r="B2062" i="9" s="1"/>
  <c r="B2063" i="9" a="1"/>
  <c r="B2063" i="9" s="1"/>
  <c r="B2064" i="9" a="1"/>
  <c r="B2064" i="9" s="1"/>
  <c r="B2065" i="9" a="1"/>
  <c r="B2065" i="9" s="1"/>
  <c r="B2066" i="9" a="1"/>
  <c r="B2066" i="9" s="1"/>
  <c r="B2067" i="9" a="1"/>
  <c r="B2067" i="9" s="1"/>
  <c r="B2068" i="9" a="1"/>
  <c r="B2068" i="9" s="1"/>
  <c r="B2069" i="9" a="1"/>
  <c r="B2069" i="9" s="1"/>
  <c r="B2070" i="9" a="1"/>
  <c r="B2070" i="9" s="1"/>
  <c r="B2071" i="9" a="1"/>
  <c r="B2071" i="9" s="1"/>
  <c r="B2072" i="9" a="1"/>
  <c r="B2072" i="9" s="1"/>
  <c r="B2073" i="9" a="1"/>
  <c r="B2073" i="9" s="1"/>
  <c r="B2074" i="9" a="1"/>
  <c r="B2074" i="9" s="1"/>
  <c r="B2075" i="9" a="1"/>
  <c r="B2075" i="9" s="1"/>
  <c r="B2076" i="9" a="1"/>
  <c r="B2076" i="9" s="1"/>
  <c r="B2077" i="9" a="1"/>
  <c r="B2077" i="9" s="1"/>
  <c r="B2078" i="9" a="1"/>
  <c r="B2078" i="9" s="1"/>
  <c r="B2079" i="9" a="1"/>
  <c r="B2079" i="9" s="1"/>
  <c r="B2080" i="9" a="1"/>
  <c r="B2080" i="9" s="1"/>
  <c r="B2081" i="9" a="1"/>
  <c r="B2081" i="9" s="1"/>
  <c r="B2082" i="9" a="1"/>
  <c r="B2082" i="9" s="1"/>
  <c r="B2083" i="9" a="1"/>
  <c r="B2083" i="9" s="1"/>
  <c r="B2084" i="9" a="1"/>
  <c r="B2084" i="9" s="1"/>
  <c r="B2085" i="9" a="1"/>
  <c r="B2085" i="9" s="1"/>
  <c r="B2086" i="9" a="1"/>
  <c r="B2086" i="9" s="1"/>
  <c r="B2087" i="9" a="1"/>
  <c r="B2087" i="9" s="1"/>
  <c r="B2088" i="9" a="1"/>
  <c r="B2088" i="9" s="1"/>
  <c r="B2089" i="9" a="1"/>
  <c r="B2089" i="9" s="1"/>
  <c r="B2090" i="9" a="1"/>
  <c r="B2090" i="9" s="1"/>
  <c r="B2091" i="9" a="1"/>
  <c r="B2091" i="9" s="1"/>
  <c r="B2092" i="9" a="1"/>
  <c r="B2092" i="9" s="1"/>
  <c r="B2093" i="9" a="1"/>
  <c r="B2093" i="9" s="1"/>
  <c r="B2094" i="9" a="1"/>
  <c r="B2094" i="9" s="1"/>
  <c r="B2095" i="9" a="1"/>
  <c r="B2095" i="9" s="1"/>
  <c r="B2096" i="9" a="1"/>
  <c r="B2096" i="9" s="1"/>
  <c r="B2097" i="9" a="1"/>
  <c r="B2097" i="9" s="1"/>
  <c r="B2098" i="9" a="1"/>
  <c r="B2098" i="9" s="1"/>
  <c r="B2099" i="9" a="1"/>
  <c r="B2099" i="9" s="1"/>
  <c r="B2100" i="9" a="1"/>
  <c r="B2100" i="9" s="1"/>
  <c r="B2101" i="9" a="1"/>
  <c r="B2101" i="9" s="1"/>
  <c r="B2102" i="9" a="1"/>
  <c r="B2102" i="9" s="1"/>
  <c r="B2103" i="9" a="1"/>
  <c r="B2103" i="9" s="1"/>
  <c r="B2104" i="9" a="1"/>
  <c r="B2104" i="9" s="1"/>
  <c r="B2105" i="9" a="1"/>
  <c r="B2105" i="9" s="1"/>
  <c r="B2106" i="9" a="1"/>
  <c r="B2106" i="9" s="1"/>
  <c r="B2107" i="9" a="1"/>
  <c r="B2107" i="9" s="1"/>
  <c r="B2108" i="9" a="1"/>
  <c r="B2108" i="9" s="1"/>
  <c r="B2109" i="9" a="1"/>
  <c r="B2109" i="9" s="1"/>
  <c r="B2110" i="9" a="1"/>
  <c r="B2110" i="9" s="1"/>
  <c r="B2111" i="9" a="1"/>
  <c r="B2111" i="9" s="1"/>
  <c r="B2112" i="9" a="1"/>
  <c r="B2112" i="9" s="1"/>
  <c r="B2113" i="9" a="1"/>
  <c r="B2113" i="9" s="1"/>
  <c r="B2114" i="9" a="1"/>
  <c r="B2114" i="9" s="1"/>
  <c r="B2115" i="9" a="1"/>
  <c r="B2115" i="9" s="1"/>
  <c r="B2116" i="9" a="1"/>
  <c r="B2116" i="9" s="1"/>
  <c r="B2117" i="9" a="1"/>
  <c r="B2117" i="9" s="1"/>
  <c r="B2118" i="9" a="1"/>
  <c r="B2118" i="9" s="1"/>
  <c r="B2119" i="9" a="1"/>
  <c r="B2119" i="9" s="1"/>
  <c r="B2120" i="9" a="1"/>
  <c r="B2120" i="9" s="1"/>
  <c r="B2121" i="9" a="1"/>
  <c r="B2121" i="9" s="1"/>
  <c r="B2122" i="9" a="1"/>
  <c r="B2122" i="9" s="1"/>
  <c r="B2123" i="9" a="1"/>
  <c r="B2123" i="9" s="1"/>
  <c r="B2124" i="9" a="1"/>
  <c r="B2124" i="9" s="1"/>
  <c r="B2125" i="9" a="1"/>
  <c r="B2125" i="9" s="1"/>
  <c r="B2126" i="9" a="1"/>
  <c r="B2126" i="9" s="1"/>
  <c r="B2127" i="9" a="1"/>
  <c r="B2127" i="9" s="1"/>
  <c r="B2128" i="9" a="1"/>
  <c r="B2128" i="9" s="1"/>
  <c r="B2129" i="9" a="1"/>
  <c r="B2129" i="9" s="1"/>
  <c r="B2130" i="9" a="1"/>
  <c r="B2130" i="9" s="1"/>
  <c r="B2131" i="9" a="1"/>
  <c r="B2131" i="9" s="1"/>
  <c r="B2132" i="9" a="1"/>
  <c r="B2132" i="9" s="1"/>
  <c r="B2133" i="9" a="1"/>
  <c r="B2133" i="9" s="1"/>
  <c r="B2134" i="9" a="1"/>
  <c r="B2134" i="9" s="1"/>
  <c r="B2135" i="9" a="1"/>
  <c r="B2135" i="9" s="1"/>
  <c r="B2136" i="9" a="1"/>
  <c r="B2136" i="9" s="1"/>
  <c r="B2137" i="9" a="1"/>
  <c r="B2137" i="9" s="1"/>
  <c r="B2138" i="9" a="1"/>
  <c r="B2138" i="9" s="1"/>
  <c r="B2139" i="9" a="1"/>
  <c r="B2139" i="9" s="1"/>
  <c r="B2140" i="9" a="1"/>
  <c r="B2140" i="9" s="1"/>
  <c r="B2141" i="9" a="1"/>
  <c r="B2141" i="9" s="1"/>
  <c r="B2142" i="9" a="1"/>
  <c r="B2142" i="9" s="1"/>
  <c r="B2143" i="9" a="1"/>
  <c r="B2143" i="9" s="1"/>
  <c r="B2144" i="9" a="1"/>
  <c r="B2144" i="9" s="1"/>
  <c r="B2145" i="9" a="1"/>
  <c r="B2145" i="9" s="1"/>
  <c r="B2146" i="9" a="1"/>
  <c r="B2146" i="9" s="1"/>
  <c r="B2147" i="9" a="1"/>
  <c r="B2147" i="9" s="1"/>
  <c r="B2148" i="9" a="1"/>
  <c r="B2148" i="9" s="1"/>
  <c r="B2149" i="9" a="1"/>
  <c r="B2149" i="9" s="1"/>
  <c r="B2150" i="9" a="1"/>
  <c r="B2150" i="9" s="1"/>
  <c r="B2151" i="9" a="1"/>
  <c r="B2151" i="9" s="1"/>
  <c r="B2152" i="9" a="1"/>
  <c r="B2152" i="9" s="1"/>
  <c r="B2153" i="9" a="1"/>
  <c r="B2153" i="9" s="1"/>
  <c r="B2154" i="9" a="1"/>
  <c r="B2154" i="9" s="1"/>
  <c r="B2155" i="9" a="1"/>
  <c r="B2155" i="9" s="1"/>
  <c r="B2156" i="9" a="1"/>
  <c r="B2156" i="9" s="1"/>
  <c r="B2157" i="9" a="1"/>
  <c r="B2157" i="9" s="1"/>
  <c r="B2158" i="9" a="1"/>
  <c r="B2158" i="9" s="1"/>
  <c r="B2159" i="9" a="1"/>
  <c r="B2159" i="9" s="1"/>
  <c r="B2160" i="9" a="1"/>
  <c r="B2160" i="9" s="1"/>
  <c r="B2161" i="9" a="1"/>
  <c r="B2161" i="9" s="1"/>
  <c r="B2162" i="9" a="1"/>
  <c r="B2162" i="9" s="1"/>
  <c r="B2163" i="9" a="1"/>
  <c r="B2163" i="9" s="1"/>
  <c r="B2164" i="9" a="1"/>
  <c r="B2164" i="9" s="1"/>
  <c r="B2165" i="9" a="1"/>
  <c r="B2165" i="9" s="1"/>
  <c r="B2166" i="9" a="1"/>
  <c r="B2166" i="9" s="1"/>
  <c r="B2167" i="9" a="1"/>
  <c r="B2167" i="9" s="1"/>
  <c r="B2168" i="9" a="1"/>
  <c r="B2168" i="9" s="1"/>
  <c r="B2169" i="9" a="1"/>
  <c r="B2169" i="9" s="1"/>
  <c r="B2170" i="9" a="1"/>
  <c r="B2170" i="9" s="1"/>
  <c r="B2171" i="9" a="1"/>
  <c r="B2171" i="9" s="1"/>
  <c r="B2172" i="9" a="1"/>
  <c r="B2172" i="9" s="1"/>
  <c r="B2173" i="9" a="1"/>
  <c r="B2173" i="9" s="1"/>
  <c r="B2174" i="9" a="1"/>
  <c r="B2174" i="9" s="1"/>
  <c r="B2175" i="9" a="1"/>
  <c r="B2175" i="9" s="1"/>
  <c r="B2176" i="9" a="1"/>
  <c r="B2176" i="9" s="1"/>
  <c r="B2177" i="9" a="1"/>
  <c r="B2177" i="9" s="1"/>
  <c r="B2178" i="9" a="1"/>
  <c r="B2178" i="9" s="1"/>
  <c r="B2179" i="9" a="1"/>
  <c r="B2179" i="9" s="1"/>
  <c r="B2180" i="9" a="1"/>
  <c r="B2180" i="9" s="1"/>
  <c r="B2181" i="9" a="1"/>
  <c r="B2181" i="9" s="1"/>
  <c r="B2182" i="9" a="1"/>
  <c r="B2182" i="9" s="1"/>
  <c r="B2183" i="9" a="1"/>
  <c r="B2183" i="9" s="1"/>
  <c r="B2184" i="9" a="1"/>
  <c r="B2184" i="9" s="1"/>
  <c r="B2185" i="9" a="1"/>
  <c r="B2185" i="9" s="1"/>
  <c r="B2186" i="9" a="1"/>
  <c r="B2186" i="9" s="1"/>
  <c r="B2187" i="9" a="1"/>
  <c r="B2187" i="9" s="1"/>
  <c r="B2188" i="9" a="1"/>
  <c r="B2188" i="9" s="1"/>
  <c r="B2189" i="9" a="1"/>
  <c r="B2189" i="9" s="1"/>
  <c r="B2190" i="9" a="1"/>
  <c r="B2190" i="9" s="1"/>
  <c r="B2191" i="9" a="1"/>
  <c r="B2191" i="9" s="1"/>
  <c r="B2192" i="9" a="1"/>
  <c r="B2192" i="9" s="1"/>
  <c r="B2193" i="9" a="1"/>
  <c r="B2193" i="9" s="1"/>
  <c r="B2194" i="9" a="1"/>
  <c r="B2194" i="9" s="1"/>
  <c r="B2195" i="9" a="1"/>
  <c r="B2195" i="9" s="1"/>
  <c r="B2196" i="9" a="1"/>
  <c r="B2196" i="9" s="1"/>
  <c r="B2197" i="9" a="1"/>
  <c r="B2197" i="9" s="1"/>
  <c r="B2198" i="9" a="1"/>
  <c r="B2198" i="9" s="1"/>
  <c r="B2199" i="9" a="1"/>
  <c r="B2199" i="9" s="1"/>
  <c r="B2200" i="9" a="1"/>
  <c r="B2200" i="9" s="1"/>
  <c r="B2201" i="9" a="1"/>
  <c r="B2201" i="9" s="1"/>
  <c r="B2202" i="9" a="1"/>
  <c r="B2202" i="9" s="1"/>
  <c r="B2203" i="9" a="1"/>
  <c r="B2203" i="9" s="1"/>
  <c r="B2204" i="9" a="1"/>
  <c r="B2204" i="9" s="1"/>
  <c r="B2205" i="9" a="1"/>
  <c r="B2205" i="9" s="1"/>
  <c r="B2206" i="9" a="1"/>
  <c r="B2206" i="9" s="1"/>
  <c r="B2207" i="9" a="1"/>
  <c r="B2207" i="9" s="1"/>
  <c r="B2208" i="9" a="1"/>
  <c r="B2208" i="9" s="1"/>
  <c r="B2209" i="9" a="1"/>
  <c r="B2209" i="9" s="1"/>
  <c r="B2210" i="9" a="1"/>
  <c r="B2210" i="9" s="1"/>
  <c r="B2211" i="9" a="1"/>
  <c r="B2211" i="9" s="1"/>
  <c r="B2212" i="9" a="1"/>
  <c r="B2212" i="9" s="1"/>
  <c r="B2213" i="9" a="1"/>
  <c r="B2213" i="9" s="1"/>
  <c r="B2214" i="9" a="1"/>
  <c r="B2214" i="9" s="1"/>
  <c r="B2215" i="9" a="1"/>
  <c r="B2215" i="9" s="1"/>
  <c r="B2216" i="9" a="1"/>
  <c r="B2216" i="9" s="1"/>
  <c r="B2217" i="9" a="1"/>
  <c r="B2217" i="9" s="1"/>
  <c r="B2218" i="9" a="1"/>
  <c r="B2218" i="9" s="1"/>
  <c r="B2219" i="9" a="1"/>
  <c r="B2219" i="9" s="1"/>
  <c r="B2220" i="9" a="1"/>
  <c r="B2220" i="9" s="1"/>
  <c r="B2221" i="9" a="1"/>
  <c r="B2221" i="9" s="1"/>
  <c r="B2222" i="9" a="1"/>
  <c r="B2222" i="9" s="1"/>
  <c r="B2223" i="9" a="1"/>
  <c r="B2223" i="9" s="1"/>
  <c r="B2224" i="9" a="1"/>
  <c r="B2224" i="9" s="1"/>
  <c r="B2225" i="9" a="1"/>
  <c r="B2225" i="9" s="1"/>
  <c r="B2226" i="9" a="1"/>
  <c r="B2226" i="9" s="1"/>
  <c r="B2227" i="9" a="1"/>
  <c r="B2227" i="9" s="1"/>
  <c r="B2228" i="9" a="1"/>
  <c r="B2228" i="9" s="1"/>
  <c r="B2229" i="9" a="1"/>
  <c r="B2229" i="9" s="1"/>
  <c r="B2230" i="9" a="1"/>
  <c r="B2230" i="9" s="1"/>
  <c r="B2231" i="9" a="1"/>
  <c r="B2231" i="9" s="1"/>
  <c r="B2232" i="9" a="1"/>
  <c r="B2232" i="9" s="1"/>
  <c r="B2233" i="9" a="1"/>
  <c r="B2233" i="9" s="1"/>
  <c r="B2234" i="9" a="1"/>
  <c r="B2234" i="9" s="1"/>
  <c r="B2235" i="9" a="1"/>
  <c r="B2235" i="9" s="1"/>
  <c r="B2236" i="9" a="1"/>
  <c r="B2236" i="9" s="1"/>
  <c r="B2237" i="9" a="1"/>
  <c r="B2237" i="9" s="1"/>
  <c r="B2238" i="9" a="1"/>
  <c r="B2238" i="9" s="1"/>
  <c r="B2239" i="9" a="1"/>
  <c r="B2239" i="9" s="1"/>
  <c r="B2240" i="9" a="1"/>
  <c r="B2240" i="9" s="1"/>
  <c r="B2241" i="9" a="1"/>
  <c r="B2241" i="9" s="1"/>
  <c r="B2242" i="9" a="1"/>
  <c r="B2242" i="9" s="1"/>
  <c r="B2243" i="9" a="1"/>
  <c r="B2243" i="9" s="1"/>
  <c r="B2244" i="9" a="1"/>
  <c r="B2244" i="9" s="1"/>
  <c r="B2245" i="9" a="1"/>
  <c r="B2245" i="9" s="1"/>
  <c r="B2246" i="9" a="1"/>
  <c r="B2246" i="9" s="1"/>
  <c r="B2247" i="9" a="1"/>
  <c r="B2247" i="9" s="1"/>
  <c r="B2248" i="9" a="1"/>
  <c r="B2248" i="9" s="1"/>
  <c r="B2249" i="9" a="1"/>
  <c r="B2249" i="9" s="1"/>
  <c r="B2250" i="9" a="1"/>
  <c r="B2250" i="9" s="1"/>
  <c r="B2251" i="9" a="1"/>
  <c r="B2251" i="9" s="1"/>
  <c r="B2252" i="9" a="1"/>
  <c r="B2252" i="9" s="1"/>
  <c r="B2253" i="9" a="1"/>
  <c r="B2253" i="9" s="1"/>
  <c r="B2254" i="9" a="1"/>
  <c r="B2254" i="9" s="1"/>
  <c r="B2255" i="9" a="1"/>
  <c r="B2255" i="9" s="1"/>
  <c r="B2256" i="9" a="1"/>
  <c r="B2256" i="9" s="1"/>
  <c r="B2257" i="9" a="1"/>
  <c r="B2257" i="9" s="1"/>
  <c r="B2258" i="9" a="1"/>
  <c r="B2258" i="9" s="1"/>
  <c r="B2259" i="9" a="1"/>
  <c r="B2259" i="9" s="1"/>
  <c r="B2260" i="9" a="1"/>
  <c r="B2260" i="9" s="1"/>
  <c r="B2261" i="9" a="1"/>
  <c r="B2261" i="9" s="1"/>
  <c r="B2262" i="9" a="1"/>
  <c r="B2262" i="9" s="1"/>
  <c r="B2263" i="9" a="1"/>
  <c r="B2263" i="9" s="1"/>
  <c r="B2264" i="9" a="1"/>
  <c r="B2264" i="9" s="1"/>
  <c r="B2265" i="9" a="1"/>
  <c r="B2265" i="9" s="1"/>
  <c r="B2266" i="9" a="1"/>
  <c r="B2266" i="9" s="1"/>
  <c r="B2267" i="9" a="1"/>
  <c r="B2267" i="9" s="1"/>
  <c r="B2268" i="9" a="1"/>
  <c r="B2268" i="9" s="1"/>
  <c r="B2269" i="9" a="1"/>
  <c r="B2269" i="9" s="1"/>
  <c r="B2270" i="9" a="1"/>
  <c r="B2270" i="9" s="1"/>
  <c r="B2271" i="9" a="1"/>
  <c r="B2271" i="9" s="1"/>
  <c r="B2272" i="9" a="1"/>
  <c r="B2272" i="9" s="1"/>
  <c r="B2273" i="9" a="1"/>
  <c r="B2273" i="9" s="1"/>
  <c r="B2274" i="9" a="1"/>
  <c r="B2274" i="9" s="1"/>
  <c r="B2275" i="9" a="1"/>
  <c r="B2275" i="9" s="1"/>
  <c r="B2276" i="9" a="1"/>
  <c r="B2276" i="9" s="1"/>
  <c r="B2277" i="9" a="1"/>
  <c r="B2277" i="9" s="1"/>
  <c r="B2278" i="9" a="1"/>
  <c r="B2278" i="9" s="1"/>
  <c r="B2279" i="9" a="1"/>
  <c r="B2279" i="9" s="1"/>
  <c r="B2280" i="9" a="1"/>
  <c r="B2280" i="9" s="1"/>
  <c r="B2281" i="9" a="1"/>
  <c r="B2281" i="9" s="1"/>
  <c r="B2282" i="9" a="1"/>
  <c r="B2282" i="9" s="1"/>
  <c r="B2283" i="9" a="1"/>
  <c r="B2283" i="9" s="1"/>
  <c r="B2284" i="9" a="1"/>
  <c r="B2284" i="9" s="1"/>
  <c r="B2285" i="9" a="1"/>
  <c r="B2285" i="9" s="1"/>
  <c r="B2286" i="9" a="1"/>
  <c r="B2286" i="9" s="1"/>
  <c r="B2287" i="9" a="1"/>
  <c r="B2287" i="9" s="1"/>
  <c r="B2288" i="9" a="1"/>
  <c r="B2288" i="9" s="1"/>
  <c r="B2289" i="9" a="1"/>
  <c r="B2289" i="9" s="1"/>
  <c r="B2290" i="9" a="1"/>
  <c r="B2290" i="9" s="1"/>
  <c r="B2291" i="9" a="1"/>
  <c r="B2291" i="9" s="1"/>
  <c r="B2292" i="9" a="1"/>
  <c r="B2292" i="9" s="1"/>
  <c r="B2293" i="9" a="1"/>
  <c r="B2293" i="9" s="1"/>
  <c r="B2294" i="9" a="1"/>
  <c r="B2294" i="9" s="1"/>
  <c r="B2295" i="9" a="1"/>
  <c r="B2295" i="9" s="1"/>
  <c r="B2296" i="9" a="1"/>
  <c r="B2296" i="9" s="1"/>
  <c r="B2297" i="9" a="1"/>
  <c r="B2297" i="9" s="1"/>
  <c r="B2298" i="9" a="1"/>
  <c r="B2298" i="9" s="1"/>
  <c r="B2299" i="9" a="1"/>
  <c r="B2299" i="9" s="1"/>
  <c r="B2300" i="9" a="1"/>
  <c r="B2300" i="9" s="1"/>
  <c r="B2301" i="9" a="1"/>
  <c r="B2301" i="9" s="1"/>
  <c r="B2302" i="9" a="1"/>
  <c r="B2302" i="9" s="1"/>
  <c r="B2303" i="9" a="1"/>
  <c r="B2303" i="9" s="1"/>
  <c r="B2304" i="9" a="1"/>
  <c r="B2304" i="9" s="1"/>
  <c r="B2305" i="9" a="1"/>
  <c r="B2305" i="9" s="1"/>
  <c r="B2306" i="9" a="1"/>
  <c r="B2306" i="9" s="1"/>
  <c r="B2307" i="9" a="1"/>
  <c r="B2307" i="9" s="1"/>
  <c r="B2308" i="9" a="1"/>
  <c r="B2308" i="9" s="1"/>
  <c r="B2309" i="9" a="1"/>
  <c r="B2309" i="9" s="1"/>
  <c r="B2310" i="9" a="1"/>
  <c r="B2310" i="9" s="1"/>
  <c r="B2311" i="9" a="1"/>
  <c r="B2311" i="9" s="1"/>
  <c r="B2312" i="9" a="1"/>
  <c r="B2312" i="9" s="1"/>
  <c r="B2313" i="9" a="1"/>
  <c r="B2313" i="9" s="1"/>
  <c r="B2314" i="9" a="1"/>
  <c r="B2314" i="9" s="1"/>
  <c r="B2315" i="9" a="1"/>
  <c r="B2315" i="9" s="1"/>
  <c r="B2316" i="9" a="1"/>
  <c r="B2316" i="9" s="1"/>
  <c r="B2317" i="9" a="1"/>
  <c r="B2317" i="9" s="1"/>
  <c r="B2318" i="9" a="1"/>
  <c r="B2318" i="9" s="1"/>
  <c r="B2319" i="9" a="1"/>
  <c r="B2319" i="9" s="1"/>
  <c r="B2320" i="9" a="1"/>
  <c r="B2320" i="9" s="1"/>
  <c r="B2321" i="9" a="1"/>
  <c r="B2321" i="9" s="1"/>
  <c r="B2322" i="9" a="1"/>
  <c r="B2322" i="9" s="1"/>
  <c r="B2323" i="9" a="1"/>
  <c r="B2323" i="9" s="1"/>
  <c r="B2324" i="9" a="1"/>
  <c r="B2324" i="9" s="1"/>
  <c r="B2325" i="9" a="1"/>
  <c r="B2325" i="9" s="1"/>
  <c r="B2326" i="9" a="1"/>
  <c r="B2326" i="9" s="1"/>
  <c r="B2327" i="9" a="1"/>
  <c r="B2327" i="9" s="1"/>
  <c r="B2328" i="9" a="1"/>
  <c r="B2328" i="9" s="1"/>
  <c r="B2329" i="9" a="1"/>
  <c r="B2329" i="9" s="1"/>
  <c r="B2330" i="9" a="1"/>
  <c r="B2330" i="9" s="1"/>
  <c r="B2331" i="9" a="1"/>
  <c r="B2331" i="9" s="1"/>
  <c r="B2332" i="9" a="1"/>
  <c r="B2332" i="9" s="1"/>
  <c r="B2333" i="9" a="1"/>
  <c r="B2333" i="9" s="1"/>
  <c r="B2334" i="9" a="1"/>
  <c r="B2334" i="9" s="1"/>
  <c r="B2335" i="9" a="1"/>
  <c r="B2335" i="9" s="1"/>
  <c r="B2336" i="9" a="1"/>
  <c r="B2336" i="9" s="1"/>
  <c r="B2337" i="9" a="1"/>
  <c r="B2337" i="9" s="1"/>
  <c r="B2338" i="9" a="1"/>
  <c r="B2338" i="9" s="1"/>
  <c r="B2339" i="9" a="1"/>
  <c r="B2339" i="9" s="1"/>
  <c r="B2340" i="9" a="1"/>
  <c r="B2340" i="9" s="1"/>
  <c r="B2341" i="9" a="1"/>
  <c r="B2341" i="9" s="1"/>
  <c r="B2342" i="9" a="1"/>
  <c r="B2342" i="9" s="1"/>
  <c r="B2343" i="9" a="1"/>
  <c r="B2343" i="9" s="1"/>
  <c r="B2344" i="9" a="1"/>
  <c r="B2344" i="9" s="1"/>
  <c r="B2345" i="9" a="1"/>
  <c r="B2345" i="9" s="1"/>
  <c r="B2346" i="9" a="1"/>
  <c r="B2346" i="9" s="1"/>
  <c r="B2347" i="9" a="1"/>
  <c r="B2347" i="9" s="1"/>
  <c r="B2348" i="9" a="1"/>
  <c r="B2348" i="9" s="1"/>
  <c r="B2349" i="9" a="1"/>
  <c r="B2349" i="9" s="1"/>
  <c r="B2350" i="9" a="1"/>
  <c r="B2350" i="9" s="1"/>
  <c r="B2351" i="9" a="1"/>
  <c r="B2351" i="9" s="1"/>
  <c r="B2352" i="9" a="1"/>
  <c r="B2352" i="9" s="1"/>
  <c r="B2353" i="9" a="1"/>
  <c r="B2353" i="9" s="1"/>
  <c r="B2354" i="9" a="1"/>
  <c r="B2354" i="9" s="1"/>
  <c r="B2355" i="9" a="1"/>
  <c r="B2355" i="9" s="1"/>
  <c r="B2356" i="9" a="1"/>
  <c r="B2356" i="9" s="1"/>
  <c r="B2357" i="9" a="1"/>
  <c r="B2357" i="9" s="1"/>
  <c r="B2358" i="9" a="1"/>
  <c r="B2358" i="9" s="1"/>
  <c r="B2359" i="9" a="1"/>
  <c r="B2359" i="9" s="1"/>
  <c r="B2360" i="9" a="1"/>
  <c r="B2360" i="9" s="1"/>
  <c r="B2361" i="9" a="1"/>
  <c r="B2361" i="9" s="1"/>
  <c r="B2362" i="9" a="1"/>
  <c r="B2362" i="9" s="1"/>
  <c r="B2363" i="9" a="1"/>
  <c r="B2363" i="9" s="1"/>
  <c r="B2364" i="9" a="1"/>
  <c r="B2364" i="9" s="1"/>
  <c r="B2365" i="9" a="1"/>
  <c r="B2365" i="9" s="1"/>
  <c r="B2366" i="9" a="1"/>
  <c r="B2366" i="9" s="1"/>
  <c r="B2367" i="9" a="1"/>
  <c r="B2367" i="9" s="1"/>
  <c r="B2368" i="9" a="1"/>
  <c r="B2368" i="9" s="1"/>
  <c r="B2369" i="9" a="1"/>
  <c r="B2369" i="9" s="1"/>
  <c r="B2370" i="9" a="1"/>
  <c r="B2370" i="9" s="1"/>
  <c r="B2371" i="9" a="1"/>
  <c r="B2371" i="9" s="1"/>
  <c r="B2372" i="9" a="1"/>
  <c r="B2372" i="9" s="1"/>
  <c r="B2373" i="9" a="1"/>
  <c r="B2373" i="9" s="1"/>
  <c r="B2374" i="9" a="1"/>
  <c r="B2374" i="9" s="1"/>
  <c r="B2375" i="9" a="1"/>
  <c r="B2375" i="9" s="1"/>
  <c r="B2376" i="9" a="1"/>
  <c r="B2376" i="9" s="1"/>
  <c r="B2377" i="9" a="1"/>
  <c r="B2377" i="9" s="1"/>
  <c r="B2378" i="9" a="1"/>
  <c r="B2378" i="9" s="1"/>
  <c r="B2379" i="9" a="1"/>
  <c r="B2379" i="9" s="1"/>
  <c r="B2380" i="9" a="1"/>
  <c r="B2380" i="9" s="1"/>
  <c r="B2381" i="9" a="1"/>
  <c r="B2381" i="9" s="1"/>
  <c r="B2382" i="9" a="1"/>
  <c r="B2382" i="9" s="1"/>
  <c r="B2383" i="9" a="1"/>
  <c r="B2383" i="9" s="1"/>
  <c r="B2384" i="9" a="1"/>
  <c r="B2384" i="9" s="1"/>
  <c r="B2" i="9" a="1"/>
  <c r="B2" i="9" s="1"/>
  <c r="D8" i="8" a="1"/>
  <c r="D8" i="8" s="1"/>
  <c r="F3" i="8" a="1"/>
  <c r="F3" i="8" s="1"/>
  <c r="F4" i="8" a="1"/>
  <c r="F4" i="8" s="1"/>
  <c r="F5" i="8" a="1"/>
  <c r="F5" i="8" s="1"/>
  <c r="F6" i="8" a="1"/>
  <c r="F6" i="8" s="1"/>
  <c r="F7" i="8" a="1"/>
  <c r="F7" i="8" s="1"/>
  <c r="F8" i="8" a="1"/>
  <c r="F8" i="8" s="1"/>
  <c r="F9" i="8" a="1"/>
  <c r="F9" i="8" s="1"/>
  <c r="F10" i="8" a="1"/>
  <c r="F10" i="8" s="1"/>
  <c r="F11" i="8" a="1"/>
  <c r="F11" i="8" s="1"/>
  <c r="F12" i="8" a="1"/>
  <c r="F12" i="8" s="1"/>
  <c r="F13" i="8" a="1"/>
  <c r="F13" i="8" s="1"/>
  <c r="F14" i="8" a="1"/>
  <c r="F14" i="8" s="1"/>
  <c r="F15" i="8" a="1"/>
  <c r="F15" i="8" s="1"/>
  <c r="F16" i="8" a="1"/>
  <c r="F16" i="8" s="1"/>
  <c r="F17" i="8" a="1"/>
  <c r="F17" i="8" s="1"/>
  <c r="F18" i="8" a="1"/>
  <c r="F18" i="8" s="1"/>
  <c r="F19" i="8" a="1"/>
  <c r="F19" i="8" s="1"/>
  <c r="F20" i="8" a="1"/>
  <c r="F20" i="8" s="1"/>
  <c r="F21" i="8" a="1"/>
  <c r="F21" i="8" s="1"/>
  <c r="F22" i="8" a="1"/>
  <c r="F22" i="8" s="1"/>
  <c r="F23" i="8" a="1"/>
  <c r="F23" i="8" s="1"/>
  <c r="F24" i="8" a="1"/>
  <c r="F24" i="8" s="1"/>
  <c r="F25" i="8" a="1"/>
  <c r="F25" i="8" s="1"/>
  <c r="F26" i="8" a="1"/>
  <c r="F26" i="8" s="1"/>
  <c r="F27" i="8" a="1"/>
  <c r="F27" i="8" s="1"/>
  <c r="F28" i="8" a="1"/>
  <c r="F28" i="8" s="1"/>
  <c r="F29" i="8" a="1"/>
  <c r="F29" i="8" s="1"/>
  <c r="F30" i="8" a="1"/>
  <c r="F30" i="8" s="1"/>
  <c r="F31" i="8" a="1"/>
  <c r="F31" i="8" s="1"/>
  <c r="F32" i="8" a="1"/>
  <c r="F32" i="8" s="1"/>
  <c r="F33" i="8" a="1"/>
  <c r="F33" i="8" s="1"/>
  <c r="F34" i="8" a="1"/>
  <c r="F34" i="8" s="1"/>
  <c r="F35" i="8" a="1"/>
  <c r="F35" i="8" s="1"/>
  <c r="F36" i="8" a="1"/>
  <c r="F36" i="8" s="1"/>
  <c r="F37" i="8" a="1"/>
  <c r="F37" i="8" s="1"/>
  <c r="F38" i="8" a="1"/>
  <c r="F38" i="8" s="1"/>
  <c r="F39" i="8" a="1"/>
  <c r="F39" i="8" s="1"/>
  <c r="F40" i="8" a="1"/>
  <c r="F40" i="8" s="1"/>
  <c r="F41" i="8" a="1"/>
  <c r="F41" i="8" s="1"/>
  <c r="F42" i="8" a="1"/>
  <c r="F42" i="8" s="1"/>
  <c r="F43" i="8" a="1"/>
  <c r="F43" i="8" s="1"/>
  <c r="F44" i="8" a="1"/>
  <c r="F44" i="8" s="1"/>
  <c r="F45" i="8" a="1"/>
  <c r="F45" i="8" s="1"/>
  <c r="F46" i="8" a="1"/>
  <c r="F46" i="8" s="1"/>
  <c r="F2" i="8" a="1"/>
  <c r="F2" i="8" s="1"/>
  <c r="E3" i="8" a="1"/>
  <c r="E3" i="8" s="1"/>
  <c r="E4" i="8" a="1"/>
  <c r="E4" i="8" s="1"/>
  <c r="E5" i="8" a="1"/>
  <c r="E5" i="8" s="1"/>
  <c r="E6" i="8" a="1"/>
  <c r="E6" i="8" s="1"/>
  <c r="E7" i="8" a="1"/>
  <c r="E7" i="8" s="1"/>
  <c r="E8" i="8" a="1"/>
  <c r="E8" i="8" s="1"/>
  <c r="E9" i="8" a="1"/>
  <c r="E9" i="8" s="1"/>
  <c r="E10" i="8" a="1"/>
  <c r="E10" i="8" s="1"/>
  <c r="E11" i="8" a="1"/>
  <c r="E11" i="8" s="1"/>
  <c r="E12" i="8" a="1"/>
  <c r="E12" i="8" s="1"/>
  <c r="E13" i="8" a="1"/>
  <c r="E13" i="8" s="1"/>
  <c r="E14" i="8" a="1"/>
  <c r="E14" i="8" s="1"/>
  <c r="E15" i="8" a="1"/>
  <c r="E15" i="8" s="1"/>
  <c r="E16" i="8" a="1"/>
  <c r="E16" i="8" s="1"/>
  <c r="E17" i="8" a="1"/>
  <c r="E17" i="8" s="1"/>
  <c r="E18" i="8" a="1"/>
  <c r="E18" i="8" s="1"/>
  <c r="E19" i="8" a="1"/>
  <c r="E19" i="8" s="1"/>
  <c r="E20" i="8" a="1"/>
  <c r="E20" i="8" s="1"/>
  <c r="E21" i="8" a="1"/>
  <c r="E21" i="8" s="1"/>
  <c r="E22" i="8" a="1"/>
  <c r="E22" i="8" s="1"/>
  <c r="E23" i="8" a="1"/>
  <c r="E23" i="8" s="1"/>
  <c r="E24" i="8" a="1"/>
  <c r="E24" i="8" s="1"/>
  <c r="E25" i="8" a="1"/>
  <c r="E25" i="8" s="1"/>
  <c r="E26" i="8" a="1"/>
  <c r="E26" i="8" s="1"/>
  <c r="E27" i="8" a="1"/>
  <c r="E27" i="8" s="1"/>
  <c r="E28" i="8" a="1"/>
  <c r="E28" i="8" s="1"/>
  <c r="E29" i="8" a="1"/>
  <c r="E29" i="8" s="1"/>
  <c r="E30" i="8" a="1"/>
  <c r="E30" i="8" s="1"/>
  <c r="E31" i="8" a="1"/>
  <c r="E31" i="8" s="1"/>
  <c r="E32" i="8" a="1"/>
  <c r="E32" i="8" s="1"/>
  <c r="E33" i="8" a="1"/>
  <c r="E33" i="8" s="1"/>
  <c r="E34" i="8" a="1"/>
  <c r="E34" i="8" s="1"/>
  <c r="E35" i="8" a="1"/>
  <c r="E35" i="8" s="1"/>
  <c r="E36" i="8" a="1"/>
  <c r="E36" i="8" s="1"/>
  <c r="E37" i="8" a="1"/>
  <c r="E37" i="8" s="1"/>
  <c r="E38" i="8" a="1"/>
  <c r="E38" i="8" s="1"/>
  <c r="E39" i="8" a="1"/>
  <c r="E39" i="8" s="1"/>
  <c r="E40" i="8" a="1"/>
  <c r="E40" i="8" s="1"/>
  <c r="E41" i="8" a="1"/>
  <c r="E41" i="8" s="1"/>
  <c r="E42" i="8" a="1"/>
  <c r="E42" i="8" s="1"/>
  <c r="E43" i="8" a="1"/>
  <c r="E43" i="8" s="1"/>
  <c r="E44" i="8" a="1"/>
  <c r="E44" i="8" s="1"/>
  <c r="E45" i="8" a="1"/>
  <c r="E45" i="8" s="1"/>
  <c r="E46" i="8" a="1"/>
  <c r="E46" i="8" s="1"/>
  <c r="E2" i="8" a="1"/>
  <c r="E2" i="8" s="1"/>
  <c r="D19" i="8" a="1"/>
  <c r="D19" i="8" s="1"/>
  <c r="D20" i="8" a="1"/>
  <c r="D20" i="8" s="1"/>
  <c r="D21" i="8" a="1"/>
  <c r="D21" i="8" s="1"/>
  <c r="D22" i="8" a="1"/>
  <c r="D22" i="8" s="1"/>
  <c r="D23" i="8" a="1"/>
  <c r="D23" i="8" s="1"/>
  <c r="D24" i="8" a="1"/>
  <c r="D24" i="8" s="1"/>
  <c r="D25" i="8" a="1"/>
  <c r="D25" i="8" s="1"/>
  <c r="D26" i="8" a="1"/>
  <c r="D26" i="8" s="1"/>
  <c r="D27" i="8" a="1"/>
  <c r="D27" i="8" s="1"/>
  <c r="D28" i="8" a="1"/>
  <c r="D28" i="8" s="1"/>
  <c r="D29" i="8" a="1"/>
  <c r="D29" i="8" s="1"/>
  <c r="D30" i="8" a="1"/>
  <c r="D30" i="8" s="1"/>
  <c r="D31" i="8" a="1"/>
  <c r="D31" i="8" s="1"/>
  <c r="D32" i="8" a="1"/>
  <c r="D32" i="8" s="1"/>
  <c r="D33" i="8" a="1"/>
  <c r="D33" i="8" s="1"/>
  <c r="D34" i="8" a="1"/>
  <c r="D34" i="8" s="1"/>
  <c r="D35" i="8" a="1"/>
  <c r="D35" i="8" s="1"/>
  <c r="D36" i="8" a="1"/>
  <c r="D36" i="8" s="1"/>
  <c r="D37" i="8" a="1"/>
  <c r="D37" i="8" s="1"/>
  <c r="D38" i="8" a="1"/>
  <c r="D38" i="8" s="1"/>
  <c r="D39" i="8" a="1"/>
  <c r="D39" i="8" s="1"/>
  <c r="D40" i="8" a="1"/>
  <c r="D40" i="8" s="1"/>
  <c r="D41" i="8" a="1"/>
  <c r="D41" i="8" s="1"/>
  <c r="D42" i="8" a="1"/>
  <c r="D42" i="8" s="1"/>
  <c r="D43" i="8" a="1"/>
  <c r="D43" i="8" s="1"/>
  <c r="D44" i="8" a="1"/>
  <c r="D44" i="8" s="1"/>
  <c r="D45" i="8" a="1"/>
  <c r="D45" i="8" s="1"/>
  <c r="D46" i="8" a="1"/>
  <c r="D46" i="8" s="1"/>
  <c r="D11" i="8" a="1"/>
  <c r="D11" i="8" s="1"/>
  <c r="D12" i="8" a="1"/>
  <c r="D12" i="8" s="1"/>
  <c r="D13" i="8" a="1"/>
  <c r="D13" i="8" s="1"/>
  <c r="D14" i="8" a="1"/>
  <c r="D14" i="8" s="1"/>
  <c r="D15" i="8" a="1"/>
  <c r="D15" i="8" s="1"/>
  <c r="D16" i="8" a="1"/>
  <c r="D16" i="8" s="1"/>
  <c r="D17" i="8" a="1"/>
  <c r="D17" i="8" s="1"/>
  <c r="D18" i="8" a="1"/>
  <c r="D18" i="8" s="1"/>
  <c r="D3" i="8" a="1"/>
  <c r="D3" i="8" s="1"/>
  <c r="D4" i="8" a="1"/>
  <c r="D4" i="8" s="1"/>
  <c r="D5" i="8" a="1"/>
  <c r="D5" i="8" s="1"/>
  <c r="D6" i="8" a="1"/>
  <c r="D6" i="8" s="1"/>
  <c r="D7" i="8" a="1"/>
  <c r="D7" i="8" s="1"/>
  <c r="D9" i="8" a="1"/>
  <c r="D9" i="8" s="1"/>
  <c r="D10" i="8" a="1"/>
  <c r="D10" i="8" s="1"/>
  <c r="C3" i="8" a="1"/>
  <c r="C3" i="8" s="1"/>
  <c r="C4" i="8" a="1"/>
  <c r="C4" i="8" s="1"/>
  <c r="C5" i="8" a="1"/>
  <c r="C5" i="8" s="1"/>
  <c r="C6" i="8" a="1"/>
  <c r="C6" i="8" s="1"/>
  <c r="C7" i="8" a="1"/>
  <c r="C7" i="8" s="1"/>
  <c r="C8" i="8" a="1"/>
  <c r="C8" i="8" s="1"/>
  <c r="C9" i="8" a="1"/>
  <c r="C9" i="8" s="1"/>
  <c r="C10" i="8" a="1"/>
  <c r="C10" i="8" s="1"/>
  <c r="C11" i="8" a="1"/>
  <c r="C11" i="8" s="1"/>
  <c r="C12" i="8" a="1"/>
  <c r="C12" i="8" s="1"/>
  <c r="C13" i="8" a="1"/>
  <c r="C13" i="8" s="1"/>
  <c r="C14" i="8" a="1"/>
  <c r="C14" i="8" s="1"/>
  <c r="C15" i="8" a="1"/>
  <c r="C15" i="8" s="1"/>
  <c r="C16" i="8" a="1"/>
  <c r="C16" i="8" s="1"/>
  <c r="C17" i="8" a="1"/>
  <c r="C17" i="8" s="1"/>
  <c r="C18" i="8" a="1"/>
  <c r="C18" i="8" s="1"/>
  <c r="C19" i="8" a="1"/>
  <c r="C19" i="8" s="1"/>
  <c r="C20" i="8" a="1"/>
  <c r="C20" i="8" s="1"/>
  <c r="C21" i="8" a="1"/>
  <c r="C21" i="8" s="1"/>
  <c r="C22" i="8" a="1"/>
  <c r="C22" i="8" s="1"/>
  <c r="C23" i="8" a="1"/>
  <c r="C23" i="8" s="1"/>
  <c r="C24" i="8" a="1"/>
  <c r="C24" i="8" s="1"/>
  <c r="C25" i="8" a="1"/>
  <c r="C25" i="8" s="1"/>
  <c r="C26" i="8" a="1"/>
  <c r="C26" i="8" s="1"/>
  <c r="C27" i="8" a="1"/>
  <c r="C27" i="8" s="1"/>
  <c r="C28" i="8" a="1"/>
  <c r="C28" i="8" s="1"/>
  <c r="C29" i="8" a="1"/>
  <c r="C29" i="8" s="1"/>
  <c r="C30" i="8" a="1"/>
  <c r="C30" i="8" s="1"/>
  <c r="C31" i="8" a="1"/>
  <c r="C31" i="8" s="1"/>
  <c r="C32" i="8" a="1"/>
  <c r="C32" i="8" s="1"/>
  <c r="C33" i="8" a="1"/>
  <c r="C33" i="8" s="1"/>
  <c r="C34" i="8" a="1"/>
  <c r="C34" i="8" s="1"/>
  <c r="C35" i="8" a="1"/>
  <c r="C35" i="8" s="1"/>
  <c r="C36" i="8" a="1"/>
  <c r="C36" i="8" s="1"/>
  <c r="C37" i="8" a="1"/>
  <c r="C37" i="8" s="1"/>
  <c r="C38" i="8" a="1"/>
  <c r="C38" i="8" s="1"/>
  <c r="C39" i="8" a="1"/>
  <c r="C39" i="8" s="1"/>
  <c r="C40" i="8" a="1"/>
  <c r="C40" i="8" s="1"/>
  <c r="C41" i="8" a="1"/>
  <c r="C41" i="8" s="1"/>
  <c r="C42" i="8" a="1"/>
  <c r="C42" i="8" s="1"/>
  <c r="C43" i="8" a="1"/>
  <c r="C43" i="8" s="1"/>
  <c r="C44" i="8" a="1"/>
  <c r="C44" i="8" s="1"/>
  <c r="C45" i="8" a="1"/>
  <c r="C45" i="8" s="1"/>
  <c r="C46" i="8" a="1"/>
  <c r="C46" i="8" s="1"/>
  <c r="C2" i="8" a="1"/>
  <c r="C2" i="8" s="1"/>
  <c r="B3" i="8" a="1"/>
  <c r="B3" i="8" s="1"/>
  <c r="B4" i="8" a="1"/>
  <c r="B4" i="8" s="1"/>
  <c r="B5" i="8" a="1"/>
  <c r="B5" i="8" s="1"/>
  <c r="B6" i="8" a="1"/>
  <c r="B6" i="8" s="1"/>
  <c r="B7" i="8" a="1"/>
  <c r="B7" i="8" s="1"/>
  <c r="B8" i="8" a="1"/>
  <c r="B8" i="8" s="1"/>
  <c r="B9" i="8" a="1"/>
  <c r="B9" i="8" s="1"/>
  <c r="B10" i="8" a="1"/>
  <c r="B10" i="8" s="1"/>
  <c r="B11" i="8" a="1"/>
  <c r="B11" i="8" s="1"/>
  <c r="B12" i="8" a="1"/>
  <c r="B12" i="8" s="1"/>
  <c r="B13" i="8" a="1"/>
  <c r="B13" i="8" s="1"/>
  <c r="B14" i="8" a="1"/>
  <c r="B14" i="8" s="1"/>
  <c r="B15" i="8" a="1"/>
  <c r="B15" i="8" s="1"/>
  <c r="B16" i="8" a="1"/>
  <c r="B16" i="8" s="1"/>
  <c r="B17" i="8" a="1"/>
  <c r="B17" i="8" s="1"/>
  <c r="B18" i="8" a="1"/>
  <c r="B18" i="8" s="1"/>
  <c r="B19" i="8" a="1"/>
  <c r="B19" i="8" s="1"/>
  <c r="B20" i="8" a="1"/>
  <c r="B20" i="8" s="1"/>
  <c r="B21" i="8" a="1"/>
  <c r="B21" i="8" s="1"/>
  <c r="B22" i="8" a="1"/>
  <c r="B22" i="8" s="1"/>
  <c r="B23" i="8" a="1"/>
  <c r="B23" i="8" s="1"/>
  <c r="B24" i="8" a="1"/>
  <c r="B24" i="8" s="1"/>
  <c r="B25" i="8" a="1"/>
  <c r="B25" i="8" s="1"/>
  <c r="B26" i="8" a="1"/>
  <c r="B26" i="8" s="1"/>
  <c r="B27" i="8" a="1"/>
  <c r="B27" i="8" s="1"/>
  <c r="B28" i="8" a="1"/>
  <c r="B28" i="8" s="1"/>
  <c r="B29" i="8" a="1"/>
  <c r="B29" i="8" s="1"/>
  <c r="B30" i="8" a="1"/>
  <c r="B30" i="8" s="1"/>
  <c r="B31" i="8" a="1"/>
  <c r="B31" i="8" s="1"/>
  <c r="B32" i="8" a="1"/>
  <c r="B32" i="8" s="1"/>
  <c r="B33" i="8" a="1"/>
  <c r="B33" i="8" s="1"/>
  <c r="B34" i="8" a="1"/>
  <c r="B34" i="8" s="1"/>
  <c r="B35" i="8" a="1"/>
  <c r="B35" i="8" s="1"/>
  <c r="B36" i="8" a="1"/>
  <c r="B36" i="8" s="1"/>
  <c r="B37" i="8" a="1"/>
  <c r="B37" i="8" s="1"/>
  <c r="B38" i="8" a="1"/>
  <c r="B38" i="8" s="1"/>
  <c r="B39" i="8" a="1"/>
  <c r="B39" i="8" s="1"/>
  <c r="B40" i="8" a="1"/>
  <c r="B40" i="8" s="1"/>
  <c r="B41" i="8" a="1"/>
  <c r="B41" i="8" s="1"/>
  <c r="B42" i="8" a="1"/>
  <c r="B42" i="8" s="1"/>
  <c r="B43" i="8" a="1"/>
  <c r="B43" i="8" s="1"/>
  <c r="B44" i="8" a="1"/>
  <c r="B44" i="8" s="1"/>
  <c r="B45" i="8" a="1"/>
  <c r="B45" i="8" s="1"/>
  <c r="B46" i="8" a="1"/>
  <c r="B46" i="8" s="1"/>
  <c r="B2" i="8" a="1"/>
  <c r="B2" i="8" s="1"/>
  <c r="G2" i="6" a="1"/>
  <c r="G2" i="6" s="1"/>
  <c r="G3" i="6" a="1"/>
  <c r="G3" i="6" s="1"/>
  <c r="G9" i="6" a="1"/>
  <c r="G9" i="6" s="1"/>
  <c r="G10" i="6" a="1"/>
  <c r="G10" i="6" s="1"/>
  <c r="G4" i="6" a="1"/>
  <c r="G4" i="6" s="1"/>
  <c r="G5" i="6" a="1"/>
  <c r="G5" i="6" s="1"/>
  <c r="G11" i="6" a="1"/>
  <c r="G11" i="6" s="1"/>
  <c r="G6" i="6" a="1"/>
  <c r="G6" i="6" s="1"/>
  <c r="G7" i="6" a="1"/>
  <c r="G7" i="6" s="1"/>
  <c r="G8" i="6" a="1"/>
  <c r="G8" i="6" s="1"/>
  <c r="G12" i="6" a="1"/>
  <c r="G12" i="6" s="1"/>
  <c r="G17" i="6" a="1"/>
  <c r="G17" i="6" s="1"/>
  <c r="G13" i="6" a="1"/>
  <c r="G13" i="6" s="1"/>
  <c r="G18" i="6" a="1"/>
  <c r="G18" i="6" s="1"/>
  <c r="G19" i="6" a="1"/>
  <c r="G19" i="6" s="1"/>
  <c r="G20" i="6" a="1"/>
  <c r="G20" i="6" s="1"/>
  <c r="G14" i="6" a="1"/>
  <c r="G14" i="6" s="1"/>
  <c r="G15" i="6" a="1"/>
  <c r="G15" i="6" s="1"/>
  <c r="G21" i="6" a="1"/>
  <c r="G21" i="6" s="1"/>
  <c r="G22" i="6" a="1"/>
  <c r="G22" i="6" s="1"/>
  <c r="G16" i="6" a="1"/>
  <c r="G16" i="6" s="1"/>
  <c r="G23" i="6" a="1"/>
  <c r="G23" i="6" s="1"/>
  <c r="G24" i="6" a="1"/>
  <c r="G24" i="6" s="1"/>
  <c r="D20" i="6" a="1"/>
  <c r="D20" i="6" s="1"/>
  <c r="D14" i="6" a="1"/>
  <c r="D14" i="6" s="1"/>
  <c r="D15" i="6" a="1"/>
  <c r="D15" i="6" s="1"/>
  <c r="D21" i="6" a="1"/>
  <c r="D21" i="6" s="1"/>
  <c r="D22" i="6" a="1"/>
  <c r="D22" i="6" s="1"/>
  <c r="D16" i="6" a="1"/>
  <c r="D16" i="6" s="1"/>
  <c r="D23" i="6" a="1"/>
  <c r="D23" i="6" s="1"/>
  <c r="D24" i="6" a="1"/>
  <c r="D24" i="6" s="1"/>
  <c r="D3" i="6" a="1"/>
  <c r="D3" i="6" s="1"/>
  <c r="D9" i="6" a="1"/>
  <c r="D9" i="6" s="1"/>
  <c r="D10" i="6" a="1"/>
  <c r="D10" i="6" s="1"/>
  <c r="D4" i="6" a="1"/>
  <c r="D4" i="6" s="1"/>
  <c r="D5" i="6" a="1"/>
  <c r="D5" i="6" s="1"/>
  <c r="D11" i="6" a="1"/>
  <c r="D11" i="6" s="1"/>
  <c r="D6" i="6" a="1"/>
  <c r="D6" i="6" s="1"/>
  <c r="D7" i="6" a="1"/>
  <c r="D7" i="6" s="1"/>
  <c r="D8" i="6" a="1"/>
  <c r="D8" i="6" s="1"/>
  <c r="D12" i="6" a="1"/>
  <c r="D12" i="6" s="1"/>
  <c r="D17" i="6" a="1"/>
  <c r="D17" i="6" s="1"/>
  <c r="D13" i="6" a="1"/>
  <c r="D13" i="6" s="1"/>
  <c r="D18" i="6" a="1"/>
  <c r="D18" i="6" s="1"/>
  <c r="D19" i="6" a="1"/>
  <c r="D19" i="6" s="1"/>
  <c r="C3" i="6" a="1"/>
  <c r="C3" i="6" s="1"/>
  <c r="D2" i="6" a="1"/>
  <c r="D2" i="6" s="1"/>
  <c r="F3" i="6" a="1"/>
  <c r="F3" i="6" s="1"/>
  <c r="F9" i="6" a="1"/>
  <c r="F9" i="6" s="1"/>
  <c r="F10" i="6" a="1"/>
  <c r="F10" i="6" s="1"/>
  <c r="F4" i="6" a="1"/>
  <c r="F4" i="6" s="1"/>
  <c r="F5" i="6" a="1"/>
  <c r="F5" i="6" s="1"/>
  <c r="F11" i="6" a="1"/>
  <c r="F11" i="6" s="1"/>
  <c r="F6" i="6" a="1"/>
  <c r="F6" i="6" s="1"/>
  <c r="F7" i="6" a="1"/>
  <c r="F7" i="6" s="1"/>
  <c r="F8" i="6" a="1"/>
  <c r="F8" i="6" s="1"/>
  <c r="F12" i="6" a="1"/>
  <c r="F12" i="6" s="1"/>
  <c r="F17" i="6" a="1"/>
  <c r="F17" i="6" s="1"/>
  <c r="F13" i="6" a="1"/>
  <c r="F13" i="6" s="1"/>
  <c r="F18" i="6" a="1"/>
  <c r="F18" i="6" s="1"/>
  <c r="F19" i="6" a="1"/>
  <c r="F19" i="6" s="1"/>
  <c r="F20" i="6" a="1"/>
  <c r="F20" i="6" s="1"/>
  <c r="F14" i="6" a="1"/>
  <c r="F14" i="6" s="1"/>
  <c r="F15" i="6" a="1"/>
  <c r="F15" i="6" s="1"/>
  <c r="F21" i="6" a="1"/>
  <c r="F21" i="6" s="1"/>
  <c r="F22" i="6" a="1"/>
  <c r="F22" i="6" s="1"/>
  <c r="F16" i="6" a="1"/>
  <c r="F16" i="6" s="1"/>
  <c r="F23" i="6" a="1"/>
  <c r="F23" i="6" s="1"/>
  <c r="F24" i="6" a="1"/>
  <c r="F24" i="6" s="1"/>
  <c r="F2" i="6" a="1"/>
  <c r="F2" i="6" s="1"/>
  <c r="E3" i="6" a="1"/>
  <c r="E3" i="6" s="1"/>
  <c r="E9" i="6" a="1"/>
  <c r="E9" i="6" s="1"/>
  <c r="E10" i="6" a="1"/>
  <c r="E10" i="6" s="1"/>
  <c r="E4" i="6" a="1"/>
  <c r="E4" i="6" s="1"/>
  <c r="E5" i="6" a="1"/>
  <c r="E5" i="6" s="1"/>
  <c r="E11" i="6" a="1"/>
  <c r="E11" i="6" s="1"/>
  <c r="E6" i="6" a="1"/>
  <c r="E6" i="6" s="1"/>
  <c r="E7" i="6" a="1"/>
  <c r="E7" i="6" s="1"/>
  <c r="E8" i="6" a="1"/>
  <c r="E8" i="6" s="1"/>
  <c r="E12" i="6" a="1"/>
  <c r="E12" i="6" s="1"/>
  <c r="E17" i="6" a="1"/>
  <c r="E17" i="6" s="1"/>
  <c r="E13" i="6" a="1"/>
  <c r="E13" i="6" s="1"/>
  <c r="E18" i="6" a="1"/>
  <c r="E18" i="6" s="1"/>
  <c r="E19" i="6" a="1"/>
  <c r="E19" i="6" s="1"/>
  <c r="E20" i="6" a="1"/>
  <c r="E20" i="6" s="1"/>
  <c r="E14" i="6" a="1"/>
  <c r="E14" i="6" s="1"/>
  <c r="E15" i="6" a="1"/>
  <c r="E15" i="6" s="1"/>
  <c r="E21" i="6" a="1"/>
  <c r="E21" i="6" s="1"/>
  <c r="E22" i="6" a="1"/>
  <c r="E22" i="6" s="1"/>
  <c r="E16" i="6" a="1"/>
  <c r="E16" i="6" s="1"/>
  <c r="E23" i="6" a="1"/>
  <c r="E23" i="6" s="1"/>
  <c r="E24" i="6" a="1"/>
  <c r="E24" i="6" s="1"/>
  <c r="E2" i="6" a="1"/>
  <c r="E2" i="6" s="1"/>
  <c r="I3" i="6" a="1"/>
  <c r="I3" i="6" s="1"/>
  <c r="I9" i="6" a="1"/>
  <c r="I9" i="6" s="1"/>
  <c r="I10" i="6" a="1"/>
  <c r="I10" i="6" s="1"/>
  <c r="I4" i="6" a="1"/>
  <c r="I4" i="6" s="1"/>
  <c r="I5" i="6" a="1"/>
  <c r="I5" i="6" s="1"/>
  <c r="I11" i="6" a="1"/>
  <c r="I11" i="6" s="1"/>
  <c r="I6" i="6" a="1"/>
  <c r="I6" i="6" s="1"/>
  <c r="I7" i="6" a="1"/>
  <c r="I7" i="6" s="1"/>
  <c r="I8" i="6" a="1"/>
  <c r="I8" i="6" s="1"/>
  <c r="I12" i="6" a="1"/>
  <c r="I12" i="6" s="1"/>
  <c r="I17" i="6" a="1"/>
  <c r="I17" i="6" s="1"/>
  <c r="I13" i="6" a="1"/>
  <c r="I13" i="6" s="1"/>
  <c r="I18" i="6" a="1"/>
  <c r="I18" i="6" s="1"/>
  <c r="I19" i="6" a="1"/>
  <c r="I19" i="6" s="1"/>
  <c r="I20" i="6" a="1"/>
  <c r="I20" i="6" s="1"/>
  <c r="I14" i="6" a="1"/>
  <c r="I14" i="6" s="1"/>
  <c r="I15" i="6" a="1"/>
  <c r="I15" i="6" s="1"/>
  <c r="I21" i="6" a="1"/>
  <c r="I21" i="6" s="1"/>
  <c r="I22" i="6" a="1"/>
  <c r="I22" i="6" s="1"/>
  <c r="I16" i="6" a="1"/>
  <c r="I16" i="6" s="1"/>
  <c r="I23" i="6" a="1"/>
  <c r="I23" i="6" s="1"/>
  <c r="I24" i="6" a="1"/>
  <c r="I24" i="6" s="1"/>
  <c r="I2" i="6" a="1"/>
  <c r="I2" i="6" s="1"/>
  <c r="H3" i="6" a="1"/>
  <c r="H3" i="6" s="1"/>
  <c r="H9" i="6" a="1"/>
  <c r="H9" i="6" s="1"/>
  <c r="H10" i="6" a="1"/>
  <c r="H10" i="6" s="1"/>
  <c r="H4" i="6" a="1"/>
  <c r="H4" i="6" s="1"/>
  <c r="H5" i="6" a="1"/>
  <c r="H5" i="6" s="1"/>
  <c r="H11" i="6" a="1"/>
  <c r="H11" i="6" s="1"/>
  <c r="H6" i="6" a="1"/>
  <c r="H6" i="6" s="1"/>
  <c r="H7" i="6" a="1"/>
  <c r="H7" i="6" s="1"/>
  <c r="H8" i="6" a="1"/>
  <c r="H8" i="6" s="1"/>
  <c r="H12" i="6" a="1"/>
  <c r="H12" i="6" s="1"/>
  <c r="H17" i="6" a="1"/>
  <c r="H17" i="6" s="1"/>
  <c r="H13" i="6" a="1"/>
  <c r="H13" i="6" s="1"/>
  <c r="H18" i="6" a="1"/>
  <c r="H18" i="6" s="1"/>
  <c r="H19" i="6" a="1"/>
  <c r="H19" i="6" s="1"/>
  <c r="H20" i="6" a="1"/>
  <c r="H20" i="6" s="1"/>
  <c r="H14" i="6" a="1"/>
  <c r="H14" i="6" s="1"/>
  <c r="H15" i="6" a="1"/>
  <c r="H15" i="6" s="1"/>
  <c r="H21" i="6" a="1"/>
  <c r="H21" i="6" s="1"/>
  <c r="H22" i="6" a="1"/>
  <c r="H22" i="6" s="1"/>
  <c r="H16" i="6" a="1"/>
  <c r="H16" i="6" s="1"/>
  <c r="H23" i="6" a="1"/>
  <c r="H23" i="6" s="1"/>
  <c r="H24" i="6" a="1"/>
  <c r="H24" i="6" s="1"/>
  <c r="H2" i="6" a="1"/>
  <c r="H2" i="6" s="1"/>
  <c r="C13" i="6" a="1"/>
  <c r="C13" i="6" s="1"/>
  <c r="C18" i="6" a="1"/>
  <c r="C18" i="6" s="1"/>
  <c r="C19" i="6" a="1"/>
  <c r="C19" i="6" s="1"/>
  <c r="C20" i="6" a="1"/>
  <c r="C20" i="6" s="1"/>
  <c r="C14" i="6" a="1"/>
  <c r="C14" i="6" s="1"/>
  <c r="C15" i="6" a="1"/>
  <c r="C15" i="6" s="1"/>
  <c r="C21" i="6" a="1"/>
  <c r="C21" i="6" s="1"/>
  <c r="C22" i="6" a="1"/>
  <c r="C22" i="6" s="1"/>
  <c r="C16" i="6" a="1"/>
  <c r="C16" i="6" s="1"/>
  <c r="C23" i="6" a="1"/>
  <c r="C23" i="6" s="1"/>
  <c r="C24" i="6" a="1"/>
  <c r="C24" i="6" s="1"/>
  <c r="C9" i="6" a="1"/>
  <c r="C9" i="6" s="1"/>
  <c r="C10" i="6" a="1"/>
  <c r="C10" i="6" s="1"/>
  <c r="C4" i="6" a="1"/>
  <c r="C4" i="6" s="1"/>
  <c r="C5" i="6" a="1"/>
  <c r="C5" i="6" s="1"/>
  <c r="C11" i="6" a="1"/>
  <c r="C11" i="6" s="1"/>
  <c r="C6" i="6" a="1"/>
  <c r="C6" i="6" s="1"/>
  <c r="C7" i="6" a="1"/>
  <c r="C7" i="6" s="1"/>
  <c r="C8" i="6" a="1"/>
  <c r="C8" i="6" s="1"/>
  <c r="C12" i="6" a="1"/>
  <c r="C12" i="6" s="1"/>
  <c r="C17" i="6" a="1"/>
  <c r="C17" i="6" s="1"/>
  <c r="C2" i="6" a="1"/>
  <c r="C2" i="6" s="1"/>
  <c r="B3" i="6"/>
  <c r="B9" i="6"/>
  <c r="B10" i="6"/>
  <c r="B4" i="6"/>
  <c r="B5" i="6"/>
  <c r="B11" i="6"/>
  <c r="B6" i="6"/>
  <c r="B7" i="6"/>
  <c r="B8" i="6"/>
  <c r="B12" i="6"/>
  <c r="B17" i="6"/>
  <c r="B13" i="6"/>
  <c r="B18" i="6"/>
  <c r="B19" i="6"/>
  <c r="B20" i="6"/>
  <c r="B14" i="6"/>
  <c r="B15" i="6"/>
  <c r="B21" i="6"/>
  <c r="B22" i="6"/>
  <c r="B16" i="6"/>
  <c r="B23" i="6"/>
  <c r="B24" i="6"/>
  <c r="B2" i="6"/>
  <c r="B619" i="9" l="1" a="1"/>
  <c r="B619" i="9" s="1"/>
  <c r="B607" i="9" a="1"/>
  <c r="B607" i="9" s="1"/>
  <c r="B595" i="9" a="1"/>
  <c r="B595" i="9" s="1"/>
  <c r="B583" i="9" a="1"/>
  <c r="B583" i="9" s="1"/>
  <c r="B571" i="9" a="1"/>
  <c r="B571" i="9" s="1"/>
  <c r="B559" i="9" a="1"/>
  <c r="B559" i="9" s="1"/>
  <c r="B547" i="9" a="1"/>
  <c r="B547" i="9" s="1"/>
  <c r="B535" i="9" a="1"/>
  <c r="B535" i="9" s="1"/>
  <c r="B523" i="9" a="1"/>
  <c r="B523" i="9" s="1"/>
  <c r="B511" i="9" a="1"/>
  <c r="B511" i="9" s="1"/>
  <c r="B499" i="9" a="1"/>
  <c r="B499" i="9" s="1"/>
  <c r="B487" i="9" a="1"/>
  <c r="B487" i="9" s="1"/>
  <c r="B475" i="9" a="1"/>
  <c r="B475" i="9" s="1"/>
  <c r="B463" i="9" a="1"/>
  <c r="B463" i="9" s="1"/>
  <c r="B451" i="9" a="1"/>
  <c r="B451" i="9" s="1"/>
  <c r="B439" i="9" a="1"/>
  <c r="B439" i="9" s="1"/>
  <c r="B427" i="9" a="1"/>
  <c r="B427" i="9" s="1"/>
  <c r="B415" i="9" a="1"/>
  <c r="B415" i="9" s="1"/>
  <c r="B403" i="9" a="1"/>
  <c r="B403" i="9" s="1"/>
  <c r="B391" i="9" a="1"/>
  <c r="B391" i="9" s="1"/>
  <c r="B379" i="9" a="1"/>
  <c r="B379" i="9" s="1"/>
  <c r="B367" i="9" a="1"/>
  <c r="B367" i="9" s="1"/>
  <c r="B355" i="9" a="1"/>
  <c r="B355" i="9" s="1"/>
  <c r="B343" i="9" a="1"/>
  <c r="B343" i="9" s="1"/>
  <c r="B331" i="9" a="1"/>
  <c r="B331" i="9" s="1"/>
  <c r="B319" i="9" a="1"/>
  <c r="B319" i="9" s="1"/>
  <c r="B307" i="9" a="1"/>
  <c r="B307" i="9" s="1"/>
  <c r="B295" i="9" a="1"/>
  <c r="B295" i="9" s="1"/>
  <c r="B283" i="9" a="1"/>
  <c r="B283" i="9" s="1"/>
  <c r="B271" i="9" a="1"/>
  <c r="B271" i="9" s="1"/>
  <c r="B259" i="9" a="1"/>
  <c r="B259" i="9" s="1"/>
  <c r="B247" i="9" a="1"/>
  <c r="B247" i="9" s="1"/>
  <c r="B235" i="9" a="1"/>
  <c r="B235" i="9" s="1"/>
  <c r="B222" i="9" a="1"/>
  <c r="B222" i="9" s="1"/>
  <c r="B208" i="9" a="1"/>
  <c r="B208" i="9" s="1"/>
  <c r="B196" i="9" a="1"/>
  <c r="B196" i="9" s="1"/>
  <c r="B181" i="9" a="1"/>
  <c r="B181" i="9" s="1"/>
  <c r="B167" i="9" a="1"/>
  <c r="B167" i="9" s="1"/>
  <c r="B150" i="9" a="1"/>
  <c r="B150" i="9" s="1"/>
  <c r="B129" i="9" a="1"/>
  <c r="B129" i="9" s="1"/>
  <c r="B99" i="9" a="1"/>
  <c r="B99" i="9" s="1"/>
  <c r="B43" i="9" a="1"/>
  <c r="B43" i="9" s="1"/>
  <c r="B498" i="9" a="1"/>
  <c r="B498" i="9" s="1"/>
  <c r="B486" i="9" a="1"/>
  <c r="B486" i="9" s="1"/>
  <c r="B474" i="9" a="1"/>
  <c r="B474" i="9" s="1"/>
  <c r="B462" i="9" a="1"/>
  <c r="B462" i="9" s="1"/>
  <c r="B450" i="9" a="1"/>
  <c r="B450" i="9" s="1"/>
  <c r="B438" i="9" a="1"/>
  <c r="B438" i="9" s="1"/>
  <c r="B426" i="9" a="1"/>
  <c r="B426" i="9" s="1"/>
  <c r="B414" i="9" a="1"/>
  <c r="B414" i="9" s="1"/>
  <c r="B402" i="9" a="1"/>
  <c r="B402" i="9" s="1"/>
  <c r="B390" i="9" a="1"/>
  <c r="B390" i="9" s="1"/>
  <c r="B378" i="9" a="1"/>
  <c r="B378" i="9" s="1"/>
  <c r="B366" i="9" a="1"/>
  <c r="B366" i="9" s="1"/>
  <c r="B354" i="9" a="1"/>
  <c r="B354" i="9" s="1"/>
  <c r="B342" i="9" a="1"/>
  <c r="B342" i="9" s="1"/>
  <c r="B330" i="9" a="1"/>
  <c r="B330" i="9" s="1"/>
  <c r="B318" i="9" a="1"/>
  <c r="B318" i="9" s="1"/>
  <c r="B306" i="9" a="1"/>
  <c r="B306" i="9" s="1"/>
  <c r="B294" i="9" a="1"/>
  <c r="B294" i="9" s="1"/>
  <c r="B282" i="9" a="1"/>
  <c r="B282" i="9" s="1"/>
  <c r="B270" i="9" a="1"/>
  <c r="B270" i="9" s="1"/>
  <c r="B258" i="9" a="1"/>
  <c r="B258" i="9" s="1"/>
  <c r="B246" i="9" a="1"/>
  <c r="B246" i="9" s="1"/>
  <c r="B234" i="9" a="1"/>
  <c r="B234" i="9" s="1"/>
  <c r="B221" i="9" a="1"/>
  <c r="B221" i="9" s="1"/>
  <c r="B207" i="9" a="1"/>
  <c r="B207" i="9" s="1"/>
  <c r="B195" i="9" a="1"/>
  <c r="B195" i="9" s="1"/>
  <c r="B180" i="9" a="1"/>
  <c r="B180" i="9" s="1"/>
  <c r="B166" i="9" a="1"/>
  <c r="B166" i="9" s="1"/>
  <c r="B149" i="9" a="1"/>
  <c r="B149" i="9" s="1"/>
  <c r="B127" i="9" a="1"/>
  <c r="B127" i="9" s="1"/>
  <c r="B98" i="9" a="1"/>
  <c r="B98" i="9" s="1"/>
  <c r="B38" i="9" a="1"/>
  <c r="B38" i="9" s="1"/>
  <c r="B305" i="9" a="1"/>
  <c r="B305" i="9" s="1"/>
  <c r="B293" i="9" a="1"/>
  <c r="B293" i="9" s="1"/>
  <c r="B281" i="9" a="1"/>
  <c r="B281" i="9" s="1"/>
  <c r="B269" i="9" a="1"/>
  <c r="B269" i="9" s="1"/>
  <c r="B257" i="9" a="1"/>
  <c r="B257" i="9" s="1"/>
  <c r="B245" i="9" a="1"/>
  <c r="B245" i="9" s="1"/>
  <c r="B233" i="9" a="1"/>
  <c r="B233" i="9" s="1"/>
  <c r="B220" i="9" a="1"/>
  <c r="B220" i="9" s="1"/>
  <c r="B206" i="9" a="1"/>
  <c r="B206" i="9" s="1"/>
  <c r="B194" i="9" a="1"/>
  <c r="B194" i="9" s="1"/>
  <c r="B179" i="9" a="1"/>
  <c r="B179" i="9" s="1"/>
  <c r="B164" i="9" a="1"/>
  <c r="B164" i="9" s="1"/>
  <c r="B147" i="9" a="1"/>
  <c r="B147" i="9" s="1"/>
  <c r="B121" i="9" a="1"/>
  <c r="B121" i="9" s="1"/>
  <c r="B97" i="9" a="1"/>
  <c r="B97" i="9" s="1"/>
  <c r="B35" i="9" a="1"/>
  <c r="B35" i="9" s="1"/>
  <c r="B376" i="9" a="1"/>
  <c r="B376" i="9" s="1"/>
  <c r="B364" i="9" a="1"/>
  <c r="B364" i="9" s="1"/>
  <c r="B352" i="9" a="1"/>
  <c r="B352" i="9" s="1"/>
  <c r="B340" i="9" a="1"/>
  <c r="B340" i="9" s="1"/>
  <c r="B328" i="9" a="1"/>
  <c r="B328" i="9" s="1"/>
  <c r="B316" i="9" a="1"/>
  <c r="B316" i="9" s="1"/>
  <c r="B304" i="9" a="1"/>
  <c r="B304" i="9" s="1"/>
  <c r="B292" i="9" a="1"/>
  <c r="B292" i="9" s="1"/>
  <c r="B280" i="9" a="1"/>
  <c r="B280" i="9" s="1"/>
  <c r="B268" i="9" a="1"/>
  <c r="B268" i="9" s="1"/>
  <c r="B256" i="9" a="1"/>
  <c r="B256" i="9" s="1"/>
  <c r="B244" i="9" a="1"/>
  <c r="B244" i="9" s="1"/>
  <c r="B232" i="9" a="1"/>
  <c r="B232" i="9" s="1"/>
  <c r="B219" i="9" a="1"/>
  <c r="B219" i="9" s="1"/>
  <c r="B205" i="9" a="1"/>
  <c r="B205" i="9" s="1"/>
  <c r="B192" i="9" a="1"/>
  <c r="B192" i="9" s="1"/>
  <c r="B177" i="9" a="1"/>
  <c r="B177" i="9" s="1"/>
  <c r="B163" i="9" a="1"/>
  <c r="B163" i="9" s="1"/>
  <c r="B146" i="9" a="1"/>
  <c r="B146" i="9" s="1"/>
  <c r="B119" i="9" a="1"/>
  <c r="B119" i="9" s="1"/>
  <c r="B94" i="9" a="1"/>
  <c r="B94" i="9" s="1"/>
  <c r="B32" i="9" a="1"/>
  <c r="B32" i="9" s="1"/>
  <c r="B327" i="9" a="1"/>
  <c r="B327" i="9" s="1"/>
  <c r="B315" i="9" a="1"/>
  <c r="B315" i="9" s="1"/>
  <c r="B303" i="9" a="1"/>
  <c r="B303" i="9" s="1"/>
  <c r="B291" i="9" a="1"/>
  <c r="B291" i="9" s="1"/>
  <c r="B279" i="9" a="1"/>
  <c r="B279" i="9" s="1"/>
  <c r="B267" i="9" a="1"/>
  <c r="B267" i="9" s="1"/>
  <c r="B255" i="9" a="1"/>
  <c r="B255" i="9" s="1"/>
  <c r="B243" i="9" a="1"/>
  <c r="B243" i="9" s="1"/>
  <c r="B231" i="9" a="1"/>
  <c r="B231" i="9" s="1"/>
  <c r="B218" i="9" a="1"/>
  <c r="B218" i="9" s="1"/>
  <c r="B204" i="9" a="1"/>
  <c r="B204" i="9" s="1"/>
  <c r="B190" i="9" a="1"/>
  <c r="B190" i="9" s="1"/>
  <c r="B176" i="9" a="1"/>
  <c r="B176" i="9" s="1"/>
  <c r="B162" i="9" a="1"/>
  <c r="B162" i="9" s="1"/>
  <c r="B145" i="9" a="1"/>
  <c r="B145" i="9" s="1"/>
  <c r="B117" i="9" a="1"/>
  <c r="B117" i="9" s="1"/>
  <c r="B83" i="9" a="1"/>
  <c r="B83" i="9" s="1"/>
  <c r="B29" i="9" a="1"/>
  <c r="B29" i="9" s="1"/>
  <c r="B374" i="9" a="1"/>
  <c r="B374" i="9" s="1"/>
  <c r="B362" i="9" a="1"/>
  <c r="B362" i="9" s="1"/>
  <c r="B350" i="9" a="1"/>
  <c r="B350" i="9" s="1"/>
  <c r="B338" i="9" a="1"/>
  <c r="B338" i="9" s="1"/>
  <c r="B326" i="9" a="1"/>
  <c r="B326" i="9" s="1"/>
  <c r="B314" i="9" a="1"/>
  <c r="B314" i="9" s="1"/>
  <c r="B302" i="9" a="1"/>
  <c r="B302" i="9" s="1"/>
  <c r="B290" i="9" a="1"/>
  <c r="B290" i="9" s="1"/>
  <c r="B278" i="9" a="1"/>
  <c r="B278" i="9" s="1"/>
  <c r="B266" i="9" a="1"/>
  <c r="B266" i="9" s="1"/>
  <c r="B254" i="9" a="1"/>
  <c r="B254" i="9" s="1"/>
  <c r="B242" i="9" a="1"/>
  <c r="B242" i="9" s="1"/>
  <c r="B230" i="9" a="1"/>
  <c r="B230" i="9" s="1"/>
  <c r="B217" i="9" a="1"/>
  <c r="B217" i="9" s="1"/>
  <c r="B202" i="9" a="1"/>
  <c r="B202" i="9" s="1"/>
  <c r="B189" i="9" a="1"/>
  <c r="B189" i="9" s="1"/>
  <c r="B175" i="9" a="1"/>
  <c r="B175" i="9" s="1"/>
  <c r="B161" i="9" a="1"/>
  <c r="B161" i="9" s="1"/>
  <c r="B144" i="9" a="1"/>
  <c r="B144" i="9" s="1"/>
  <c r="B116" i="9" a="1"/>
  <c r="B116" i="9" s="1"/>
  <c r="B80" i="9" a="1"/>
  <c r="B80" i="9" s="1"/>
  <c r="B20" i="9" a="1"/>
  <c r="B20" i="9" s="1"/>
  <c r="B201" i="9" a="1"/>
  <c r="B201" i="9" s="1"/>
  <c r="B187" i="9" a="1"/>
  <c r="B187" i="9" s="1"/>
  <c r="B173" i="9" a="1"/>
  <c r="B173" i="9" s="1"/>
  <c r="B158" i="9" a="1"/>
  <c r="B158" i="9" s="1"/>
  <c r="B138" i="9" a="1"/>
  <c r="B138" i="9" s="1"/>
  <c r="B114" i="9" a="1"/>
  <c r="B114" i="9" s="1"/>
  <c r="B75" i="9" a="1"/>
  <c r="B75" i="9" s="1"/>
  <c r="B239" i="9" a="1"/>
  <c r="B239" i="9" s="1"/>
  <c r="B226" i="9" a="1"/>
  <c r="B226" i="9" s="1"/>
  <c r="B212" i="9" a="1"/>
  <c r="B212" i="9" s="1"/>
  <c r="B200" i="9" a="1"/>
  <c r="B200" i="9" s="1"/>
  <c r="B186" i="9" a="1"/>
  <c r="B186" i="9" s="1"/>
  <c r="B172" i="9" a="1"/>
  <c r="B172" i="9" s="1"/>
  <c r="B157" i="9" a="1"/>
  <c r="B157" i="9" s="1"/>
  <c r="B135" i="9" a="1"/>
  <c r="B135" i="9" s="1"/>
  <c r="B111" i="9" a="1"/>
  <c r="B111" i="9" s="1"/>
  <c r="B72" i="9" a="1"/>
  <c r="B72" i="9" s="1"/>
  <c r="B225" i="9" a="1"/>
  <c r="B225" i="9" s="1"/>
  <c r="B211" i="9" a="1"/>
  <c r="B211" i="9" s="1"/>
  <c r="B199" i="9" a="1"/>
  <c r="B199" i="9" s="1"/>
  <c r="B185" i="9" a="1"/>
  <c r="B185" i="9" s="1"/>
  <c r="B171" i="9" a="1"/>
  <c r="B171" i="9" s="1"/>
  <c r="B156" i="9" a="1"/>
  <c r="B156" i="9" s="1"/>
  <c r="B134" i="9" a="1"/>
  <c r="B134" i="9" s="1"/>
  <c r="B106" i="9" a="1"/>
  <c r="B106" i="9" s="1"/>
  <c r="B65" i="9" a="1"/>
  <c r="B65" i="9" s="1"/>
  <c r="B405" i="9" a="1"/>
  <c r="B405" i="9" s="1"/>
  <c r="B393" i="9" a="1"/>
  <c r="B393" i="9" s="1"/>
  <c r="B381" i="9" a="1"/>
  <c r="B381" i="9" s="1"/>
  <c r="B369" i="9" a="1"/>
  <c r="B369" i="9" s="1"/>
  <c r="B357" i="9" a="1"/>
  <c r="B357" i="9" s="1"/>
  <c r="B345" i="9" a="1"/>
  <c r="B345" i="9" s="1"/>
  <c r="B333" i="9" a="1"/>
  <c r="B333" i="9" s="1"/>
  <c r="B321" i="9" a="1"/>
  <c r="B321" i="9" s="1"/>
  <c r="B309" i="9" a="1"/>
  <c r="B309" i="9" s="1"/>
  <c r="B297" i="9" a="1"/>
  <c r="B297" i="9" s="1"/>
  <c r="B285" i="9" a="1"/>
  <c r="B285" i="9" s="1"/>
  <c r="B273" i="9" a="1"/>
  <c r="B273" i="9" s="1"/>
  <c r="B261" i="9" a="1"/>
  <c r="B261" i="9" s="1"/>
  <c r="B249" i="9" a="1"/>
  <c r="B249" i="9" s="1"/>
  <c r="B237" i="9" a="1"/>
  <c r="B237" i="9" s="1"/>
  <c r="B224" i="9" a="1"/>
  <c r="B224" i="9" s="1"/>
  <c r="B210" i="9" a="1"/>
  <c r="B210" i="9" s="1"/>
  <c r="B198" i="9" a="1"/>
  <c r="B198" i="9" s="1"/>
  <c r="B184" i="9" a="1"/>
  <c r="B184" i="9" s="1"/>
  <c r="B169" i="9" a="1"/>
  <c r="B169" i="9" s="1"/>
  <c r="B155" i="9" a="1"/>
  <c r="B155" i="9" s="1"/>
  <c r="B132" i="9" a="1"/>
  <c r="B132" i="9" s="1"/>
  <c r="B102" i="9" a="1"/>
  <c r="B102" i="9" s="1"/>
  <c r="B63" i="9" a="1"/>
  <c r="B63" i="9" s="1"/>
  <c r="B165" i="9" a="1"/>
  <c r="B165" i="9" s="1"/>
  <c r="B152" i="9" a="1"/>
  <c r="B152" i="9" s="1"/>
  <c r="B139" i="9" a="1"/>
  <c r="B139" i="9" s="1"/>
  <c r="B124" i="9" a="1"/>
  <c r="B124" i="9" s="1"/>
  <c r="B107" i="9" a="1"/>
  <c r="B107" i="9" s="1"/>
  <c r="B86" i="9" a="1"/>
  <c r="B86" i="9" s="1"/>
  <c r="B51" i="9" a="1"/>
  <c r="B51" i="9" s="1"/>
  <c r="B7" i="9" a="1"/>
  <c r="B7" i="9" s="1"/>
  <c r="B137" i="9" a="1"/>
  <c r="B137" i="9" s="1"/>
  <c r="B120" i="9" a="1"/>
  <c r="B120" i="9" s="1"/>
  <c r="B104" i="9" a="1"/>
  <c r="B104" i="9" s="1"/>
  <c r="B81" i="9" a="1"/>
  <c r="B81" i="9" s="1"/>
  <c r="B47" i="9" a="1"/>
  <c r="B47" i="9" s="1"/>
  <c r="B143" i="9" a="1"/>
  <c r="B143" i="9" s="1"/>
  <c r="B128" i="9" a="1"/>
  <c r="B128" i="9" s="1"/>
  <c r="B112" i="9" a="1"/>
  <c r="B112" i="9" s="1"/>
  <c r="B95" i="9" a="1"/>
  <c r="B95" i="9" s="1"/>
  <c r="B64" i="9" a="1"/>
  <c r="B64" i="9" s="1"/>
  <c r="B22" i="9" a="1"/>
  <c r="B22" i="9" s="1"/>
  <c r="B154" i="9" a="1"/>
  <c r="B154" i="9" s="1"/>
  <c r="B141" i="9" a="1"/>
  <c r="B141" i="9" s="1"/>
  <c r="B126" i="9" a="1"/>
  <c r="B126" i="9" s="1"/>
  <c r="B110" i="9" a="1"/>
  <c r="B110" i="9" s="1"/>
  <c r="B93" i="9" a="1"/>
  <c r="B93" i="9" s="1"/>
  <c r="B61" i="9" a="1"/>
  <c r="B61" i="9" s="1"/>
  <c r="B18" i="9" a="1"/>
  <c r="B18" i="9" s="1"/>
  <c r="B228" i="9" a="1"/>
  <c r="B228" i="9" s="1"/>
  <c r="B216" i="9" a="1"/>
  <c r="B216" i="9" s="1"/>
  <c r="B203" i="9" a="1"/>
  <c r="B203" i="9" s="1"/>
  <c r="B191" i="9" a="1"/>
  <c r="B191" i="9" s="1"/>
  <c r="B178" i="9" a="1"/>
  <c r="B178" i="9" s="1"/>
  <c r="B153" i="9" a="1"/>
  <c r="B153" i="9" s="1"/>
  <c r="B140" i="9" a="1"/>
  <c r="B140" i="9" s="1"/>
  <c r="B125" i="9" a="1"/>
  <c r="B125" i="9" s="1"/>
  <c r="B108" i="9" a="1"/>
  <c r="B108" i="9" s="1"/>
  <c r="B90" i="9" a="1"/>
  <c r="B90" i="9" s="1"/>
  <c r="B58" i="9" a="1"/>
  <c r="B58" i="9" s="1"/>
  <c r="B12" i="9" a="1"/>
  <c r="B12" i="9" s="1"/>
  <c r="B103" i="9" a="1"/>
  <c r="B103" i="9" s="1"/>
  <c r="B88" i="9" a="1"/>
  <c r="B88" i="9" s="1"/>
  <c r="B74" i="9" a="1"/>
  <c r="B74" i="9" s="1"/>
  <c r="B60" i="9" a="1"/>
  <c r="B60" i="9" s="1"/>
  <c r="B46" i="9" a="1"/>
  <c r="B46" i="9" s="1"/>
  <c r="B31" i="9" a="1"/>
  <c r="B31" i="9" s="1"/>
  <c r="B15" i="9" a="1"/>
  <c r="B15" i="9" s="1"/>
  <c r="B87" i="9" a="1"/>
  <c r="B87" i="9" s="1"/>
  <c r="B73" i="9" a="1"/>
  <c r="B73" i="9" s="1"/>
  <c r="B59" i="9" a="1"/>
  <c r="B59" i="9" s="1"/>
  <c r="B44" i="9" a="1"/>
  <c r="B44" i="9" s="1"/>
  <c r="B30" i="9" a="1"/>
  <c r="B30" i="9" s="1"/>
  <c r="B13" i="9" a="1"/>
  <c r="B13" i="9" s="1"/>
  <c r="B85" i="9" a="1"/>
  <c r="B85" i="9" s="1"/>
  <c r="B71" i="9" a="1"/>
  <c r="B71" i="9" s="1"/>
  <c r="B56" i="9" a="1"/>
  <c r="B56" i="9" s="1"/>
  <c r="B42" i="9" a="1"/>
  <c r="B42" i="9" s="1"/>
  <c r="B28" i="9" a="1"/>
  <c r="B28" i="9" s="1"/>
  <c r="B11" i="9" a="1"/>
  <c r="B11" i="9" s="1"/>
  <c r="B84" i="9" a="1"/>
  <c r="B84" i="9" s="1"/>
  <c r="B70" i="9" a="1"/>
  <c r="B70" i="9" s="1"/>
  <c r="B54" i="9" a="1"/>
  <c r="B54" i="9" s="1"/>
  <c r="B41" i="9" a="1"/>
  <c r="B41" i="9" s="1"/>
  <c r="B27" i="9" a="1"/>
  <c r="B27" i="9" s="1"/>
  <c r="B10" i="9" a="1"/>
  <c r="B10" i="9" s="1"/>
  <c r="B69" i="9" a="1"/>
  <c r="B69" i="9" s="1"/>
  <c r="B53" i="9" a="1"/>
  <c r="B53" i="9" s="1"/>
  <c r="B40" i="9" a="1"/>
  <c r="B40" i="9" s="1"/>
  <c r="B26" i="9" a="1"/>
  <c r="B26" i="9" s="1"/>
  <c r="B9" i="9" a="1"/>
  <c r="B9" i="9" s="1"/>
  <c r="B215" i="9" a="1"/>
  <c r="B215" i="9" s="1"/>
  <c r="B193" i="9" a="1"/>
  <c r="B193" i="9" s="1"/>
  <c r="B182" i="9" a="1"/>
  <c r="B182" i="9" s="1"/>
  <c r="B170" i="9" a="1"/>
  <c r="B170" i="9" s="1"/>
  <c r="B159" i="9" a="1"/>
  <c r="B159" i="9" s="1"/>
  <c r="B148" i="9" a="1"/>
  <c r="B148" i="9" s="1"/>
  <c r="B136" i="9" a="1"/>
  <c r="B136" i="9" s="1"/>
  <c r="B123" i="9" a="1"/>
  <c r="B123" i="9" s="1"/>
  <c r="B109" i="9" a="1"/>
  <c r="B109" i="9" s="1"/>
  <c r="B96" i="9" a="1"/>
  <c r="B96" i="9" s="1"/>
  <c r="B82" i="9" a="1"/>
  <c r="B82" i="9" s="1"/>
  <c r="B67" i="9" a="1"/>
  <c r="B67" i="9" s="1"/>
  <c r="B52" i="9" a="1"/>
  <c r="B52" i="9" s="1"/>
  <c r="B39" i="9" a="1"/>
  <c r="B39" i="9" s="1"/>
  <c r="B24" i="9" a="1"/>
  <c r="B24" i="9" s="1"/>
  <c r="B8" i="9" a="1"/>
  <c r="B8" i="9" s="1"/>
  <c r="B50" i="9" a="1"/>
  <c r="B50" i="9" s="1"/>
  <c r="B37" i="9" a="1"/>
  <c r="B37" i="9" s="1"/>
  <c r="B21" i="9" a="1"/>
  <c r="B21" i="9" s="1"/>
  <c r="B4" i="9" a="1"/>
  <c r="B4" i="9" s="1"/>
  <c r="B131" i="9" a="1"/>
  <c r="B131" i="9" s="1"/>
  <c r="B118" i="9" a="1"/>
  <c r="B118" i="9" s="1"/>
  <c r="B105" i="9" a="1"/>
  <c r="B105" i="9" s="1"/>
  <c r="B92" i="9" a="1"/>
  <c r="B92" i="9" s="1"/>
  <c r="B76" i="9" a="1"/>
  <c r="B76" i="9" s="1"/>
  <c r="B62" i="9" a="1"/>
  <c r="B62" i="9" s="1"/>
  <c r="B48" i="9" a="1"/>
  <c r="B48" i="9" s="1"/>
  <c r="B33" i="9" a="1"/>
  <c r="B33" i="9" s="1"/>
  <c r="B19" i="9" a="1"/>
  <c r="B19" i="9" s="1"/>
  <c r="B89" i="9" a="1"/>
  <c r="B89" i="9" s="1"/>
  <c r="B77" i="9" a="1"/>
  <c r="B77" i="9" s="1"/>
  <c r="B66" i="9" a="1"/>
  <c r="B66" i="9" s="1"/>
  <c r="B55" i="9" a="1"/>
  <c r="B55" i="9" s="1"/>
  <c r="B45" i="9" a="1"/>
  <c r="B45" i="9" s="1"/>
  <c r="B34" i="9" a="1"/>
  <c r="B34" i="9" s="1"/>
  <c r="B23" i="9" a="1"/>
  <c r="B23" i="9" s="1"/>
  <c r="B17" i="9" a="1"/>
  <c r="B17" i="9" s="1"/>
  <c r="B6" i="9" a="1"/>
  <c r="B6" i="9" s="1"/>
  <c r="B16" i="9" a="1"/>
  <c r="B16" i="9" s="1"/>
  <c r="B5" i="9" a="1"/>
  <c r="B5" i="9" s="1"/>
  <c r="B133" i="9" a="1"/>
  <c r="B133" i="9" s="1"/>
  <c r="B122" i="9" a="1"/>
  <c r="B122" i="9" s="1"/>
  <c r="B113" i="9" a="1"/>
  <c r="B113" i="9" s="1"/>
  <c r="B101" i="9" a="1"/>
  <c r="B101" i="9" s="1"/>
  <c r="B91" i="9" a="1"/>
  <c r="B91" i="9" s="1"/>
  <c r="B79" i="9" a="1"/>
  <c r="B79" i="9" s="1"/>
  <c r="B68" i="9" a="1"/>
  <c r="B68" i="9" s="1"/>
  <c r="B57" i="9" a="1"/>
  <c r="B57" i="9" s="1"/>
  <c r="B36" i="9" a="1"/>
  <c r="B36" i="9" s="1"/>
  <c r="B25" i="9" a="1"/>
  <c r="B25" i="9" s="1"/>
  <c r="B14" i="9" a="1"/>
  <c r="B14" i="9" s="1"/>
  <c r="B3" i="9" a="1"/>
  <c r="B3" i="9" s="1"/>
  <c r="F10" i="9" l="1" a="1"/>
  <c r="F10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8CB210-DFBC-49F2-90E8-EAAB3B644606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8F06C958-97E8-4ADB-9B05-27866E2A7F91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  <connection id="3" xr16:uid="{8205EE2A-9D80-4C43-9249-810F242960BA}" keepAlive="1" name="Query - IMDB_Movies (3)" description="Connection to the 'IMDB_Movies (3)' query in the workbook." type="5" refreshedVersion="8" background="1" saveData="1">
    <dbPr connection="Provider=Microsoft.Mashup.OleDb.1;Data Source=$Workbook$;Location=&quot;IMDB_Movies (3)&quot;;Extended Properties=&quot;&quot;" command="SELECT * FROM [IMDB_Movies (3)]"/>
  </connection>
  <connection id="4" xr16:uid="{57EBFFC9-1A94-4B26-9463-92861958E515}" keepAlive="1" name="Query - IMDB_Movies (4)" description="Connection to the 'IMDB_Movies (4)' query in the workbook." type="5" refreshedVersion="8" background="1" saveData="1">
    <dbPr connection="Provider=Microsoft.Mashup.OleDb.1;Data Source=$Workbook$;Location=&quot;IMDB_Movies (4)&quot;;Extended Properties=&quot;&quot;" command="SELECT * FROM [IMDB_Movies (4)]"/>
  </connection>
  <connection id="5" xr16:uid="{131EB339-BF35-4E25-B414-86B281277FCE}" keepAlive="1" name="Query - IMDB_Movies (5)" description="Connection to the 'IMDB_Movies (5)' query in the workbook." type="5" refreshedVersion="8" background="1" saveData="1">
    <dbPr connection="Provider=Microsoft.Mashup.OleDb.1;Data Source=$Workbook$;Location=&quot;IMDB_Movies (5)&quot;;Extended Properties=&quot;&quot;" command="SELECT * FROM [IMDB_Movies (5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<sst xmlns="http://schemas.openxmlformats.org/spreadsheetml/2006/main" count="113391" uniqueCount="24206">
  <si>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</si>
  <si>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</si>
  <si>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</si>
  <si>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</si>
  <si>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</si>
  <si>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</si>
  <si>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</si>
  <si>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</si>
  <si>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</si>
  <si>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</si>
  <si>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</si>
  <si>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</si>
  <si>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</si>
  <si>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</si>
  <si>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</si>
  <si>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</si>
  <si>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</si>
  <si>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</si>
  <si>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</si>
  <si>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</si>
  <si>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</si>
  <si>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</si>
  <si>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</si>
  <si>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</si>
  <si>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</si>
  <si>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</si>
  <si>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</si>
  <si>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</si>
  <si>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</si>
  <si>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</si>
  <si>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</si>
  <si>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</si>
  <si>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</si>
  <si>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</si>
  <si>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</si>
  <si>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</si>
  <si>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</si>
  <si>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</si>
  <si>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</si>
  <si>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</si>
  <si>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</si>
  <si>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</si>
  <si>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</si>
  <si>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</si>
  <si>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</si>
  <si>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</si>
  <si>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</si>
  <si>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</si>
  <si>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</si>
  <si>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</si>
  <si>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</si>
  <si>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</si>
  <si>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</si>
  <si>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</si>
  <si>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</si>
  <si>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</si>
  <si>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</si>
  <si>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</si>
  <si>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</si>
  <si>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</si>
  <si>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</si>
  <si>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</si>
  <si>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</si>
  <si>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</si>
  <si>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</si>
  <si>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</si>
  <si>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</si>
  <si>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</si>
  <si>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</si>
  <si>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</si>
  <si>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</si>
  <si>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</si>
  <si>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</si>
  <si>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</si>
  <si>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</si>
  <si>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</si>
  <si>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</si>
  <si>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</si>
  <si>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</si>
  <si>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</si>
  <si>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</si>
  <si>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</si>
  <si>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</si>
  <si>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</si>
  <si>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</si>
  <si>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</si>
  <si>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</si>
  <si>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</si>
  <si>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</si>
  <si>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</si>
  <si>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</si>
  <si>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</si>
  <si>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</si>
  <si>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</si>
  <si>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</si>
  <si>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</si>
  <si>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</si>
  <si>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</si>
  <si>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</si>
  <si>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</si>
  <si>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</si>
  <si>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</si>
  <si>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</si>
  <si>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</si>
  <si>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</si>
  <si>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</si>
  <si>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</si>
  <si>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</si>
  <si>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</si>
  <si>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</si>
  <si>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</si>
  <si>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</si>
  <si>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</si>
  <si>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</si>
  <si>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</si>
  <si>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</si>
  <si>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</si>
  <si>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</si>
  <si>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</si>
  <si>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</si>
  <si>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</si>
  <si>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</si>
  <si>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</si>
  <si>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</si>
  <si>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</si>
  <si>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</si>
  <si>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</si>
  <si>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</si>
  <si>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</si>
  <si>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</si>
  <si>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</si>
  <si>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</si>
  <si>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</si>
  <si>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</si>
  <si>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</si>
  <si>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</si>
  <si>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</si>
  <si>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</si>
  <si>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</si>
  <si>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</si>
  <si>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</si>
  <si>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</si>
  <si>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</si>
  <si>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</si>
  <si>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</si>
  <si>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</si>
  <si>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</si>
  <si>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</si>
  <si>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</si>
  <si>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</si>
  <si>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</si>
  <si>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</si>
  <si>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</si>
  <si>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</si>
  <si>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</si>
  <si>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</si>
  <si>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</si>
  <si>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</si>
  <si>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</si>
  <si>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</si>
  <si>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</si>
  <si>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</si>
  <si>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</si>
  <si>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</si>
  <si>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</si>
  <si>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</si>
  <si>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</si>
  <si>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</si>
  <si>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</si>
  <si>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</si>
  <si>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</si>
  <si>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</si>
  <si>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</si>
  <si>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</si>
  <si>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</si>
  <si>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</si>
  <si>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</si>
  <si>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</si>
  <si>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</si>
  <si>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</si>
  <si>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</si>
  <si>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</si>
  <si>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</si>
  <si>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</si>
  <si>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</si>
  <si>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</si>
  <si>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</si>
  <si>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</si>
  <si>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</si>
  <si>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</si>
  <si>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</si>
  <si>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</si>
  <si>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</si>
  <si>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</si>
  <si>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</si>
  <si>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</si>
  <si>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</si>
  <si>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</si>
  <si>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</si>
  <si>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</si>
  <si>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</si>
  <si>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</si>
  <si>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</si>
  <si>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</si>
  <si>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</si>
  <si>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</si>
  <si>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</si>
  <si>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</si>
  <si>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</si>
  <si>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</si>
  <si>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</si>
  <si>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</si>
  <si>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</si>
  <si>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</si>
  <si>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</si>
  <si>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</si>
  <si>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</si>
  <si>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</si>
  <si>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</si>
  <si>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</si>
  <si>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</si>
  <si>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</si>
  <si>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</si>
  <si>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</si>
  <si>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</si>
  <si>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</si>
  <si>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</si>
  <si>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</si>
  <si>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</si>
  <si>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</si>
  <si>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</si>
  <si>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</si>
  <si>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</si>
  <si>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</si>
  <si>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</si>
  <si>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</si>
  <si>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</si>
  <si>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</si>
  <si>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</si>
  <si>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</si>
  <si>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</si>
  <si>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</si>
  <si>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</si>
  <si>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</si>
  <si>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</si>
  <si>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</si>
  <si>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</si>
  <si>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</si>
  <si>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</si>
  <si>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</si>
  <si>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</si>
  <si>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</si>
  <si>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</si>
  <si>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</si>
  <si>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</si>
  <si>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</si>
  <si>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</si>
  <si>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</si>
  <si>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</si>
  <si>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</si>
  <si>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</si>
  <si>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</si>
  <si>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</si>
  <si>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</si>
  <si>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</si>
  <si>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</si>
  <si>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</si>
  <si>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</si>
  <si>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</si>
  <si>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</si>
  <si>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</si>
  <si>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</si>
  <si>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</si>
  <si>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</si>
  <si>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</si>
  <si>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</si>
  <si>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</si>
  <si>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</si>
  <si>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</si>
  <si>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</si>
  <si>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</si>
  <si>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</si>
  <si>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</si>
  <si>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</si>
  <si>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</si>
  <si>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</si>
  <si>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</si>
  <si>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</si>
  <si>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</si>
  <si>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</si>
  <si>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</si>
  <si>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</si>
  <si>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</si>
  <si>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</si>
  <si>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</si>
  <si>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</si>
  <si>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</si>
  <si>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</si>
  <si>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</si>
  <si>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</si>
  <si>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</si>
  <si>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</si>
  <si>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</si>
  <si>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</si>
  <si>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</si>
  <si>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</si>
  <si>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</si>
  <si>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</si>
  <si>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</si>
  <si>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</si>
  <si>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</si>
  <si>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</si>
  <si>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</si>
  <si>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</si>
  <si>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</si>
  <si>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</si>
  <si>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</si>
  <si>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</si>
  <si>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</si>
  <si>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</si>
  <si>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</si>
  <si>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</si>
  <si>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</si>
  <si>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</si>
  <si>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</si>
  <si>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</si>
  <si>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</si>
  <si>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</si>
  <si>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</si>
  <si>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</si>
  <si>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</si>
  <si>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</si>
  <si>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</si>
  <si>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</si>
  <si>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</si>
  <si>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</si>
  <si>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</si>
  <si>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</si>
  <si>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</si>
  <si>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</si>
  <si>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</si>
  <si>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</si>
  <si>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</si>
  <si>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</si>
  <si>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</si>
  <si>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</si>
  <si>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</si>
  <si>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</si>
  <si>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</si>
  <si>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</si>
  <si>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</si>
  <si>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</si>
  <si>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</si>
  <si>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</si>
  <si>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</si>
  <si>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</si>
  <si>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</si>
  <si>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</si>
  <si>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</si>
  <si>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</si>
  <si>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</si>
  <si>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</si>
  <si>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</si>
  <si>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</si>
  <si>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</si>
  <si>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</si>
  <si>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</si>
  <si>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</si>
  <si>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</si>
  <si>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</si>
  <si>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</si>
  <si>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</si>
  <si>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</si>
  <si>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</si>
  <si>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</si>
  <si>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</si>
  <si>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</si>
  <si>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</si>
  <si>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</si>
  <si>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</si>
  <si>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</si>
  <si>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</si>
  <si>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</si>
  <si>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</si>
  <si>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</si>
  <si>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</si>
  <si>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</si>
  <si>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</si>
  <si>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</si>
  <si>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</si>
  <si>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</si>
  <si>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</si>
  <si>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</si>
  <si>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</si>
  <si>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</si>
  <si>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</si>
  <si>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</si>
  <si>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</si>
  <si>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</si>
  <si>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</si>
  <si>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</si>
  <si>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</si>
  <si>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</si>
  <si>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</si>
  <si>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</si>
  <si>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</si>
  <si>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</si>
  <si>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</si>
  <si>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</si>
  <si>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</si>
  <si>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</si>
  <si>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</si>
  <si>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</si>
  <si>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</si>
  <si>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</si>
  <si>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</si>
  <si>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</si>
  <si>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</si>
  <si>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</si>
  <si>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</si>
  <si>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</si>
  <si>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</si>
  <si>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</si>
  <si>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</si>
  <si>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</si>
  <si>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</si>
  <si>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</si>
  <si>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</si>
  <si>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</si>
  <si>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</si>
  <si>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</si>
  <si>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</si>
  <si>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</si>
  <si>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</si>
  <si>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</si>
  <si>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</si>
  <si>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</si>
  <si>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</si>
  <si>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</si>
  <si>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</si>
  <si>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</si>
  <si>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</si>
  <si>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</si>
  <si>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</si>
  <si>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</si>
  <si>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</si>
  <si>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</si>
  <si>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</si>
  <si>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</si>
  <si>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</si>
  <si>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</si>
  <si>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</si>
  <si>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</si>
  <si>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</si>
  <si>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</si>
  <si>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</si>
  <si>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</si>
  <si>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</si>
  <si>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</si>
  <si>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</si>
  <si>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</si>
  <si>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</si>
  <si>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</si>
  <si>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</si>
  <si>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</si>
  <si>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</si>
  <si>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</si>
  <si>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</si>
  <si>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</si>
  <si>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</si>
  <si>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</si>
  <si>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</si>
  <si>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</si>
  <si>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</si>
  <si>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</si>
  <si>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</si>
  <si>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</si>
  <si>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</si>
  <si>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</si>
  <si>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</si>
  <si>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</si>
  <si>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</si>
  <si>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</si>
  <si>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</si>
  <si>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</si>
  <si>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</si>
  <si>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</si>
  <si>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</si>
  <si>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</si>
  <si>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</si>
  <si>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</si>
  <si>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</si>
  <si>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</si>
  <si>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</si>
  <si>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</si>
  <si>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</si>
  <si>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</si>
  <si>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</si>
  <si>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</si>
  <si>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</si>
  <si>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</si>
  <si>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</si>
  <si>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</si>
  <si>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</si>
  <si>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</si>
  <si>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</si>
  <si>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</si>
  <si>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</si>
  <si>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</si>
  <si>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</si>
  <si>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</si>
  <si>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</si>
  <si>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</si>
  <si>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</si>
  <si>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</si>
  <si>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</si>
  <si>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</si>
  <si>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</si>
  <si>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</si>
  <si>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</si>
  <si>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</si>
  <si>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</si>
  <si>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</si>
  <si>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</si>
  <si>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</si>
  <si>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</si>
  <si>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</si>
  <si>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</si>
  <si>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</si>
  <si>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</si>
  <si>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</si>
  <si>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</si>
  <si>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</si>
  <si>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</si>
  <si>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</si>
  <si>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</si>
  <si>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</si>
  <si>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</si>
  <si>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</si>
  <si>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</si>
  <si>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</si>
  <si>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</si>
  <si>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</si>
  <si>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</si>
  <si>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</si>
  <si>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</si>
  <si>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</si>
  <si>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</si>
  <si>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</si>
  <si>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</si>
  <si>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</si>
  <si>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</si>
  <si>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</si>
  <si>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</si>
  <si>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</si>
  <si>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</si>
  <si>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</si>
  <si>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</si>
  <si>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</si>
  <si>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</si>
  <si>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</si>
  <si>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</si>
  <si>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</si>
  <si>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</si>
  <si>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</si>
  <si>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</si>
  <si>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</si>
  <si>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</si>
  <si>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</si>
  <si>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</si>
  <si>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</si>
  <si>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</si>
  <si>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</si>
  <si>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</si>
  <si>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</si>
  <si>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</si>
  <si>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</si>
  <si>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</si>
  <si>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</si>
  <si>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</si>
  <si>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</si>
  <si>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</si>
  <si>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</si>
  <si>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</si>
  <si>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</si>
  <si>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</si>
  <si>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</si>
  <si>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</si>
  <si>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</si>
  <si>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</si>
  <si>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</si>
  <si>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</si>
  <si>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</si>
  <si>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</si>
  <si>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</si>
  <si>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</si>
  <si>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</si>
  <si>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</si>
  <si>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</si>
  <si>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</si>
  <si>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</si>
  <si>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</si>
  <si>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</si>
  <si>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</si>
  <si>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</si>
  <si>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</si>
  <si>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</si>
  <si>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</si>
  <si>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</si>
  <si>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</si>
  <si>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</si>
  <si>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</si>
  <si>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</si>
  <si>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</si>
  <si>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</si>
  <si>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</si>
  <si>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</si>
  <si>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</si>
  <si>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</si>
  <si>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</si>
  <si>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</si>
  <si>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</si>
  <si>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</si>
  <si>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</si>
  <si>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</si>
  <si>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</si>
  <si>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</si>
  <si>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</si>
  <si>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</si>
  <si>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</si>
  <si>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</si>
  <si>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</si>
  <si>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</si>
  <si>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</si>
  <si>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</si>
  <si>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</si>
  <si>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</si>
  <si>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</si>
  <si>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</si>
  <si>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</si>
  <si>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</si>
  <si>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</si>
  <si>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</si>
  <si>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</si>
  <si>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</si>
  <si>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</si>
  <si>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</si>
  <si>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</si>
  <si>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</si>
  <si>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</si>
  <si>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</si>
  <si>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</si>
  <si>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</si>
  <si>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</si>
  <si>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</si>
  <si>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</si>
  <si>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</si>
  <si>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</si>
  <si>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</si>
  <si>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</si>
  <si>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</si>
  <si>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</si>
  <si>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</si>
  <si>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</si>
  <si>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</si>
  <si>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</si>
  <si>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</si>
  <si>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</si>
  <si>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</si>
  <si>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</si>
  <si>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</si>
  <si>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</si>
  <si>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</si>
  <si>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</si>
  <si>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</si>
  <si>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</si>
  <si>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</si>
  <si>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</si>
  <si>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</si>
  <si>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</si>
  <si>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</si>
  <si>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</si>
  <si>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</si>
  <si>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</si>
  <si>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</si>
  <si>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</si>
  <si>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</si>
  <si>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</si>
  <si>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</si>
  <si>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</si>
  <si>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</si>
  <si>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</si>
  <si>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</si>
  <si>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</si>
  <si>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</si>
  <si>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</si>
  <si>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</si>
  <si>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</si>
  <si>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</si>
  <si>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</si>
  <si>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</si>
  <si>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</si>
  <si>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</si>
  <si>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</si>
  <si>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</si>
  <si>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</si>
  <si>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</si>
  <si>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</si>
  <si>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</si>
  <si>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</si>
  <si>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</si>
  <si>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</si>
  <si>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</si>
  <si>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</si>
  <si>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</si>
  <si>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</si>
  <si>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</si>
  <si>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</si>
  <si>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</si>
  <si>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</si>
  <si>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</si>
  <si>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</si>
  <si>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</si>
  <si>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</si>
  <si>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</si>
  <si>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</si>
  <si>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</si>
  <si>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</si>
  <si>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</si>
  <si>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</si>
  <si>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</si>
  <si>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</si>
  <si>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</si>
  <si>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</si>
  <si>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</si>
  <si>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</si>
  <si>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</si>
  <si>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</si>
  <si>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</si>
  <si>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</si>
  <si>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</si>
  <si>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</si>
  <si>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</si>
  <si>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</si>
  <si>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</si>
  <si>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</si>
  <si>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</si>
  <si>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</si>
  <si>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</si>
  <si>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</si>
  <si>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</si>
  <si>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</si>
  <si>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</si>
  <si>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</si>
  <si>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</si>
  <si>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</si>
  <si>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</si>
  <si>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</si>
  <si>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</si>
  <si>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</si>
  <si>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</si>
  <si>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</si>
  <si>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</si>
  <si>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</si>
  <si>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</si>
  <si>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</si>
  <si>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</si>
  <si>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</si>
  <si>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</si>
  <si>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</si>
  <si>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</si>
  <si>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</si>
  <si>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</si>
  <si>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</si>
  <si>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</si>
  <si>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</si>
  <si>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</si>
  <si>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</si>
  <si>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</si>
  <si>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</si>
  <si>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</si>
  <si>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</si>
  <si>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</si>
  <si>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</si>
  <si>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</si>
  <si>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</si>
  <si>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</si>
  <si>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</si>
  <si>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</si>
  <si>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</si>
  <si>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</si>
  <si>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</si>
  <si>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</si>
  <si>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</si>
  <si>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</si>
  <si>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</si>
  <si>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</si>
  <si>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</si>
  <si>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</si>
  <si>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</si>
  <si>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</si>
  <si>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</si>
  <si>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</si>
  <si>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</si>
  <si>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</si>
  <si>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</si>
  <si>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</si>
  <si>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</si>
  <si>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</si>
  <si>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</si>
  <si>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</si>
  <si>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</si>
  <si>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</si>
  <si>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</si>
  <si>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</si>
  <si>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</si>
  <si>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</si>
  <si>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</si>
  <si>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</si>
  <si>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</si>
  <si>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</si>
  <si>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</si>
  <si>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</si>
  <si>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</si>
  <si>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</si>
  <si>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</si>
  <si>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</si>
  <si>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</si>
  <si>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</si>
  <si>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</si>
  <si>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</si>
  <si>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</si>
  <si>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</si>
  <si>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</si>
  <si>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</si>
  <si>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</si>
  <si>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</si>
  <si>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</si>
  <si>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</si>
  <si>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</si>
  <si>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</si>
  <si>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</si>
  <si>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</si>
  <si>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</si>
  <si>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</si>
  <si>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</si>
  <si>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</si>
  <si>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</si>
  <si>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</si>
  <si>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</si>
  <si>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</si>
  <si>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</si>
  <si>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</si>
  <si>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</si>
  <si>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</si>
  <si>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</si>
  <si>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</si>
  <si>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</si>
  <si>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</si>
  <si>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</si>
  <si>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</si>
  <si>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</si>
  <si>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</si>
  <si>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</si>
  <si>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</si>
  <si>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</si>
  <si>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</si>
  <si>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</si>
  <si>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</si>
  <si>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</si>
  <si>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</si>
  <si>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</si>
  <si>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</si>
  <si>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</si>
  <si>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</si>
  <si>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</si>
  <si>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</si>
  <si>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</si>
  <si>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</si>
  <si>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</si>
  <si>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</si>
  <si>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</si>
  <si>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</si>
  <si>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</si>
  <si>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</si>
  <si>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</si>
  <si>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</si>
  <si>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</si>
  <si>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</si>
  <si>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</si>
  <si>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</si>
  <si>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</si>
  <si>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</si>
  <si>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</si>
  <si>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</si>
  <si>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</si>
  <si>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</si>
  <si>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</si>
  <si>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</si>
  <si>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</si>
  <si>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</si>
  <si>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</si>
  <si>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</si>
  <si>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</si>
  <si>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</si>
  <si>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</si>
  <si>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</si>
  <si>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</si>
  <si>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</si>
  <si>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</si>
  <si>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</si>
  <si>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</si>
  <si>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</si>
  <si>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</si>
  <si>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</si>
  <si>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</si>
  <si>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</si>
  <si>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</si>
  <si>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</si>
  <si>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</si>
  <si>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</si>
  <si>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</si>
  <si>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</si>
  <si>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</si>
  <si>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</si>
  <si>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</si>
  <si>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</si>
  <si>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</si>
  <si>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</si>
  <si>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</si>
  <si>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</si>
  <si>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</si>
  <si>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</si>
  <si>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</si>
  <si>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</si>
  <si>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</si>
  <si>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</si>
  <si>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</si>
  <si>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</si>
  <si>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</si>
  <si>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</si>
  <si>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</si>
  <si>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</si>
  <si>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</si>
  <si>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</si>
  <si>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</si>
  <si>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</si>
  <si>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</si>
  <si>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</si>
  <si>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</si>
  <si>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</si>
  <si>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</si>
  <si>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</si>
  <si>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</si>
  <si>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</si>
  <si>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</si>
  <si>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</si>
  <si>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</si>
  <si>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</si>
  <si>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</si>
  <si>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</si>
  <si>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</si>
  <si>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</si>
  <si>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</si>
  <si>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</si>
  <si>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</si>
  <si>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</si>
  <si>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</si>
  <si>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</si>
  <si>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</si>
  <si>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</si>
  <si>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</si>
  <si>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</si>
  <si>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</si>
  <si>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</si>
  <si>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</si>
  <si>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</si>
  <si>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</si>
  <si>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</si>
  <si>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</si>
  <si>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</si>
  <si>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</si>
  <si>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</si>
  <si>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</si>
  <si>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</si>
  <si>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</si>
  <si>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</si>
  <si>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</si>
  <si>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</si>
  <si>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</si>
  <si>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</si>
  <si>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</si>
  <si>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</si>
  <si>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</si>
  <si>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</si>
  <si>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</si>
  <si>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</si>
  <si>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</si>
  <si>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</si>
  <si>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</si>
  <si>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</si>
  <si>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</si>
  <si>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</si>
  <si>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</si>
  <si>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</si>
  <si>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</si>
  <si>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</si>
  <si>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</si>
  <si>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</si>
  <si>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</si>
  <si>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</si>
  <si>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</si>
  <si>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</si>
  <si>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</si>
  <si>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</si>
  <si>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</si>
  <si>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</si>
  <si>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</si>
  <si>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</si>
  <si>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</si>
  <si>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</si>
  <si>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</si>
  <si>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</si>
  <si>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</si>
  <si>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</si>
  <si>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</si>
  <si>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</si>
  <si>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</si>
  <si>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</si>
  <si>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</si>
  <si>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</si>
  <si>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</si>
  <si>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</si>
  <si>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</si>
  <si>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</si>
  <si>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</si>
  <si>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</si>
  <si>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</si>
  <si>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</si>
  <si>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</si>
  <si>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</si>
  <si>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</si>
  <si>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</si>
  <si>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</si>
  <si>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</si>
  <si>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</si>
  <si>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</si>
  <si>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</si>
  <si>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</si>
  <si>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</si>
  <si>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</si>
  <si>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</si>
  <si>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</si>
  <si>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</si>
  <si>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</si>
  <si>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</si>
  <si>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</si>
  <si>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</si>
  <si>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</si>
  <si>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</si>
  <si>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</si>
  <si>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</si>
  <si>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</si>
  <si>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</si>
  <si>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</si>
  <si>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</si>
  <si>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</si>
  <si>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</si>
  <si>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</si>
  <si>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</si>
  <si>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</si>
  <si>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</si>
  <si>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</si>
  <si>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</si>
  <si>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</si>
  <si>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</si>
  <si>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</si>
  <si>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</si>
  <si>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</si>
  <si>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</si>
  <si>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</si>
  <si>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</si>
  <si>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</si>
  <si>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</si>
  <si>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</si>
  <si>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</si>
  <si>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</si>
  <si>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</si>
  <si>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</si>
  <si>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</si>
  <si>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</si>
  <si>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</si>
  <si>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</si>
  <si>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</si>
  <si>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</si>
  <si>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</si>
  <si>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</si>
  <si>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</si>
  <si>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</si>
  <si>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</si>
  <si>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</si>
  <si>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</si>
  <si>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</si>
  <si>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</si>
  <si>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</si>
  <si>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</si>
  <si>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</si>
  <si>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</si>
  <si>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</si>
  <si>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</si>
  <si>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</si>
  <si>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</si>
  <si>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</si>
  <si>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</si>
  <si>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</si>
  <si>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</si>
  <si>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</si>
  <si>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</si>
  <si>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</si>
  <si>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</si>
  <si>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</si>
  <si>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</si>
  <si>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</si>
  <si>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</si>
  <si>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</si>
  <si>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</si>
  <si>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</si>
  <si>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</si>
  <si>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</si>
  <si>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</si>
  <si>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</si>
  <si>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</si>
  <si>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</si>
  <si>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</si>
  <si>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</si>
  <si>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</si>
  <si>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</si>
  <si>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</si>
  <si>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</si>
  <si>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</si>
  <si>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</si>
  <si>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</si>
  <si>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</si>
  <si>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</si>
  <si>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</si>
  <si>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</si>
  <si>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</si>
  <si>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</si>
  <si>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</si>
  <si>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</si>
  <si>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</si>
  <si>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</si>
  <si>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</si>
  <si>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</si>
  <si>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</si>
  <si>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</si>
  <si>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</si>
  <si>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</si>
  <si>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</si>
  <si>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</si>
  <si>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</si>
  <si>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</si>
  <si>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</si>
  <si>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</si>
  <si>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</si>
  <si>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</si>
  <si>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</si>
  <si>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</si>
  <si>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</si>
  <si>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</si>
  <si>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</si>
  <si>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</si>
  <si>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</si>
  <si>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</si>
  <si>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</si>
  <si>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</si>
  <si>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</si>
  <si>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</si>
  <si>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</si>
  <si>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</si>
  <si>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</si>
  <si>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</si>
  <si>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</si>
  <si>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</si>
  <si>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</si>
  <si>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</si>
  <si>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</si>
  <si>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</si>
  <si>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</si>
  <si>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</si>
  <si>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</si>
  <si>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</si>
  <si>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</si>
  <si>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</si>
  <si>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</si>
  <si>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</si>
  <si>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</si>
  <si>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</si>
  <si>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</si>
  <si>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</si>
  <si>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</si>
  <si>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</si>
  <si>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</si>
  <si>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</si>
  <si>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</si>
  <si>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</si>
  <si>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</si>
  <si>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</si>
  <si>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</si>
  <si>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</si>
  <si>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</si>
  <si>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</si>
  <si>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</si>
  <si>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</si>
  <si>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</si>
  <si>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</si>
  <si>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</si>
  <si>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</si>
  <si>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</si>
  <si>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</si>
  <si>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</si>
  <si>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</si>
  <si>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</si>
  <si>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</si>
  <si>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</si>
  <si>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</si>
  <si>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</si>
  <si>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</si>
  <si>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</si>
  <si>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</si>
  <si>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</si>
  <si>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</si>
  <si>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</si>
  <si>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</si>
  <si>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</si>
  <si>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</si>
  <si>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</si>
  <si>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</si>
  <si>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</si>
  <si>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</si>
  <si>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</si>
  <si>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</si>
  <si>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</si>
  <si>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</si>
  <si>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</si>
  <si>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</si>
  <si>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</si>
  <si>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</si>
  <si>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</si>
  <si>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</si>
  <si>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</si>
  <si>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</si>
  <si>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</si>
  <si>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</si>
  <si>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</si>
  <si>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</si>
  <si>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</si>
  <si>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</si>
  <si>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</si>
  <si>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</si>
  <si>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</si>
  <si>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</si>
  <si>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</si>
  <si>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</si>
  <si>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</si>
  <si>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</si>
  <si>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</si>
  <si>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</si>
  <si>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</si>
  <si>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</si>
  <si>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</si>
  <si>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</si>
  <si>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</si>
  <si>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</si>
  <si>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</si>
  <si>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</si>
  <si>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</si>
  <si>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</si>
  <si>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</si>
  <si>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</si>
  <si>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</si>
  <si>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</si>
  <si>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</si>
  <si>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</si>
  <si>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</si>
  <si>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</si>
  <si>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</si>
  <si>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</si>
  <si>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</si>
  <si>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</si>
  <si>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</si>
  <si>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</si>
  <si>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</si>
  <si>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</si>
  <si>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</si>
  <si>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</si>
  <si>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</si>
  <si>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</si>
  <si>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</si>
  <si>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</si>
  <si>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</si>
  <si>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</si>
  <si>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</si>
  <si>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</si>
  <si>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</si>
  <si>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</si>
  <si>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</si>
  <si>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</si>
  <si>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</si>
  <si>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</si>
  <si>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</si>
  <si>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</si>
  <si>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</si>
  <si>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</si>
  <si>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</si>
  <si>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</si>
  <si>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</si>
  <si>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</si>
  <si>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</si>
  <si>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</si>
  <si>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</si>
  <si>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</si>
  <si>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</si>
  <si>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</si>
  <si>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</si>
  <si>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</si>
  <si>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</si>
  <si>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</si>
  <si>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</si>
  <si>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</si>
  <si>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</si>
  <si>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</si>
  <si>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</si>
  <si>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</si>
  <si>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</si>
  <si>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</si>
  <si>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</si>
  <si>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</si>
  <si>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</si>
  <si>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</si>
  <si>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</si>
  <si>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</si>
  <si>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</si>
  <si>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</si>
  <si>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</si>
  <si>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</si>
  <si>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</si>
  <si>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</si>
  <si>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</si>
  <si>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</si>
  <si>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</si>
  <si>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</si>
  <si>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</si>
  <si>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</si>
  <si>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</si>
  <si>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</si>
  <si>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</si>
  <si>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</si>
  <si>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</si>
  <si>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</si>
  <si>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</si>
  <si>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</si>
  <si>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</si>
  <si>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</si>
  <si>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</si>
  <si>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</si>
  <si>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</si>
  <si>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</si>
  <si>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</si>
  <si>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</si>
  <si>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</si>
  <si>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</si>
  <si>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</si>
  <si>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</si>
  <si>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</si>
  <si>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</si>
  <si>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</si>
  <si>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</si>
  <si>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</si>
  <si>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</si>
  <si>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</si>
  <si>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</si>
  <si>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</si>
  <si>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</si>
  <si>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</si>
  <si>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</si>
  <si>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</si>
  <si>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</si>
  <si>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</si>
  <si>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</si>
  <si>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</si>
  <si>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</si>
  <si>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</si>
  <si>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</si>
  <si>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</si>
  <si>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</si>
  <si>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</si>
  <si>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</si>
  <si>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</si>
  <si>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</si>
  <si>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</si>
  <si>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</si>
  <si>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</si>
  <si>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</si>
  <si>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</si>
  <si>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</si>
  <si>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</si>
  <si>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</si>
  <si>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</si>
  <si>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</si>
  <si>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</si>
  <si>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</si>
  <si>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</si>
  <si>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</si>
  <si>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</si>
  <si>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</si>
  <si>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</si>
  <si>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</si>
  <si>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</si>
  <si>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</si>
  <si>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</si>
  <si>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</si>
  <si>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</si>
  <si>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</si>
  <si>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</si>
  <si>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</si>
  <si>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</si>
  <si>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</si>
  <si>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</si>
  <si>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</si>
  <si>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</si>
  <si>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</si>
  <si>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</si>
  <si>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</si>
  <si>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</si>
  <si>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</si>
  <si>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</si>
  <si>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</si>
  <si>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</si>
  <si>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</si>
  <si>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</si>
  <si>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</si>
  <si>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</si>
  <si>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</si>
  <si>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</si>
  <si>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</si>
  <si>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</si>
  <si>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</si>
  <si>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</si>
  <si>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</si>
  <si>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</si>
  <si>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</si>
  <si>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</si>
  <si>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</si>
  <si>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</si>
  <si>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</si>
  <si>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</si>
  <si>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</si>
  <si>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</si>
  <si>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</si>
  <si>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</si>
  <si>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</si>
  <si>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</si>
  <si>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</si>
  <si>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</si>
  <si>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</si>
  <si>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</si>
  <si>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</si>
  <si>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</si>
  <si>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</si>
  <si>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</si>
  <si>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</si>
  <si>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</si>
  <si>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</si>
  <si>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</si>
  <si>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</si>
  <si>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</si>
  <si>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</si>
  <si>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</si>
  <si>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</si>
  <si>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</si>
  <si>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</si>
  <si>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</si>
  <si>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</si>
  <si>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</si>
  <si>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</si>
  <si>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</si>
  <si>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</si>
  <si>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</si>
  <si>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</si>
  <si>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</si>
  <si>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</si>
  <si>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</si>
  <si>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</si>
  <si>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</si>
  <si>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</si>
  <si>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</si>
  <si>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</si>
  <si>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</si>
  <si>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</si>
  <si>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</si>
  <si>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</si>
  <si>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</si>
  <si>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</si>
  <si>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</si>
  <si>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</si>
  <si>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</si>
  <si>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</si>
  <si>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</si>
  <si>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</si>
  <si>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</si>
  <si>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</si>
  <si>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</si>
  <si>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</si>
  <si>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</si>
  <si>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</si>
  <si>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</si>
  <si>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</si>
  <si>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</si>
  <si>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</si>
  <si>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</si>
  <si>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</si>
  <si>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</si>
  <si>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</si>
  <si>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</si>
  <si>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</si>
  <si>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</si>
  <si>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</si>
  <si>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</si>
  <si>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</si>
  <si>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</si>
  <si>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</si>
  <si>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</si>
  <si>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</si>
  <si>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</si>
  <si>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</si>
  <si>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</si>
  <si>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</si>
  <si>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</si>
  <si>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</si>
  <si>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</si>
  <si>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</si>
  <si>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</si>
  <si>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</si>
  <si>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</si>
  <si>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</si>
  <si>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</si>
  <si>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</si>
  <si>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</si>
  <si>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</si>
  <si>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</si>
  <si>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</si>
  <si>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</si>
  <si>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</si>
  <si>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</si>
  <si>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</si>
  <si>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</si>
  <si>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</si>
  <si>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</si>
  <si>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</si>
  <si>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</si>
  <si>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</si>
  <si>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</si>
  <si>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</si>
  <si>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</si>
  <si>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</si>
  <si>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</si>
  <si>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</si>
  <si>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</si>
  <si>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</si>
  <si>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</si>
  <si>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</si>
  <si>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</si>
  <si>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</si>
  <si>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</si>
  <si>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</si>
  <si>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</si>
  <si>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</si>
  <si>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</si>
  <si>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</si>
  <si>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</si>
  <si>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</si>
  <si>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</si>
  <si>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</si>
  <si>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</si>
  <si>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</si>
  <si>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</si>
  <si>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</si>
  <si>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</si>
  <si>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</si>
  <si>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</si>
  <si>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</si>
  <si>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</si>
  <si>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</si>
  <si>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</si>
  <si>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</si>
  <si>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</si>
  <si>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</si>
  <si>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</si>
  <si>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</si>
  <si>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</si>
  <si>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</si>
  <si>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</si>
  <si>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</si>
  <si>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</si>
  <si>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</si>
  <si>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</si>
  <si>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</si>
  <si>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</si>
  <si>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</si>
  <si>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</si>
  <si>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</si>
  <si>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</si>
  <si>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</si>
  <si>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</si>
  <si>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</si>
  <si>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</si>
  <si>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</si>
  <si>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</si>
  <si>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</si>
  <si>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</si>
  <si>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</si>
  <si>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</si>
  <si>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</si>
  <si>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</si>
  <si>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</si>
  <si>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</si>
  <si>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</si>
  <si>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</si>
  <si>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</si>
  <si>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</si>
  <si>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</si>
  <si>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</si>
  <si>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</si>
  <si>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</si>
  <si>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</si>
  <si>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</si>
  <si>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</si>
  <si>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</si>
  <si>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</si>
  <si>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</si>
  <si>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</si>
  <si>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</si>
  <si>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</si>
  <si>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</si>
  <si>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</si>
  <si>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</si>
  <si>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</si>
  <si>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</si>
  <si>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</si>
  <si>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</si>
  <si>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</si>
  <si>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</si>
  <si>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</si>
  <si>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</si>
  <si>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</si>
  <si>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</si>
  <si>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</si>
  <si>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</si>
  <si>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</si>
  <si>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</si>
  <si>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</si>
  <si>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</si>
  <si>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</si>
  <si>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</si>
  <si>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</si>
  <si>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</si>
  <si>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</si>
  <si>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</si>
  <si>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</si>
  <si>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</si>
  <si>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</si>
  <si>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</si>
  <si>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</si>
  <si>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</si>
  <si>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</si>
  <si>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</si>
  <si>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</si>
  <si>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</si>
  <si>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</si>
  <si>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</si>
  <si>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</si>
  <si>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</si>
  <si>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</si>
  <si>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</si>
  <si>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</si>
  <si>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</si>
  <si>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</si>
  <si>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</si>
  <si>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</si>
  <si>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</si>
  <si>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</si>
  <si>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</si>
  <si>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</si>
  <si>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</si>
  <si>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</si>
  <si>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</si>
  <si>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</si>
  <si>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</si>
  <si>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</si>
  <si>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</si>
  <si>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</si>
  <si>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</si>
  <si>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</si>
  <si>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</si>
  <si>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</si>
  <si>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</si>
  <si>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</si>
  <si>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</si>
  <si>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</si>
  <si>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</si>
  <si>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</si>
  <si>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</si>
  <si>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</si>
  <si>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</si>
  <si>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</si>
  <si>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</si>
  <si>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</si>
  <si>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</si>
  <si>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</si>
  <si>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</si>
  <si>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</si>
  <si>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</si>
  <si>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</si>
  <si>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</si>
  <si>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</si>
  <si>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</si>
  <si>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</si>
  <si>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</si>
  <si>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</si>
  <si>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</si>
  <si>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</si>
  <si>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</si>
  <si>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</si>
  <si>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</si>
  <si>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</si>
  <si>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</si>
  <si>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</si>
  <si>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</si>
  <si>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</si>
  <si>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</si>
  <si>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</si>
  <si>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</si>
  <si>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</si>
  <si>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</si>
  <si>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</si>
  <si>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</si>
  <si>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</si>
  <si>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</si>
  <si>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</si>
  <si>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</si>
  <si>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</si>
  <si>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</si>
  <si>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</si>
  <si>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</si>
  <si>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</si>
  <si>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</si>
  <si>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</si>
  <si>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</si>
  <si>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</si>
  <si>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</si>
  <si>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</si>
  <si>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</si>
  <si>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</si>
  <si>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</si>
  <si>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</si>
  <si>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</si>
  <si>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</si>
  <si>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</si>
  <si>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</si>
  <si>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</si>
  <si>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</si>
  <si>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</si>
  <si>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</si>
  <si>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</si>
  <si>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</si>
  <si>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</si>
  <si>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</si>
  <si>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</si>
  <si>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</si>
  <si>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</si>
  <si>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</si>
  <si>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</si>
  <si>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</si>
  <si>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</si>
  <si>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</si>
  <si>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</si>
  <si>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</si>
  <si>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</si>
  <si>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</si>
  <si>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</si>
  <si>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</si>
  <si>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</si>
  <si>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</si>
  <si>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</si>
  <si>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</si>
  <si>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</si>
  <si>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</si>
  <si>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</si>
  <si>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</si>
  <si>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</si>
  <si>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</si>
  <si>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</si>
  <si>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</si>
  <si>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</si>
  <si>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</si>
  <si>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</si>
  <si>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</si>
  <si>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</si>
  <si>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</si>
  <si>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</si>
  <si>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</si>
  <si>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</si>
  <si>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</si>
  <si>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</si>
  <si>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</si>
  <si>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</si>
  <si>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</si>
  <si>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</si>
  <si>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</si>
  <si>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</si>
  <si>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</si>
  <si>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</si>
  <si>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</si>
  <si>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</si>
  <si>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</si>
  <si>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</si>
  <si>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</si>
  <si>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</si>
  <si>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</si>
  <si>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</si>
  <si>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</si>
  <si>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</si>
  <si>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</si>
  <si>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</si>
  <si>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</si>
  <si>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</si>
  <si>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</si>
  <si>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</si>
  <si>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</si>
  <si>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</si>
  <si>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</si>
  <si>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</si>
  <si>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</si>
  <si>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</si>
  <si>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</si>
  <si>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</si>
  <si>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</si>
  <si>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</si>
  <si>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</si>
  <si>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</si>
  <si>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</si>
  <si>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</si>
  <si>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</si>
  <si>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</si>
  <si>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</si>
  <si>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</si>
  <si>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</si>
  <si>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</si>
  <si>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</si>
  <si>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</si>
  <si>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</si>
  <si>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</si>
  <si>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</si>
  <si>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</si>
  <si>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</si>
  <si>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</si>
  <si>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</si>
  <si>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</si>
  <si>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</si>
  <si>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</si>
  <si>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</si>
  <si>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</si>
  <si>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</si>
  <si>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</si>
  <si>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</si>
  <si>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</si>
  <si>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</si>
  <si>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</si>
  <si>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</si>
  <si>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</si>
  <si>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</si>
  <si>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</si>
  <si>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</si>
  <si>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</si>
  <si>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</si>
  <si>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</si>
  <si>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</si>
  <si>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</si>
  <si>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</si>
  <si>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</si>
  <si>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</si>
  <si>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</si>
  <si>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</si>
  <si>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</si>
  <si>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</si>
  <si>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</si>
  <si>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</si>
  <si>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</si>
  <si>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</si>
  <si>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</si>
  <si>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</si>
  <si>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</si>
  <si>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</si>
  <si>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</si>
  <si>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</si>
  <si>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</si>
  <si>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</si>
  <si>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</si>
  <si>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</si>
  <si>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</si>
  <si>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</si>
  <si>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</si>
  <si>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</si>
  <si>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</si>
  <si>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</si>
  <si>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</si>
  <si>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</si>
  <si>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</si>
  <si>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</si>
  <si>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</si>
  <si>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</si>
  <si>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</si>
  <si>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</si>
  <si>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</si>
  <si>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</si>
  <si>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</si>
  <si>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</si>
  <si>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</si>
  <si>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</si>
  <si>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</si>
  <si>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</si>
  <si>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</si>
  <si>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</si>
  <si>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</si>
  <si>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</si>
  <si>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</si>
  <si>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</si>
  <si>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</si>
  <si>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</si>
  <si>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</si>
  <si>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</si>
  <si>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</si>
  <si>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</si>
  <si>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</si>
  <si>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</si>
  <si>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</si>
  <si>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</si>
  <si>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</si>
  <si>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</si>
  <si>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</si>
  <si>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</si>
  <si>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</si>
  <si>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</si>
  <si>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</si>
  <si>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</si>
  <si>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</si>
  <si>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</si>
  <si>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</si>
  <si>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</si>
  <si>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</si>
  <si>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</si>
  <si>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</si>
  <si>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</si>
  <si>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</si>
  <si>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</si>
  <si>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</si>
  <si>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</si>
  <si>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</si>
  <si>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</si>
  <si>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</si>
  <si>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</si>
  <si>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</si>
  <si>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</si>
  <si>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</si>
  <si>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</si>
  <si>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</si>
  <si>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</si>
  <si>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</si>
  <si>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</si>
  <si>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</si>
  <si>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</si>
  <si>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</si>
  <si>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</si>
  <si>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</si>
  <si>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</si>
  <si>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</si>
  <si>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</si>
  <si>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</si>
  <si>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</si>
  <si>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</si>
  <si>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</si>
  <si>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</si>
  <si>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</si>
  <si>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</si>
  <si>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</si>
  <si>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</si>
  <si>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</si>
  <si>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</si>
  <si>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</si>
  <si>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</si>
  <si>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</si>
  <si>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</si>
  <si>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</si>
  <si>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</si>
  <si>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</si>
  <si>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</si>
  <si>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</si>
  <si>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</si>
  <si>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</si>
  <si>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</si>
  <si>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</si>
  <si>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</si>
  <si>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</si>
  <si>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</si>
  <si>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</si>
  <si>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</si>
  <si>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</si>
  <si>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</si>
  <si>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</si>
  <si>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</si>
  <si>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</si>
  <si>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</si>
  <si>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</si>
  <si>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</si>
  <si>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</si>
  <si>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</si>
  <si>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</si>
  <si>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</si>
  <si>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</si>
  <si>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</si>
  <si>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</si>
  <si>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</si>
  <si>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</si>
  <si>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</si>
  <si>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</si>
  <si>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</si>
  <si>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</si>
  <si>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</si>
  <si>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</si>
  <si>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</si>
  <si>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</si>
  <si>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</si>
  <si>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</si>
  <si>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</si>
  <si>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</si>
  <si>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</si>
  <si>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</si>
  <si>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</si>
  <si>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</si>
  <si>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</si>
  <si>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</si>
  <si>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</si>
  <si>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</si>
  <si>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</si>
  <si>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</si>
  <si>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</si>
  <si>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</si>
  <si>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</si>
  <si>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</si>
  <si>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</si>
  <si>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</si>
  <si>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</si>
  <si>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</si>
  <si>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</si>
  <si>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</si>
  <si>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</si>
  <si>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</si>
  <si>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</si>
  <si>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</si>
  <si>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</si>
  <si>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</si>
  <si>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</si>
  <si>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</si>
  <si>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</si>
  <si>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</si>
  <si>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</si>
  <si>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</si>
  <si>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</si>
  <si>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</si>
  <si>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</si>
  <si>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</si>
  <si>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</si>
  <si>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</si>
  <si>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</si>
  <si>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</si>
  <si>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</si>
  <si>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</si>
  <si>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</si>
  <si>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</si>
  <si>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</si>
  <si>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</si>
  <si>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</si>
  <si>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</si>
  <si>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</si>
  <si>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</si>
  <si>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</si>
  <si>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</si>
  <si>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</si>
  <si>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</si>
  <si>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</si>
  <si>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</si>
  <si>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</si>
  <si>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</si>
  <si>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</si>
  <si>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</si>
  <si>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</si>
  <si>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</si>
  <si>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</si>
  <si>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</si>
  <si>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</si>
  <si>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</si>
  <si>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</si>
  <si>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</si>
  <si>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</si>
  <si>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</si>
  <si>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</si>
  <si>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</si>
  <si>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</si>
  <si>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</si>
  <si>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</si>
  <si>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</si>
  <si>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</si>
  <si>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</si>
  <si>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</si>
  <si>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</si>
  <si>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</si>
  <si>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</si>
  <si>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</si>
  <si>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</si>
  <si>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</si>
  <si>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</si>
  <si>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</si>
  <si>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</si>
  <si>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</si>
  <si>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</si>
  <si>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</si>
  <si>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</si>
  <si>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</si>
  <si>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</si>
  <si>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</si>
  <si>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</si>
  <si>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</si>
  <si>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</si>
  <si>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</si>
  <si>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</si>
  <si>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</si>
  <si>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</si>
  <si>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</si>
  <si>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</si>
  <si>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</si>
  <si>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</si>
  <si>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</si>
  <si>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</si>
  <si>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</si>
  <si>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</si>
  <si>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</si>
  <si>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</si>
  <si>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</si>
  <si>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</si>
  <si>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</si>
  <si>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</si>
  <si>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</si>
  <si>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</si>
  <si>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</si>
  <si>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</si>
  <si>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</si>
  <si>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</si>
  <si>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</si>
  <si>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</si>
  <si>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</si>
  <si>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</si>
  <si>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</si>
  <si>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</si>
  <si>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</si>
  <si>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</si>
  <si>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</si>
  <si>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</si>
  <si>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</si>
  <si>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</si>
  <si>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</si>
  <si>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</si>
  <si>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</si>
  <si>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</si>
  <si>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</si>
  <si>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</si>
  <si>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</si>
  <si>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</si>
  <si>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</si>
  <si>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</si>
  <si>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</si>
  <si>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</si>
  <si>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</si>
  <si>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</si>
  <si>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</si>
  <si>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</si>
  <si>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</si>
  <si>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</si>
  <si>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</si>
  <si>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</si>
  <si>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</si>
  <si>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</si>
  <si>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</si>
  <si>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</si>
  <si>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</si>
  <si>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</si>
  <si>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</si>
  <si>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</si>
  <si>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</si>
  <si>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</si>
  <si>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</si>
  <si>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</si>
  <si>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</si>
  <si>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</si>
  <si>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</si>
  <si>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</si>
  <si>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</si>
  <si>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</si>
  <si>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</si>
  <si>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</si>
  <si>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</si>
  <si>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</si>
  <si>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</si>
  <si>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</si>
  <si>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</si>
  <si>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</si>
  <si>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</si>
  <si>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</si>
  <si>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</si>
  <si>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</si>
  <si>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</si>
  <si>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</si>
  <si>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</si>
  <si>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</si>
  <si>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</si>
  <si>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</si>
  <si>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</si>
  <si>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</si>
  <si>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</si>
  <si>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</si>
  <si>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</si>
  <si>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</si>
  <si>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</si>
  <si>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</si>
  <si>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</si>
  <si>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</si>
  <si>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</si>
  <si>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</si>
  <si>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</si>
  <si>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</si>
  <si>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</si>
  <si>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</si>
  <si>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</si>
  <si>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</si>
  <si>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</si>
  <si>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</si>
  <si>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</si>
  <si>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</si>
  <si>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</si>
  <si>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</si>
  <si>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</si>
  <si>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</si>
  <si>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</si>
  <si>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</si>
  <si>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</si>
  <si>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</si>
  <si>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</si>
  <si>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</si>
  <si>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</si>
  <si>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</si>
  <si>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</si>
  <si>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</si>
  <si>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</si>
  <si>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</si>
  <si>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</si>
  <si>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</si>
  <si>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</si>
  <si>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</si>
  <si>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</si>
  <si>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</si>
  <si>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</si>
  <si>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</si>
  <si>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</si>
  <si>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</si>
  <si>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</si>
  <si>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</si>
  <si>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</si>
  <si>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</si>
  <si>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</si>
  <si>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</si>
  <si>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</si>
  <si>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</si>
  <si>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</si>
  <si>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</si>
  <si>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</si>
  <si>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</si>
  <si>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</si>
  <si>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</si>
  <si>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</si>
  <si>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</si>
  <si>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</si>
  <si>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</si>
  <si>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</si>
  <si>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</si>
  <si>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</si>
  <si>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</si>
  <si>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</si>
  <si>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</si>
  <si>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</si>
  <si>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</si>
  <si>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</si>
  <si>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</si>
  <si>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</si>
  <si>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</si>
  <si>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</si>
  <si>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</si>
  <si>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</si>
  <si>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</si>
  <si>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</si>
  <si>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</si>
  <si>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</si>
  <si>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</si>
  <si>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</si>
  <si>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</si>
  <si>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</si>
  <si>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</si>
  <si>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</si>
  <si>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</si>
  <si>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</si>
  <si>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</si>
  <si>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</si>
  <si>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</si>
  <si>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</si>
  <si>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</si>
  <si>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</si>
  <si>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</si>
  <si>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</si>
  <si>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</si>
  <si>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</si>
  <si>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</si>
  <si>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</si>
  <si>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</si>
  <si>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</si>
  <si>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</si>
  <si>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</si>
  <si>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</si>
  <si>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</si>
  <si>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</si>
  <si>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</si>
  <si>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</si>
  <si>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</si>
  <si>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</si>
  <si>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</si>
  <si>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</si>
  <si>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</si>
  <si>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</si>
  <si>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</si>
  <si>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</si>
  <si>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</si>
  <si>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</si>
  <si>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</si>
  <si>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</si>
  <si>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</si>
  <si>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</si>
  <si>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</si>
  <si>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</si>
  <si>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</si>
  <si>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</si>
  <si>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</si>
  <si>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</si>
  <si>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</si>
  <si>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</si>
  <si>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</si>
  <si>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</si>
  <si>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</si>
  <si>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</si>
  <si>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</si>
  <si>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</si>
  <si>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</si>
  <si>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</si>
  <si>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</si>
  <si>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</si>
  <si>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</si>
  <si>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</si>
  <si>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</si>
  <si>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</si>
  <si>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</si>
  <si>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</si>
  <si>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</si>
  <si>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</si>
  <si>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</si>
  <si>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</si>
  <si>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</si>
  <si>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</si>
  <si>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</si>
  <si>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</si>
  <si>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</si>
  <si>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</si>
  <si>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</si>
  <si>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</si>
  <si>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</si>
  <si>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</si>
  <si>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</si>
  <si>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</si>
  <si>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</si>
  <si>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</si>
  <si>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</si>
  <si>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</si>
  <si>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</si>
  <si>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</si>
  <si>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</si>
  <si>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</si>
  <si>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</si>
  <si>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</si>
  <si>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</si>
  <si>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</si>
  <si>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</si>
  <si>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</si>
  <si>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</si>
  <si>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</si>
  <si>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</si>
  <si>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</si>
  <si>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</si>
  <si>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</si>
  <si>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</si>
  <si>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</si>
  <si>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</si>
  <si>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</si>
  <si>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</si>
  <si>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</si>
  <si>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</si>
  <si>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</si>
  <si>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</si>
  <si>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</si>
  <si>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</si>
  <si>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</si>
  <si>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</si>
  <si>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</si>
  <si>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</si>
  <si>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</si>
  <si>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</si>
  <si>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</si>
  <si>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</si>
  <si>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</si>
  <si>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</si>
  <si>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</si>
  <si>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</si>
  <si>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</si>
  <si>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</si>
  <si>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</si>
  <si>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</si>
  <si>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</si>
  <si>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</si>
  <si>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</si>
  <si>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</si>
  <si>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</si>
  <si>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</si>
  <si>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</si>
  <si>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</si>
  <si>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</si>
  <si>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</si>
  <si>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</si>
  <si>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</si>
  <si>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</si>
  <si>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</si>
  <si>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</si>
  <si>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</si>
  <si>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</si>
  <si>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</si>
  <si>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</si>
  <si>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</si>
  <si>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</si>
  <si>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</si>
  <si>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</si>
  <si>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</si>
  <si>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</si>
  <si>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</si>
  <si>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</si>
  <si>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</si>
  <si>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</si>
  <si>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</si>
  <si>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</si>
  <si>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</si>
  <si>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</si>
  <si>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</si>
  <si>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</si>
  <si>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</si>
  <si>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</si>
  <si>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</si>
  <si>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</si>
  <si>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</si>
  <si>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</si>
  <si>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</si>
  <si>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</si>
  <si>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</si>
  <si>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</si>
  <si>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</si>
  <si>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</si>
  <si>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</si>
  <si>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</si>
  <si>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</si>
  <si>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</si>
  <si>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</si>
  <si>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</si>
  <si>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</si>
  <si>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</si>
  <si>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</si>
  <si>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</si>
  <si>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</si>
  <si>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</si>
  <si>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</si>
  <si>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</si>
  <si>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</si>
  <si>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</si>
  <si>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</si>
  <si>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</si>
  <si>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</si>
  <si>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</si>
  <si>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</si>
  <si>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</si>
  <si>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</si>
  <si>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</si>
  <si>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</si>
  <si>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</si>
  <si>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</si>
  <si>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</si>
  <si>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</si>
  <si>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</si>
  <si>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</si>
  <si>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</si>
  <si>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</si>
  <si>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</si>
  <si>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</si>
  <si>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</si>
  <si>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</si>
  <si>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</si>
  <si>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</si>
  <si>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</si>
  <si>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</si>
  <si>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</si>
  <si>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</si>
  <si>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</si>
  <si>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</si>
  <si>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</si>
  <si>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</si>
  <si>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</si>
  <si>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</si>
  <si>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</si>
  <si>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</si>
  <si>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</si>
  <si>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</si>
  <si>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</si>
  <si>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</si>
  <si>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</si>
  <si>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</si>
  <si>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</si>
  <si>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</si>
  <si>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</si>
  <si>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</si>
  <si>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</si>
  <si>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</si>
  <si>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</si>
  <si>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</si>
  <si>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</si>
  <si>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</si>
  <si>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</si>
  <si>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</si>
  <si>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</si>
  <si>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</si>
  <si>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</si>
  <si>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</si>
  <si>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</si>
  <si>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</si>
  <si>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</si>
  <si>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</si>
  <si>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</si>
  <si>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</si>
  <si>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</si>
  <si>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</si>
  <si>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</si>
  <si>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</si>
  <si>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</si>
  <si>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</si>
  <si>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</si>
  <si>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</si>
  <si>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</si>
  <si>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</si>
  <si>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</si>
  <si>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</si>
  <si>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</si>
  <si>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</si>
  <si>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</si>
  <si>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</si>
  <si>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</si>
  <si>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</si>
  <si>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</si>
  <si>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</si>
  <si>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</si>
  <si>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</si>
  <si>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</si>
  <si>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</si>
  <si>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</si>
  <si>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</si>
  <si>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</si>
  <si>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</si>
  <si>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</si>
  <si>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</si>
  <si>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</si>
  <si>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</si>
  <si>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</si>
  <si>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</si>
  <si>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</si>
  <si>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</si>
  <si>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</si>
  <si>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</si>
  <si>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</si>
  <si>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</si>
  <si>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</si>
  <si>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</si>
  <si>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</si>
  <si>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</si>
  <si>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</si>
  <si>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</si>
  <si>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</si>
  <si>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</si>
  <si>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</si>
  <si>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</si>
  <si>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</si>
  <si>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</si>
  <si>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</si>
  <si>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</si>
  <si>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</si>
  <si>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</si>
  <si>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</si>
  <si>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</si>
  <si>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</si>
  <si>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</si>
  <si>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</si>
  <si>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</si>
  <si>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</si>
  <si>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</si>
  <si>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</si>
  <si>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</si>
  <si>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</si>
  <si>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</si>
  <si>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</si>
  <si>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</si>
  <si>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</si>
  <si>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</si>
  <si>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</si>
  <si>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</si>
  <si>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</si>
  <si>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</si>
  <si>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</si>
  <si>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</si>
  <si>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</si>
  <si>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</si>
  <si>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</si>
  <si>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</si>
  <si>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</si>
  <si>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</si>
  <si>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</si>
  <si>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</si>
  <si>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</si>
  <si>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</si>
  <si>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</si>
  <si>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</si>
  <si>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</si>
  <si>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</si>
  <si>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</si>
  <si>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</si>
  <si>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</si>
  <si>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</si>
  <si>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</si>
  <si>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</si>
  <si>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</si>
  <si>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</si>
  <si>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</si>
  <si>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</si>
  <si>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</si>
  <si>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</si>
  <si>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</si>
  <si>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</si>
  <si>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</si>
  <si>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</si>
  <si>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</si>
  <si>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</si>
  <si>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</si>
  <si>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</si>
  <si>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</si>
  <si>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</si>
  <si>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</si>
  <si>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</si>
  <si>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</si>
  <si>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</si>
  <si>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</si>
  <si>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</si>
  <si>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</si>
  <si>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</si>
  <si>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</si>
  <si>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</si>
  <si>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</si>
  <si>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</si>
  <si>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</si>
  <si>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</si>
  <si>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</si>
  <si>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</si>
  <si>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</si>
  <si>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</si>
  <si>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</si>
  <si>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</si>
  <si>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</si>
  <si>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</si>
  <si>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</si>
  <si>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</si>
  <si>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</si>
  <si>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</si>
  <si>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</si>
  <si>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</si>
  <si>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</si>
  <si>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</si>
  <si>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</si>
  <si>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</si>
  <si>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</si>
  <si>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</si>
  <si>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</si>
  <si>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</si>
  <si>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</si>
  <si>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</si>
  <si>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</si>
  <si>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</si>
  <si>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</si>
  <si>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</si>
  <si>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</si>
  <si>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</si>
  <si>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</si>
  <si>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</si>
  <si>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</si>
  <si>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</si>
  <si>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</si>
  <si>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</si>
  <si>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</si>
  <si>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</si>
  <si>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</si>
  <si>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</si>
  <si>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</si>
  <si>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</si>
  <si>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</si>
  <si>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</si>
  <si>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</si>
  <si>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</si>
  <si>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</si>
  <si>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</si>
  <si>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</si>
  <si>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</si>
  <si>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</si>
  <si>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</si>
  <si>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</si>
  <si>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</si>
  <si>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</si>
  <si>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</si>
  <si>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</si>
  <si>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</si>
  <si>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</si>
  <si>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</si>
  <si>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</si>
  <si>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</si>
  <si>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</si>
  <si>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</si>
  <si>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</si>
  <si>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</si>
  <si>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</si>
  <si>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</si>
  <si>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</si>
  <si>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</si>
  <si>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</si>
  <si>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</si>
  <si>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</si>
  <si>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</si>
  <si>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</si>
  <si>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</si>
  <si>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</si>
  <si>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</si>
  <si>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</si>
  <si>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</si>
  <si>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</si>
  <si>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</si>
  <si>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</si>
  <si>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</si>
  <si>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</si>
  <si>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</si>
  <si>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</si>
  <si>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</si>
  <si>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</si>
  <si>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</si>
  <si>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</si>
  <si>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</si>
  <si>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</si>
  <si>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</si>
  <si>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</si>
  <si>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</si>
  <si>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</si>
  <si>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</si>
  <si>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</si>
  <si>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</si>
  <si>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</si>
  <si>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</si>
  <si>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</si>
  <si>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</si>
  <si>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</si>
  <si>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</si>
  <si>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</si>
  <si>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</si>
  <si>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</si>
  <si>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</si>
  <si>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</si>
  <si>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</si>
  <si>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</si>
  <si>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</si>
  <si>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</si>
  <si>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</si>
  <si>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</si>
  <si>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</si>
  <si>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</si>
  <si>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</si>
  <si>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</si>
  <si>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</si>
  <si>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</si>
  <si>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</si>
  <si>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</si>
  <si>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</si>
  <si>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</si>
  <si>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</si>
  <si>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</si>
  <si>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</si>
  <si>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</si>
  <si>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</si>
  <si>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</si>
  <si>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</si>
  <si>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</si>
  <si>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</si>
  <si>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</si>
  <si>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</si>
  <si>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</si>
  <si>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</si>
  <si>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</si>
  <si>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</si>
  <si>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</si>
  <si>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</si>
  <si>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</si>
  <si>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</si>
  <si>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</si>
  <si>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</si>
  <si>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</si>
  <si>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</si>
  <si>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</si>
  <si>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</si>
  <si>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</si>
  <si>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</si>
  <si>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</si>
  <si>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</si>
  <si>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</si>
  <si>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</si>
  <si>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</si>
  <si>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</si>
  <si>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</si>
  <si>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</si>
  <si>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</si>
  <si>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</si>
  <si>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</si>
  <si>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</si>
  <si>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</si>
  <si>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</si>
  <si>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</si>
  <si>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</si>
  <si>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</si>
  <si>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</si>
  <si>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</si>
  <si>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</si>
  <si>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</si>
  <si>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</si>
  <si>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</si>
  <si>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</si>
  <si>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</si>
  <si>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</si>
  <si>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</si>
  <si>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</si>
  <si>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</si>
  <si>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</si>
  <si>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</si>
  <si>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</si>
  <si>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</si>
  <si>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</si>
  <si>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</si>
  <si>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</si>
  <si>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</si>
  <si>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</si>
  <si>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</si>
  <si>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</si>
  <si>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</si>
  <si>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</si>
  <si>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</si>
  <si>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</si>
  <si>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</si>
  <si>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</si>
  <si>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</si>
  <si>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</si>
  <si>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</si>
  <si>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</si>
  <si>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</si>
  <si>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</si>
  <si>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</si>
  <si>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</si>
  <si>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</si>
  <si>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</si>
  <si>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</si>
  <si>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</si>
  <si>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</si>
  <si>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</si>
  <si>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</si>
  <si>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</si>
  <si>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</si>
  <si>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</si>
  <si>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</si>
  <si>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</si>
  <si>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</si>
  <si>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</si>
  <si>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</si>
  <si>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</si>
  <si>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</si>
  <si>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</si>
  <si>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</si>
  <si>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</si>
  <si>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</si>
  <si>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</si>
  <si>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</si>
  <si>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</si>
  <si>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</si>
  <si>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</si>
  <si>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</si>
  <si>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</si>
  <si>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</si>
  <si>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</si>
  <si>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</si>
  <si>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</si>
  <si>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</si>
  <si>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</si>
  <si>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</si>
  <si>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</si>
  <si>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</si>
  <si>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</si>
  <si>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</si>
  <si>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</si>
  <si>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</si>
  <si>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</si>
  <si>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</si>
  <si>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</si>
  <si>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</si>
  <si>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</si>
  <si>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</si>
  <si>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</si>
  <si>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</si>
  <si>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</si>
  <si>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</si>
  <si>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</si>
  <si>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</si>
  <si>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</si>
  <si>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</si>
  <si>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</si>
  <si>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</si>
  <si>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</si>
  <si>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</si>
  <si>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</si>
  <si>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</si>
  <si>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</si>
  <si>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</si>
  <si>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</si>
  <si>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</si>
  <si>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</si>
  <si>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</si>
  <si>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</si>
  <si>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</si>
  <si>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</si>
  <si>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</si>
  <si>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</si>
  <si>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</si>
  <si>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</si>
  <si>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</si>
  <si>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</si>
  <si>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</si>
  <si>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</si>
  <si>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</si>
  <si>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</si>
  <si>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</si>
  <si>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</si>
  <si>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</si>
  <si>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</si>
  <si>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</si>
  <si>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</si>
  <si>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</si>
  <si>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</si>
  <si>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</si>
  <si>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</si>
  <si>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</si>
  <si>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</si>
  <si>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</si>
  <si>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</si>
  <si>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</si>
  <si>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</si>
  <si>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</si>
  <si>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</si>
  <si>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</si>
  <si>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</si>
  <si>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</si>
  <si>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</si>
  <si>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</si>
  <si>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</si>
  <si>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</si>
  <si>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</si>
  <si>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</si>
  <si>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</si>
  <si>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</si>
  <si>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</si>
  <si>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</si>
  <si>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</si>
  <si>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</si>
  <si>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</si>
  <si>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</si>
  <si>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</si>
  <si>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</si>
  <si>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</si>
  <si>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</si>
  <si>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</si>
  <si>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</si>
  <si>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</si>
  <si>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</si>
  <si>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</si>
  <si>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</si>
  <si>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</si>
  <si>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</si>
  <si>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</si>
  <si>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</si>
  <si>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</si>
  <si>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</si>
  <si>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</si>
  <si>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</si>
  <si>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</si>
  <si>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</si>
  <si>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</si>
  <si>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</si>
  <si>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</si>
  <si>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</si>
  <si>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</si>
  <si>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</si>
  <si>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</si>
  <si>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</si>
  <si>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</si>
  <si>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</si>
  <si>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</si>
  <si>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</si>
  <si>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</si>
  <si>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</si>
  <si>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</si>
  <si>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</si>
  <si>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</si>
  <si>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</si>
  <si>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</si>
  <si>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</si>
  <si>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</si>
  <si>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</si>
  <si>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</si>
  <si>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</si>
  <si>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</si>
  <si>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</si>
  <si>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</si>
  <si>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</si>
  <si>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</si>
  <si>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</si>
  <si>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</si>
  <si>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</si>
  <si>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</si>
  <si>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</si>
  <si>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</si>
  <si>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</si>
  <si>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</si>
  <si>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</si>
  <si>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</si>
  <si>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</si>
  <si>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</si>
  <si>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</si>
  <si>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</si>
  <si>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</si>
  <si>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</si>
  <si>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</si>
  <si>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</si>
  <si>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</si>
  <si>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</si>
  <si>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</si>
  <si>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</si>
  <si>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</si>
  <si>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</si>
  <si>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</si>
  <si>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</si>
  <si>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</si>
  <si>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</si>
  <si>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</si>
  <si>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</si>
  <si>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</si>
  <si>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</si>
  <si>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</si>
  <si>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</si>
  <si>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</si>
  <si>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</si>
  <si>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</si>
  <si>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</si>
  <si>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</si>
  <si>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</si>
  <si>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</si>
  <si>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</si>
  <si>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</si>
  <si>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</si>
  <si>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</si>
  <si>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</si>
  <si>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</si>
  <si>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</si>
  <si>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</si>
  <si>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</si>
  <si>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</si>
  <si>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</si>
  <si>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</si>
  <si>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</si>
  <si>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</si>
  <si>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</si>
  <si>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</si>
  <si>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</si>
  <si>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</si>
  <si>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</si>
  <si>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</si>
  <si>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</si>
  <si>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</si>
  <si>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</si>
  <si>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</si>
  <si>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</si>
  <si>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</si>
  <si>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</si>
  <si>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</si>
  <si>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</si>
  <si>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</si>
  <si>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</si>
  <si>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</si>
  <si>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</si>
  <si>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</si>
  <si>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</si>
  <si>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</si>
  <si>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</si>
  <si>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</si>
  <si>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</si>
  <si>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</si>
  <si>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</si>
  <si>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</si>
  <si>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</si>
  <si>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</si>
  <si>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</si>
  <si>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</si>
  <si>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</si>
  <si>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</si>
  <si>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</si>
  <si>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</si>
  <si>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</si>
  <si>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</si>
  <si>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</si>
  <si>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</si>
  <si>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</si>
  <si>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</si>
  <si>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</si>
  <si>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</si>
  <si>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</si>
  <si>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</si>
  <si>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</si>
  <si>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</si>
  <si>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</si>
  <si>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</si>
  <si>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</si>
  <si>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</si>
  <si>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</si>
  <si>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</si>
  <si>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</si>
  <si>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</si>
  <si>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</si>
  <si>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</si>
  <si>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</si>
  <si>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</si>
  <si>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</si>
  <si>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</si>
  <si>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</si>
  <si>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</si>
  <si>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</si>
  <si>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</si>
  <si>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</si>
  <si>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</si>
  <si>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</si>
  <si>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</si>
  <si>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</si>
  <si>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</si>
  <si>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</si>
  <si>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</si>
  <si>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</si>
  <si>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</si>
  <si>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</si>
  <si>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</si>
  <si>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</si>
  <si>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</si>
  <si>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</si>
  <si>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</si>
  <si>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</si>
  <si>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</si>
  <si>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</si>
  <si>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</si>
  <si>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</si>
  <si>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</si>
  <si>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</si>
  <si>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</si>
  <si>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</si>
  <si>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</si>
  <si>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</si>
  <si>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</si>
  <si>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</si>
  <si>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</si>
  <si>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</si>
  <si>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</si>
  <si>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</si>
  <si>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</si>
  <si>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</si>
  <si>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</si>
  <si>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</si>
  <si>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</si>
  <si>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</si>
  <si>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</si>
  <si>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</si>
  <si>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</si>
  <si>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</si>
  <si>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</si>
  <si>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</si>
  <si>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</si>
  <si>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</si>
  <si>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</si>
  <si>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</si>
  <si>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</si>
  <si>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</si>
  <si>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</si>
  <si>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</si>
  <si>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</si>
  <si>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</si>
  <si>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</si>
  <si>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</si>
  <si>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</si>
  <si>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</si>
  <si>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</si>
  <si>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</si>
  <si>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</si>
  <si>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</si>
  <si>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</si>
  <si>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</si>
  <si>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</si>
  <si>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</si>
  <si>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</si>
  <si>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</si>
  <si>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</si>
  <si>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</si>
  <si>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</si>
  <si>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</si>
  <si>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</si>
  <si>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</si>
  <si>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</si>
  <si>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</si>
  <si>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</si>
  <si>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</si>
  <si>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</si>
  <si>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</si>
  <si>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</si>
  <si>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</si>
  <si>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</si>
  <si>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</si>
  <si>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</si>
  <si>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</si>
  <si>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</si>
  <si>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</si>
  <si>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</si>
  <si>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</si>
  <si>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</si>
  <si>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</si>
  <si>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</si>
  <si>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</si>
  <si>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</si>
  <si>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</si>
  <si>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</si>
  <si>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</si>
  <si>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</si>
  <si>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</si>
  <si>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</si>
  <si>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</si>
  <si>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</si>
  <si>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</si>
  <si>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</si>
  <si>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</si>
  <si>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</si>
  <si>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</si>
  <si>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</si>
  <si>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</si>
  <si>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</si>
  <si>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</si>
  <si>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</si>
  <si>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</si>
  <si>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</si>
  <si>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</si>
  <si>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</si>
  <si>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</si>
  <si>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</si>
  <si>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</si>
  <si>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</si>
  <si>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</si>
  <si>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</si>
  <si>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</si>
  <si>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</si>
  <si>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</si>
  <si>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</si>
  <si>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</si>
  <si>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</si>
  <si>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</si>
  <si>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</si>
  <si>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</si>
  <si>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</si>
  <si>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</si>
  <si>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</si>
  <si>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</si>
  <si>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</si>
  <si>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</si>
  <si>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</si>
  <si>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</si>
  <si>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</si>
  <si>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</si>
  <si>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</si>
  <si>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</si>
  <si>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</si>
  <si>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</si>
  <si>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</si>
  <si>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</si>
  <si>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</si>
  <si>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</si>
  <si>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</si>
  <si>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</si>
  <si>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</si>
  <si>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</si>
  <si>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</si>
  <si>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</si>
  <si>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</si>
  <si>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</si>
  <si>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</si>
  <si>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</si>
  <si>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</si>
  <si>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</si>
  <si>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</si>
  <si>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</si>
  <si>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</si>
  <si>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</si>
  <si>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</si>
  <si>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</si>
  <si>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</si>
  <si>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</si>
  <si>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</si>
  <si>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</si>
  <si>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</si>
  <si>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</si>
  <si>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</si>
  <si>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</si>
  <si>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</si>
  <si>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</si>
  <si>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</si>
  <si>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</si>
  <si>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</si>
  <si>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</si>
  <si>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</si>
  <si>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</si>
  <si>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</si>
  <si>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</si>
  <si>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</si>
  <si>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</si>
  <si>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</si>
  <si>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</si>
  <si>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</si>
  <si>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</si>
  <si>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</si>
  <si>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</si>
  <si>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</si>
  <si>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</si>
  <si>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</si>
  <si>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</si>
  <si>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</si>
  <si>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</si>
  <si>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</si>
  <si>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</si>
  <si>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</si>
  <si>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</si>
  <si>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</si>
  <si>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</si>
  <si>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</si>
  <si>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</si>
  <si>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</si>
  <si>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</si>
  <si>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</si>
  <si>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</si>
  <si>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</si>
  <si>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</si>
  <si>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</si>
  <si>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</si>
  <si>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</si>
  <si>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</si>
  <si>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</si>
  <si>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</si>
  <si>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</si>
  <si>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</si>
  <si>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</si>
  <si>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</si>
  <si>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</si>
  <si>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</si>
  <si>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</si>
  <si>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</si>
  <si>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</si>
  <si>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</si>
  <si>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</si>
  <si>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</si>
  <si>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</si>
  <si>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</si>
  <si>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</si>
  <si>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</si>
  <si>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</si>
  <si>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</si>
  <si>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</si>
  <si>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</si>
  <si>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</si>
  <si>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</si>
  <si>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</si>
  <si>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</si>
  <si>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</si>
  <si>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</si>
  <si>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</si>
  <si>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</si>
  <si>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</si>
  <si>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</si>
  <si>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</si>
  <si>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</si>
  <si>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</si>
  <si>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</si>
  <si>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</si>
  <si>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</si>
  <si>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</si>
  <si>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</si>
  <si>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</si>
  <si>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</si>
  <si>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</si>
  <si>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</si>
  <si>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</si>
  <si>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</si>
  <si>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</si>
  <si>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</si>
  <si>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</si>
  <si>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</si>
  <si>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</si>
  <si>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</si>
  <si>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</si>
  <si>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</si>
  <si>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</si>
  <si>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</si>
  <si>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</si>
  <si>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</si>
  <si>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</si>
  <si>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</si>
  <si>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</si>
  <si>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</si>
  <si>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</si>
  <si>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</si>
  <si>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</si>
  <si>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</si>
  <si>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</si>
  <si>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</si>
  <si>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</si>
  <si>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</si>
  <si>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</si>
  <si>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</si>
  <si>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</si>
  <si>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</si>
  <si>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</si>
  <si>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</si>
  <si>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</si>
  <si>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</si>
  <si>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</si>
  <si>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</si>
  <si>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</si>
  <si>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</si>
  <si>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</si>
  <si>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</si>
  <si>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</si>
  <si>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</si>
  <si>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</si>
  <si>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</si>
  <si>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</si>
  <si>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</si>
  <si>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</si>
  <si>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</si>
  <si>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</si>
  <si>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</si>
  <si>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</si>
  <si>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</si>
  <si>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</si>
  <si>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</si>
  <si>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</si>
  <si>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</si>
  <si>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</si>
  <si>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</si>
  <si>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</si>
  <si>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</si>
  <si>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</si>
  <si>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</si>
  <si>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</si>
  <si>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</si>
  <si>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</si>
  <si>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</si>
  <si>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</si>
  <si>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</si>
  <si>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</si>
  <si>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</si>
  <si>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</si>
  <si>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</si>
  <si>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</si>
  <si>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</si>
  <si>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</si>
  <si>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</si>
  <si>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</si>
  <si>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</si>
  <si>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</si>
  <si>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</si>
  <si>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</si>
  <si>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</si>
  <si>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</si>
  <si>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</si>
  <si>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</si>
  <si>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</si>
  <si>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</si>
  <si>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</si>
  <si>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</si>
  <si>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</si>
  <si>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</si>
  <si>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</si>
  <si>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</si>
  <si>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</si>
  <si>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</si>
  <si>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</si>
  <si>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</si>
  <si>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</si>
  <si>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</si>
  <si>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</si>
  <si>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</si>
  <si>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</si>
  <si>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</si>
  <si>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</si>
  <si>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</si>
  <si>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</si>
  <si>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</si>
  <si>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</si>
  <si>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</si>
  <si>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</si>
  <si>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</si>
  <si>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</si>
  <si>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</si>
  <si>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</si>
  <si>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</si>
  <si>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</si>
  <si>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</si>
  <si>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</si>
  <si>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</si>
  <si>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</si>
  <si>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</si>
  <si>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</si>
  <si>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</si>
  <si>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</si>
  <si>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</si>
  <si>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</si>
  <si>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</si>
  <si>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</si>
  <si>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</si>
  <si>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</si>
  <si>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</si>
  <si>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</si>
  <si>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</si>
  <si>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</si>
  <si>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</si>
  <si>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</si>
  <si>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</si>
  <si>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</si>
  <si>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</si>
  <si>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</si>
  <si>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</si>
  <si>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</si>
  <si>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</si>
  <si>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</si>
  <si>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</si>
  <si>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</si>
  <si>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</si>
  <si>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</si>
  <si>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</si>
  <si>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</si>
  <si>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</si>
  <si>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</si>
  <si>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</si>
  <si>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</si>
  <si>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</si>
  <si>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</si>
  <si>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</si>
  <si>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</si>
  <si>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</si>
  <si>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</si>
  <si>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</si>
  <si>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</si>
  <si>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</si>
  <si>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</si>
  <si>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</si>
  <si>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</si>
  <si>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</si>
  <si>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</si>
  <si>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</si>
  <si>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</si>
  <si>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</si>
  <si>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</si>
  <si>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</si>
  <si>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</si>
  <si>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</si>
  <si>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</si>
  <si>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</si>
  <si>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</si>
  <si>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</si>
  <si>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</si>
  <si>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</si>
  <si>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</si>
  <si>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</si>
  <si>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</si>
  <si>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</si>
  <si>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</si>
  <si>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</si>
  <si>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</si>
  <si>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</si>
  <si>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</si>
  <si>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</si>
  <si>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</si>
  <si>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</si>
  <si>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</si>
  <si>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</si>
  <si>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</si>
  <si>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</si>
  <si>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</si>
  <si>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</si>
  <si>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</si>
  <si>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</si>
  <si>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</si>
  <si>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</si>
  <si>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</si>
  <si>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</si>
  <si>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</si>
  <si>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</si>
  <si>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</si>
  <si>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</si>
  <si>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</si>
  <si>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</si>
  <si>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</si>
  <si>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</si>
  <si>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</si>
  <si>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</si>
  <si>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</si>
  <si>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</si>
  <si>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</si>
  <si>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</si>
  <si>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</si>
  <si>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</si>
  <si>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</si>
  <si>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</si>
  <si>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</si>
  <si>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</si>
  <si>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</si>
  <si>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</si>
  <si>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</si>
  <si>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</si>
  <si>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</si>
  <si>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</si>
  <si>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</si>
  <si>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</si>
  <si>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</si>
  <si>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</si>
  <si>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</si>
  <si>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</si>
  <si>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</si>
  <si>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</si>
  <si>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</si>
  <si>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</si>
  <si>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</si>
  <si>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</si>
  <si>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</si>
  <si>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</si>
  <si>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</si>
  <si>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</si>
  <si>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</si>
  <si>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</si>
  <si>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</si>
  <si>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</si>
  <si>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</si>
  <si>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</si>
  <si>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</si>
  <si>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</si>
  <si>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</si>
  <si>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</si>
  <si>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</si>
  <si>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</si>
  <si>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</si>
  <si>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</si>
  <si>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</si>
  <si>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</si>
  <si>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</si>
  <si>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</si>
  <si>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</si>
  <si>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</si>
  <si>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</si>
  <si>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</si>
  <si>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</si>
  <si>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</si>
  <si>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</si>
  <si>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</si>
  <si>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</si>
  <si>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</si>
  <si>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</si>
  <si>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</si>
  <si>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</si>
  <si>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</si>
  <si>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</si>
  <si>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</si>
  <si>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</si>
  <si>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</si>
  <si>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</si>
  <si>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</si>
  <si>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</si>
  <si>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</si>
  <si>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</si>
  <si>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</si>
  <si>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</si>
  <si>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</si>
  <si>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</si>
  <si>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</si>
  <si>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</si>
  <si>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</si>
  <si>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</si>
  <si>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</si>
  <si>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</si>
  <si>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</si>
  <si>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</si>
  <si>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</si>
  <si>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</si>
  <si>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</si>
  <si>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</si>
  <si>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</si>
  <si>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</si>
  <si>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</si>
  <si>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</si>
  <si>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</si>
  <si>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</si>
  <si>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</si>
  <si>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</si>
  <si>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</si>
  <si>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</si>
  <si>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</si>
  <si>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</si>
  <si>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</si>
  <si>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</si>
  <si>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</si>
  <si>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</si>
  <si>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</si>
  <si>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</si>
  <si>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</si>
  <si>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</si>
  <si>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</si>
  <si>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</si>
  <si>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</si>
  <si>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</si>
  <si>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</si>
  <si>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</si>
  <si>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</si>
  <si>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</si>
  <si>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</si>
  <si>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</si>
  <si>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</si>
  <si>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</si>
  <si>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</si>
  <si>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</si>
  <si>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</si>
  <si>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</si>
  <si>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</si>
  <si>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</si>
  <si>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</si>
  <si>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</si>
  <si>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</si>
  <si>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</si>
  <si>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</si>
  <si>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</si>
  <si>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</si>
  <si>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</si>
  <si>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</si>
  <si>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</si>
  <si>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</si>
  <si>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</si>
  <si>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</si>
  <si>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</si>
  <si>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</si>
  <si>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</si>
  <si>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</si>
  <si>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</si>
  <si>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</si>
  <si>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</si>
  <si>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</si>
  <si>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</si>
  <si>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</si>
  <si>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</si>
  <si>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</si>
  <si>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</si>
  <si>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</si>
  <si>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</si>
  <si>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</si>
  <si>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</si>
  <si>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</si>
  <si>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</si>
  <si>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</si>
  <si>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</si>
  <si>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</si>
  <si>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</si>
  <si>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</si>
  <si>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</si>
  <si>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</si>
  <si>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</si>
  <si>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</si>
  <si>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</si>
  <si>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</si>
  <si>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</si>
  <si>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</si>
  <si>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</si>
  <si>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</si>
  <si>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</si>
  <si>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</si>
  <si>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</si>
  <si>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</si>
  <si>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</si>
  <si>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</si>
  <si>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</si>
  <si>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</si>
  <si>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</si>
  <si>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</si>
  <si>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</si>
  <si>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</si>
  <si>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</si>
  <si>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</si>
  <si>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</si>
  <si>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</si>
  <si>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</si>
  <si>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</si>
  <si>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</si>
  <si>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</si>
  <si>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</si>
  <si>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</si>
  <si>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</si>
  <si>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</si>
  <si>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</si>
  <si>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</si>
  <si>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</si>
  <si>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</si>
  <si>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</si>
  <si>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</si>
  <si>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</si>
  <si>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</si>
  <si>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</si>
  <si>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</si>
  <si>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</si>
  <si>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</si>
  <si>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</si>
  <si>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</si>
  <si>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</si>
  <si>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</si>
  <si>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</si>
  <si>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</si>
  <si>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</si>
  <si>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</si>
  <si>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</si>
  <si>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</si>
  <si>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</si>
  <si>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</si>
  <si>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</si>
  <si>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</si>
  <si>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</si>
  <si>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</si>
  <si>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</si>
  <si>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</si>
  <si>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</si>
  <si>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</si>
  <si>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</si>
  <si>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</si>
  <si>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</si>
  <si>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</si>
  <si>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</si>
  <si>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</si>
  <si>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</si>
  <si>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</si>
  <si>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</si>
  <si>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</si>
  <si>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</si>
  <si>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</si>
  <si>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</si>
  <si>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</si>
  <si>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</si>
  <si>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</si>
  <si>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</si>
  <si>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</si>
  <si>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</si>
  <si>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</si>
  <si>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</si>
  <si>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</si>
  <si>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</si>
  <si>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</si>
  <si>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</si>
  <si>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</si>
  <si>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</si>
  <si>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</si>
  <si>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</si>
  <si>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</si>
  <si>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</si>
  <si>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</si>
  <si>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</si>
  <si>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</si>
  <si>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</si>
  <si>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</si>
  <si>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</si>
  <si>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</si>
  <si>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</si>
  <si>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</si>
  <si>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</si>
  <si>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</si>
  <si>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</si>
  <si>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</si>
  <si>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</si>
  <si>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</si>
  <si>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</si>
  <si>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</si>
  <si>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</si>
  <si>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</si>
  <si>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</si>
  <si>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</si>
  <si>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</si>
  <si>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</si>
  <si>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</si>
  <si>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</si>
  <si>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</si>
  <si>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</si>
  <si>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</si>
  <si>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</si>
  <si>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</si>
  <si>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</si>
  <si>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</si>
  <si>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</si>
  <si>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</si>
  <si>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</si>
  <si>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</si>
  <si>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</si>
  <si>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</si>
  <si>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</si>
  <si>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</si>
  <si>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</si>
  <si>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</si>
  <si>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</si>
  <si>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</si>
  <si>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</si>
  <si>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</si>
  <si>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</si>
  <si>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</si>
  <si>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</si>
  <si>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</si>
  <si>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</si>
  <si>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</si>
  <si>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</si>
  <si>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</si>
  <si>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</si>
  <si>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</si>
  <si>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</si>
  <si>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</si>
  <si>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</si>
  <si>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</si>
  <si>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</si>
  <si>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</si>
  <si>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</si>
  <si>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</si>
  <si>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</si>
  <si>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</si>
  <si>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</si>
  <si>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</si>
  <si>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</si>
  <si>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</si>
  <si>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</si>
  <si>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</si>
  <si>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</si>
  <si>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</si>
  <si>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</si>
  <si>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</si>
  <si>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</si>
  <si>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</si>
  <si>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</si>
  <si>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</si>
  <si>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</si>
  <si>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</si>
  <si>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</si>
  <si>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</si>
  <si>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</si>
  <si>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</si>
  <si>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</si>
  <si>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</si>
  <si>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</si>
  <si>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</si>
  <si>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</si>
  <si>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</si>
  <si>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</si>
  <si>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</si>
  <si>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</si>
  <si>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</si>
  <si>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</si>
  <si>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</si>
  <si>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</si>
  <si>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</si>
  <si>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</si>
  <si>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</si>
  <si>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</si>
  <si>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</si>
  <si>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</si>
  <si>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</si>
  <si>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</si>
  <si>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</si>
  <si>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</si>
  <si>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</si>
  <si>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</si>
  <si>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</si>
  <si>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</si>
  <si>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</si>
  <si>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</si>
  <si>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</si>
  <si>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</si>
  <si>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</si>
  <si>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</si>
  <si>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</si>
  <si>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</si>
  <si>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</si>
  <si>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</si>
  <si>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</si>
  <si>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</si>
  <si>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</si>
  <si>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</si>
  <si>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</si>
  <si>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</si>
  <si>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</si>
  <si>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</si>
  <si>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</si>
  <si>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</si>
  <si>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</si>
  <si>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</si>
  <si>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</si>
  <si>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</si>
  <si>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</si>
  <si>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</si>
  <si>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</si>
  <si>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</si>
  <si>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</si>
  <si>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</si>
  <si>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</si>
  <si>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</si>
  <si>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</si>
  <si>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</si>
  <si>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</si>
  <si>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</si>
  <si>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</si>
  <si>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</si>
  <si>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</si>
  <si>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</si>
  <si>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</si>
  <si>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</si>
  <si>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</si>
  <si>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</si>
  <si>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</si>
  <si>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</si>
  <si>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</si>
  <si>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</si>
  <si>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</si>
  <si>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</si>
  <si>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</si>
  <si>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</si>
  <si>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</si>
  <si>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</si>
  <si>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</si>
  <si>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</si>
  <si>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</si>
  <si>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</si>
  <si>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</si>
  <si>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</si>
  <si>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</si>
  <si>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</si>
  <si>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</si>
  <si>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</si>
  <si>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</si>
  <si>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</si>
  <si>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</si>
  <si>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</si>
  <si>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</si>
  <si>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</si>
  <si>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</si>
  <si>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</si>
  <si>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</si>
  <si>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</si>
  <si>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</si>
  <si>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</si>
  <si>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</si>
  <si>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</si>
  <si>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</si>
  <si>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</si>
  <si>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</si>
  <si>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</si>
  <si>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</si>
  <si>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</si>
  <si>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</si>
  <si>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</si>
  <si>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</si>
  <si>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</si>
  <si>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</si>
  <si>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</si>
  <si>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</si>
  <si>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</si>
  <si>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</si>
  <si>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</si>
  <si>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</si>
  <si>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</si>
  <si>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</si>
  <si>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</si>
  <si>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</si>
  <si>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</si>
  <si>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</si>
  <si>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</si>
  <si>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</si>
  <si>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</si>
  <si>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</si>
  <si>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</si>
  <si>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</si>
  <si>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</si>
  <si>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</si>
  <si>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</si>
  <si>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</si>
  <si>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</si>
  <si>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</si>
  <si>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</si>
  <si>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</si>
  <si>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</si>
  <si>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</si>
  <si>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</si>
  <si>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</si>
  <si>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</si>
  <si>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</si>
  <si>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</si>
  <si>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</si>
  <si>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</si>
  <si>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</si>
  <si>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</si>
  <si>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</si>
  <si>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</si>
  <si>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</si>
  <si>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</si>
  <si>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</si>
  <si>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</si>
  <si>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</si>
  <si>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</si>
  <si>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</si>
  <si>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</si>
  <si>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</si>
  <si>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</si>
  <si>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</si>
  <si>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</si>
  <si>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</si>
  <si>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</si>
  <si>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</si>
  <si>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</si>
  <si>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</si>
  <si>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</si>
  <si>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</si>
  <si>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</si>
  <si>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</si>
  <si>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</si>
  <si>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</si>
  <si>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</si>
  <si>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</si>
  <si>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</si>
  <si>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</si>
  <si>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</si>
  <si>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</si>
  <si>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</si>
  <si>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</si>
  <si>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</si>
  <si>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</si>
  <si>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</si>
  <si>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</si>
  <si>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</si>
  <si>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</si>
  <si>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</si>
  <si>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</si>
  <si>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</si>
  <si>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</si>
  <si>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</si>
  <si>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</si>
  <si>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</si>
  <si>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</si>
  <si>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</si>
  <si>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</si>
  <si>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</si>
  <si>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</si>
  <si>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</si>
  <si>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</si>
  <si>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</si>
  <si>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</si>
  <si>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</si>
  <si>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</si>
  <si>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</si>
  <si>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</si>
  <si>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</si>
  <si>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</si>
  <si>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</si>
  <si>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</si>
  <si>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</si>
  <si>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</si>
  <si>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</si>
  <si>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</si>
  <si>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</si>
  <si>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</si>
  <si>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</si>
  <si>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</si>
  <si>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</si>
  <si>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</si>
  <si>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</si>
  <si>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</si>
  <si>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</si>
  <si>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</si>
  <si>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</si>
  <si>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</si>
  <si>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</si>
  <si>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</si>
  <si>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</si>
  <si>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</si>
  <si>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</si>
  <si>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</si>
  <si>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</si>
  <si>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</si>
  <si>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</si>
  <si>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</si>
  <si>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</si>
  <si>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</si>
  <si>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</si>
  <si>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</si>
  <si>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</si>
  <si>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</si>
  <si>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</si>
  <si>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</si>
  <si>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</si>
  <si>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</si>
  <si>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</si>
  <si>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</si>
  <si>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</si>
  <si>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</si>
  <si>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</si>
  <si>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</si>
  <si>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</si>
  <si>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</si>
  <si>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</si>
  <si>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</si>
  <si>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</si>
  <si>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</si>
  <si>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</si>
  <si>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</si>
  <si>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</si>
  <si>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</si>
  <si>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</si>
  <si>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</si>
  <si>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</si>
  <si>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</si>
  <si>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</si>
  <si>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</si>
  <si>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</si>
  <si>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</si>
  <si>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</si>
  <si>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</si>
  <si>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</si>
  <si>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</si>
  <si>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</si>
  <si>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</si>
  <si>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</si>
  <si>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</si>
  <si>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</si>
  <si>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</si>
  <si>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</si>
  <si>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</si>
  <si>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</si>
  <si>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</si>
  <si>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</si>
  <si>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</si>
  <si>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</si>
  <si>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</si>
  <si>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</si>
  <si>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</si>
  <si>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</si>
  <si>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</si>
  <si>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</si>
  <si>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</si>
  <si>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</si>
  <si>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</si>
  <si>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</si>
  <si>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</si>
  <si>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</si>
  <si>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</si>
  <si>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</si>
  <si>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</si>
  <si>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</si>
  <si>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</si>
  <si>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</si>
  <si>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</si>
  <si>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</si>
  <si>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</si>
  <si>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</si>
  <si>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</si>
  <si>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</si>
  <si>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</si>
  <si>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</si>
  <si>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</si>
  <si>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</si>
  <si>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</si>
  <si>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</si>
  <si>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</si>
  <si>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</si>
  <si>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</si>
  <si>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</si>
  <si>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</si>
  <si>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</si>
  <si>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</si>
  <si>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</si>
  <si>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</si>
  <si>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</si>
  <si>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</si>
  <si>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</si>
  <si>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</si>
  <si>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</si>
  <si>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</si>
  <si>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</si>
  <si>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</si>
  <si>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</si>
  <si>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</si>
  <si>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</si>
  <si>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</si>
  <si>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</si>
  <si>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</si>
  <si>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</si>
  <si>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</si>
  <si>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</si>
  <si>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</si>
  <si>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</si>
  <si>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</si>
  <si>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</si>
  <si>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</si>
  <si>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</si>
  <si>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</si>
  <si>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</si>
  <si>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</si>
  <si>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</si>
  <si>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</si>
  <si>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</si>
  <si>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</si>
  <si>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</si>
  <si>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</si>
  <si>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</si>
  <si>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</si>
  <si>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</si>
  <si>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</si>
  <si>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</si>
  <si>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</si>
  <si>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</si>
  <si>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</si>
  <si>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</si>
  <si>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</si>
  <si>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</si>
  <si>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</si>
  <si>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</si>
  <si>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</si>
  <si>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</si>
  <si>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</si>
  <si>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</si>
  <si>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</si>
  <si>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</si>
  <si>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</si>
  <si>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</si>
  <si>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</si>
  <si>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</si>
  <si>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</si>
  <si>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</si>
  <si>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</si>
  <si>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</si>
  <si>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</si>
  <si>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</si>
  <si>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</si>
  <si>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</si>
  <si>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</si>
  <si>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</si>
  <si>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</si>
  <si>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</si>
  <si>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</si>
  <si>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</si>
  <si>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</si>
  <si>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</si>
  <si>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</si>
  <si>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</si>
  <si>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</si>
  <si>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</si>
  <si>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</si>
  <si>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</si>
  <si>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</si>
  <si>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</si>
  <si>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</si>
  <si>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</si>
  <si>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</si>
  <si>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</si>
  <si>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</si>
  <si>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</si>
  <si>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</si>
  <si>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</si>
  <si>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</si>
  <si>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</si>
  <si>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</si>
  <si>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</si>
  <si>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</si>
  <si>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</si>
  <si>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</si>
  <si>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</si>
  <si>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</si>
  <si>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</si>
  <si>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</si>
  <si>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</si>
  <si>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</si>
  <si>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</si>
  <si>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</si>
  <si>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</si>
  <si>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</si>
  <si>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</si>
  <si>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</si>
  <si>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</si>
  <si>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</si>
  <si>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</si>
  <si>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</si>
  <si>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</si>
  <si>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</si>
  <si>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</si>
  <si>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</si>
  <si>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</si>
  <si>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</si>
  <si>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</si>
  <si>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</si>
  <si>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</si>
  <si>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</si>
  <si>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</si>
  <si>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</si>
  <si>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</si>
  <si>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</si>
  <si>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</si>
  <si>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</si>
  <si>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</si>
  <si>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</si>
  <si>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</si>
  <si>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</si>
  <si>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</si>
  <si>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</si>
  <si>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</si>
  <si>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</si>
  <si>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</si>
  <si>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</si>
  <si>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</si>
  <si>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</si>
  <si>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</si>
  <si>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</si>
  <si>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</si>
  <si>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</si>
  <si>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</si>
  <si>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</si>
  <si>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</si>
  <si>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</si>
  <si>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</si>
  <si>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</si>
  <si>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</si>
  <si>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</si>
  <si>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</si>
  <si>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</si>
  <si>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</si>
  <si>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</si>
  <si>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</si>
  <si>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</si>
  <si>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</si>
  <si>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</si>
  <si>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</si>
  <si>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</si>
  <si>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</si>
  <si>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</si>
  <si>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</si>
  <si>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</si>
  <si>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</si>
  <si>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</si>
  <si>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</si>
  <si>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</si>
  <si>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</si>
  <si>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</si>
  <si>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</si>
  <si>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</si>
  <si>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</si>
  <si>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</si>
  <si>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</si>
  <si>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</si>
  <si>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</si>
  <si>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</si>
  <si>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</si>
  <si>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</si>
  <si>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</si>
  <si>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</si>
  <si>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</si>
  <si>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</si>
  <si>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</si>
  <si>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</si>
  <si>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</si>
  <si>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</si>
  <si>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</si>
  <si>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</si>
  <si>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</si>
  <si>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</si>
  <si>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</si>
  <si>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</si>
  <si>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</si>
  <si>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</si>
  <si>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</si>
  <si>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</si>
  <si>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</si>
  <si>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</si>
  <si>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</si>
  <si>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</si>
  <si>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</si>
  <si>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</si>
  <si>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</si>
  <si>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</si>
  <si>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</si>
  <si>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</si>
  <si>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</si>
  <si>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</si>
  <si>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</si>
  <si>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</si>
  <si>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</si>
  <si>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</si>
  <si>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</si>
  <si>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</si>
  <si>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</si>
  <si>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</si>
  <si>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</si>
  <si>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</si>
  <si>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</si>
  <si>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</si>
  <si>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</si>
  <si>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</si>
  <si>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</si>
  <si>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</si>
  <si>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</si>
  <si>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</si>
  <si>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</si>
  <si>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</si>
  <si>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</si>
  <si>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</si>
  <si>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</si>
  <si>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</si>
  <si>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</si>
  <si>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</si>
  <si>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</si>
  <si>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</si>
  <si>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</si>
  <si>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</si>
  <si>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</si>
  <si>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</si>
  <si>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</si>
  <si>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</si>
  <si>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</si>
  <si>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</si>
  <si>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</si>
  <si>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</si>
  <si>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</si>
  <si>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</si>
  <si>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</si>
  <si>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</si>
  <si>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</si>
  <si>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</si>
  <si>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</si>
  <si>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</si>
  <si>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</si>
  <si>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</si>
  <si>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</si>
  <si>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</si>
  <si>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</si>
  <si>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</si>
  <si>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</si>
  <si>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</si>
  <si>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</si>
  <si>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</si>
  <si>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</si>
  <si>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</si>
  <si>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</si>
  <si>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</si>
  <si>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</si>
  <si>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</si>
  <si>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</si>
  <si>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</si>
  <si>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</si>
  <si>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</si>
  <si>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</si>
  <si>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</si>
  <si>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</si>
  <si>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</si>
  <si>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</si>
  <si>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</si>
  <si>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</si>
  <si>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</si>
  <si>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</si>
  <si>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</si>
  <si>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</si>
  <si>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</si>
  <si>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</si>
  <si>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</si>
  <si>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</si>
  <si>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</si>
  <si>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</si>
  <si>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</si>
  <si>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</si>
  <si>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</si>
  <si>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</si>
  <si>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</si>
  <si>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</si>
  <si>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</si>
  <si>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</si>
  <si>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</si>
  <si>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</si>
  <si>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</si>
  <si>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</si>
  <si>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</si>
  <si>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</si>
  <si>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</si>
  <si>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</si>
  <si>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</si>
  <si>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</si>
  <si>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</si>
  <si>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</si>
  <si>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</si>
  <si>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</si>
  <si>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</si>
  <si>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</si>
  <si>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</si>
  <si>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</si>
  <si>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</si>
  <si>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</si>
  <si>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</si>
  <si>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</si>
  <si>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</si>
  <si>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</si>
  <si>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</si>
  <si>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</si>
  <si>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</si>
  <si>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</si>
  <si>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</si>
  <si>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</si>
  <si>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</si>
  <si>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</si>
  <si>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</si>
  <si>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</si>
  <si>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</si>
  <si>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</si>
  <si>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</si>
  <si>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</si>
  <si>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</si>
  <si>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</si>
  <si>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</si>
  <si>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</si>
  <si>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</si>
  <si>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</si>
  <si>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</si>
  <si>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</si>
  <si>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</si>
  <si>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</si>
  <si>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</si>
  <si>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</si>
  <si>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</si>
  <si>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</si>
  <si>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</si>
  <si>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</si>
  <si>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</si>
  <si>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</si>
  <si>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</si>
  <si>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</si>
  <si>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</si>
  <si>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</si>
  <si>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</si>
  <si>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</si>
  <si>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</si>
  <si>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</si>
  <si>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</si>
  <si>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</si>
  <si>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</si>
  <si>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</si>
  <si>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</si>
  <si>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</si>
  <si>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</si>
  <si>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</si>
  <si>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</si>
  <si>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</si>
  <si>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</si>
  <si>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</si>
  <si>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</si>
  <si>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</si>
  <si>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</si>
  <si>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</si>
  <si>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</si>
  <si>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</si>
  <si>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</si>
  <si>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</si>
  <si>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</si>
  <si>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</si>
  <si>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</si>
  <si>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</si>
  <si>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</si>
  <si>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</si>
  <si>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</si>
  <si>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</si>
  <si>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</si>
  <si>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</si>
  <si>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</si>
  <si>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</si>
  <si>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</si>
  <si>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</si>
  <si>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</si>
  <si>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</si>
  <si>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</si>
  <si>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</si>
  <si>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</si>
  <si>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</si>
  <si>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</si>
  <si>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</si>
  <si>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</si>
  <si>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</si>
  <si>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</si>
  <si>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</si>
  <si>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</si>
  <si>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</si>
  <si>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</si>
  <si>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</si>
  <si>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</si>
  <si>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</si>
  <si>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</si>
  <si>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</si>
  <si>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</si>
  <si>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</si>
  <si>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</si>
  <si>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</si>
  <si>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</si>
  <si>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</si>
  <si>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</si>
  <si>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</si>
  <si>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</si>
  <si>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</si>
  <si>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</si>
  <si>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</si>
  <si>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</si>
  <si>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</si>
  <si>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</si>
  <si>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</si>
  <si>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</si>
  <si>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</si>
  <si>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</si>
  <si>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</si>
  <si>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</si>
  <si>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</si>
  <si>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</si>
  <si>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</si>
  <si>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</si>
  <si>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</si>
  <si>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</si>
  <si>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</si>
  <si>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</si>
  <si>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</si>
  <si>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</si>
  <si>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</si>
  <si>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</si>
  <si>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</si>
  <si>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</si>
  <si>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</si>
  <si>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</si>
  <si>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</si>
  <si>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</si>
  <si>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</si>
  <si>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</si>
  <si>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</si>
  <si>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</si>
  <si>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</si>
  <si>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</si>
  <si>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</si>
  <si>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</si>
  <si>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</si>
  <si>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</si>
  <si>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</si>
  <si>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</si>
  <si>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</si>
  <si>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</si>
  <si>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</si>
  <si>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</si>
  <si>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</si>
  <si>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</si>
  <si>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</si>
  <si>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</si>
  <si>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</si>
  <si>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</si>
  <si>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</si>
  <si>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</si>
  <si>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</si>
  <si>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</si>
  <si>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</si>
  <si>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</si>
  <si>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</si>
  <si>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</si>
  <si>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</si>
  <si>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</si>
  <si>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</si>
  <si>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</si>
  <si>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</si>
  <si>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</si>
  <si>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</si>
  <si>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</si>
  <si>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</si>
  <si>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</si>
  <si>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</si>
  <si>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</si>
  <si>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</si>
  <si>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</si>
  <si>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</si>
  <si>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</si>
  <si>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</si>
  <si>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</si>
  <si>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</si>
  <si>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</si>
  <si>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</si>
  <si>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</si>
  <si>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</si>
  <si>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</si>
  <si>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</si>
  <si>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</si>
  <si>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</si>
  <si>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</si>
  <si>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</si>
  <si>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</si>
  <si>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</si>
  <si>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</si>
  <si>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</si>
  <si>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</si>
  <si>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</si>
  <si>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</si>
  <si>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</si>
  <si>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</si>
  <si>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</si>
  <si>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</si>
  <si>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</si>
  <si>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</si>
  <si>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</si>
  <si>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</si>
  <si>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</si>
  <si>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</si>
  <si>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</si>
  <si>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</si>
  <si>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</si>
  <si>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</si>
  <si>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</si>
  <si>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</si>
  <si>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</si>
  <si>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</si>
  <si>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</si>
  <si>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</si>
  <si>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</si>
  <si>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</si>
  <si>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</si>
  <si>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</si>
  <si>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</si>
  <si>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</si>
  <si>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</si>
  <si>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</si>
  <si>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</si>
  <si>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</si>
  <si>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</si>
  <si>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</si>
  <si>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</si>
  <si>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</si>
  <si>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</si>
  <si>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</si>
  <si>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</si>
  <si>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</si>
  <si>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</si>
  <si>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</si>
  <si>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</si>
  <si>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</si>
  <si>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</si>
  <si>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</si>
  <si>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</si>
  <si>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</si>
  <si>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</si>
  <si>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</si>
  <si>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</si>
  <si>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</si>
  <si>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</si>
  <si>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</si>
  <si>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</si>
  <si>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</si>
  <si>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</si>
  <si>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</si>
  <si>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</si>
  <si>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</si>
  <si>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</si>
  <si>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</si>
  <si>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</si>
  <si>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</si>
  <si>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</si>
  <si>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</si>
  <si>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</si>
  <si>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</si>
  <si>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</si>
  <si>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</si>
  <si>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</si>
  <si>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</si>
  <si>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</si>
  <si>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</si>
  <si>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</si>
  <si>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</si>
  <si>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</si>
  <si>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</si>
  <si>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</si>
  <si>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</si>
  <si>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</si>
  <si>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</si>
  <si>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</si>
  <si>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</si>
  <si>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</si>
  <si>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</si>
  <si>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</si>
  <si>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</si>
  <si>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</si>
  <si>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</si>
  <si>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</si>
  <si>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</si>
  <si>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</si>
  <si>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</si>
  <si>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</si>
  <si>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</si>
  <si>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</si>
  <si>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</si>
  <si>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</si>
  <si>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</si>
  <si>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</si>
  <si>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</si>
  <si>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</si>
  <si>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</si>
  <si>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</si>
  <si>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</si>
  <si>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</si>
  <si>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</si>
  <si>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</si>
  <si>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</si>
  <si>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</si>
  <si>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</si>
  <si>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</si>
  <si>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</si>
  <si>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</si>
  <si>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</si>
  <si>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</si>
  <si>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</si>
  <si>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</si>
  <si>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</si>
  <si>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</si>
  <si>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</si>
  <si>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</si>
  <si>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</si>
  <si>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</si>
  <si>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</si>
  <si>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</si>
  <si>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</si>
  <si>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</si>
  <si>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</si>
  <si>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</si>
  <si>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</si>
  <si>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</si>
  <si>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</si>
  <si>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</si>
  <si>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</si>
  <si>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</si>
  <si>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</si>
  <si>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</si>
  <si>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</si>
  <si>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</si>
  <si>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</si>
  <si>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</si>
  <si>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</si>
  <si>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</si>
  <si>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</si>
  <si>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</si>
  <si>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</si>
  <si>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</si>
  <si>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</si>
  <si>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</si>
  <si>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</si>
  <si>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</si>
  <si>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</si>
  <si>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</si>
  <si>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</si>
  <si>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</si>
  <si>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</si>
  <si>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</si>
  <si>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</si>
  <si>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</si>
  <si>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</si>
  <si>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</si>
  <si>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</si>
  <si>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</si>
  <si>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</si>
  <si>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</si>
  <si>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</si>
  <si>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</si>
  <si>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</si>
  <si>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</si>
  <si>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</si>
  <si>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</si>
  <si>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</si>
  <si>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</si>
  <si>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</si>
  <si>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</si>
  <si>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</si>
  <si>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</si>
  <si>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</si>
  <si>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</si>
  <si>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</si>
  <si>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</si>
  <si>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</si>
  <si>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</si>
  <si>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</si>
  <si>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</si>
  <si>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</si>
  <si>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</si>
  <si>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</si>
  <si>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</si>
  <si>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</si>
  <si>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</si>
  <si>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</si>
  <si>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</si>
  <si>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</si>
  <si>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</si>
  <si>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</si>
  <si>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</si>
  <si>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</si>
  <si>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</si>
  <si>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</si>
  <si>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</si>
  <si>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</si>
  <si>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</si>
  <si>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</si>
  <si>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</si>
  <si>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</si>
  <si>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</si>
  <si>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</si>
  <si>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</si>
  <si>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</si>
  <si>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</si>
  <si>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</si>
  <si>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</si>
  <si>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</si>
  <si>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</si>
  <si>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</si>
  <si>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</si>
  <si>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</si>
  <si>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</si>
  <si>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</si>
  <si>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</si>
  <si>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</si>
  <si>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</si>
  <si>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</si>
  <si>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</si>
  <si>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</si>
  <si>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</si>
  <si>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</si>
  <si>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</si>
  <si>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</si>
  <si>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</si>
  <si>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</si>
  <si>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</si>
  <si>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</si>
  <si>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</si>
  <si>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</si>
  <si>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</si>
  <si>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</si>
  <si>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</si>
  <si>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</si>
  <si>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</si>
  <si>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</si>
  <si>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</si>
  <si>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</si>
  <si>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</si>
  <si>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</si>
  <si>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</si>
  <si>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</si>
  <si>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</si>
  <si>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</si>
  <si>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</si>
  <si>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</si>
  <si>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</si>
  <si>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</si>
  <si>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</si>
  <si>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</si>
  <si>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</si>
  <si>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</si>
  <si>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</si>
  <si>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</si>
  <si>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</si>
  <si>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</si>
  <si>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</si>
  <si>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</si>
  <si>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</si>
  <si>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</si>
  <si>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</si>
  <si>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</si>
  <si>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</si>
  <si>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</si>
  <si>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</si>
  <si>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</si>
  <si>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</si>
  <si>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</si>
  <si>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</si>
  <si>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</si>
  <si>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</si>
  <si>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</si>
  <si>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</si>
  <si>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</si>
  <si>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</si>
  <si>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</si>
  <si>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</si>
  <si>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</si>
  <si>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</si>
  <si>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</si>
  <si>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</si>
  <si>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</si>
  <si>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</si>
  <si>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</si>
  <si>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</si>
  <si>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</si>
  <si>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</si>
  <si>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</si>
  <si>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</si>
  <si>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</si>
  <si>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</si>
  <si>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</si>
  <si>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</si>
  <si>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</si>
  <si>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</si>
  <si>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</si>
  <si>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</si>
  <si>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</si>
  <si>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</si>
  <si>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</si>
  <si>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</si>
  <si>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</si>
  <si>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</si>
  <si>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</si>
  <si>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</si>
  <si>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</si>
  <si>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</si>
  <si>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</si>
  <si>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</si>
  <si>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</si>
  <si>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</si>
  <si>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</si>
  <si>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</si>
  <si>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</si>
  <si>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</si>
  <si>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</si>
  <si>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</si>
  <si>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</si>
  <si>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</si>
  <si>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</si>
  <si>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</si>
  <si>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</si>
  <si>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</si>
  <si>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</si>
  <si>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</si>
  <si>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</si>
  <si>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</si>
  <si>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</si>
  <si>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</si>
  <si>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</si>
  <si>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</si>
  <si>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</si>
  <si>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</si>
  <si>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</si>
  <si>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</si>
  <si>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</si>
  <si>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</si>
  <si>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</si>
  <si>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</si>
  <si>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</si>
  <si>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</si>
  <si>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</si>
  <si>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</si>
  <si>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</si>
  <si>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</si>
  <si>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</si>
  <si>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</si>
  <si>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</si>
  <si>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</si>
  <si>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</si>
  <si>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</si>
  <si>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</si>
  <si>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</si>
  <si>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</si>
  <si>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</si>
  <si>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</si>
  <si>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</si>
  <si>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</si>
  <si>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</si>
  <si>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</si>
  <si>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</si>
  <si>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</si>
  <si>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</si>
  <si>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</si>
  <si>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</si>
  <si>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</si>
  <si>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</si>
  <si>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</si>
  <si>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</si>
  <si>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</si>
  <si>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</si>
  <si>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</si>
  <si>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</si>
  <si>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</si>
  <si>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</si>
  <si>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</si>
  <si>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</si>
  <si>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</si>
  <si>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</si>
  <si>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</si>
  <si>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</si>
  <si>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</si>
  <si>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</si>
  <si>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</si>
  <si>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</si>
  <si>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</si>
  <si>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</si>
  <si>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</si>
  <si>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</si>
  <si>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</si>
  <si>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</si>
  <si>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</si>
  <si>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</si>
  <si>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</si>
  <si>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</si>
  <si>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</si>
  <si>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</si>
  <si>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</si>
  <si>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</si>
  <si>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</si>
  <si>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</si>
  <si>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</si>
  <si>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</si>
  <si>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</si>
  <si>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</si>
  <si>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</si>
  <si>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</si>
  <si>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</si>
  <si>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</si>
  <si>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</si>
  <si>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</si>
  <si>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</si>
  <si>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</si>
  <si>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</si>
  <si>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</si>
  <si>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</si>
  <si>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</si>
  <si>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</si>
  <si>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</si>
  <si>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</si>
  <si>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</si>
  <si>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</si>
  <si>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</si>
  <si>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</si>
  <si>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</si>
  <si>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</si>
  <si>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</si>
  <si>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</si>
  <si>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</si>
  <si>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</si>
  <si>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</si>
  <si>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</si>
  <si>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</si>
  <si>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</si>
  <si>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</si>
  <si>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</si>
  <si>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</si>
  <si>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</si>
  <si>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</si>
  <si>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</si>
  <si>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</si>
  <si>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</si>
  <si>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</si>
  <si>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</si>
  <si>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</si>
  <si>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</si>
  <si>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</si>
  <si>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</si>
  <si>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</si>
  <si>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</si>
  <si>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</si>
  <si>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</si>
  <si>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</si>
  <si>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</si>
  <si>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</si>
  <si>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</si>
  <si>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</si>
  <si>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</si>
  <si>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</si>
  <si>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</si>
  <si>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</si>
  <si>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</si>
  <si>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</si>
  <si>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</si>
  <si>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</si>
  <si>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</si>
  <si>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</si>
  <si>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</si>
  <si>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</si>
  <si>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</si>
  <si>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</si>
  <si>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</si>
  <si>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</si>
  <si>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</si>
  <si>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</si>
  <si>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</si>
  <si>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</si>
  <si>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</si>
  <si>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</si>
  <si>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</si>
  <si>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</si>
  <si>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</si>
  <si>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</si>
  <si>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</si>
  <si>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</si>
  <si>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</si>
  <si>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</si>
  <si>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</si>
  <si>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</si>
  <si>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</si>
  <si>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</si>
  <si>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</si>
  <si>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</si>
  <si>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</si>
  <si>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</si>
  <si>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</si>
  <si>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</si>
  <si>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</si>
  <si>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</si>
  <si>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</si>
  <si>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</si>
  <si>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</si>
  <si>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</si>
  <si>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</si>
  <si>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</si>
  <si>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</si>
  <si>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</si>
  <si>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</si>
  <si>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</si>
  <si>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</si>
  <si>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</si>
  <si>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</si>
  <si>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</si>
  <si>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</si>
  <si>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</si>
  <si>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</si>
  <si>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</si>
  <si>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</si>
  <si>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</si>
  <si>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</si>
  <si>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</si>
  <si>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</si>
  <si>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</si>
  <si>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</si>
  <si>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</si>
  <si>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</si>
  <si>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</si>
  <si>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</si>
  <si>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</si>
  <si>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</si>
  <si>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</si>
  <si>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</si>
  <si>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</si>
  <si>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</si>
  <si>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</si>
  <si>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</si>
  <si>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</si>
  <si>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</si>
  <si>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</si>
  <si>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</si>
  <si>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</si>
  <si>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</si>
  <si>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</si>
  <si>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</si>
  <si>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</si>
  <si>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</si>
  <si>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</si>
  <si>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</si>
  <si>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</si>
  <si>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</si>
  <si>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</si>
  <si>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</si>
  <si>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</si>
  <si>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</si>
  <si>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</si>
  <si>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</si>
  <si>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</si>
  <si>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</si>
  <si>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</si>
  <si>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</si>
  <si>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</si>
  <si>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</si>
  <si>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</si>
  <si>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</si>
  <si>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</si>
  <si>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</si>
  <si>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</si>
  <si>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</si>
  <si>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</si>
  <si>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</si>
  <si>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</si>
  <si>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</si>
  <si>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</si>
  <si>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</si>
  <si>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</si>
  <si>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</si>
  <si>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</si>
  <si>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</si>
  <si>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</si>
  <si>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</si>
  <si>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</si>
  <si>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</si>
  <si>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</si>
  <si>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</si>
  <si>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</si>
  <si>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</si>
  <si>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</si>
  <si>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</si>
  <si>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</si>
  <si>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</si>
  <si>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</si>
  <si>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</si>
  <si>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</si>
  <si>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</si>
  <si>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</si>
  <si>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</si>
  <si>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</si>
  <si>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</si>
  <si>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</si>
  <si>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</si>
  <si>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</si>
  <si>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</si>
  <si>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</si>
  <si>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</si>
  <si>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</si>
  <si>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</si>
  <si>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</si>
  <si>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</si>
  <si>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</si>
  <si>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</si>
  <si>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</si>
  <si>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</si>
  <si>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</si>
  <si>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</si>
  <si>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</si>
  <si>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</si>
  <si>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</si>
  <si>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</si>
  <si>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</si>
  <si>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</si>
  <si>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</si>
  <si>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</si>
  <si>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</si>
  <si>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</si>
  <si>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</si>
  <si>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</si>
  <si>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</si>
  <si>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</si>
  <si>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</si>
  <si>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</si>
  <si>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</si>
  <si>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</si>
  <si>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</si>
  <si>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</si>
  <si>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</si>
  <si>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</si>
  <si>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</si>
  <si>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</si>
  <si>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</si>
  <si>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</si>
  <si>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</si>
  <si>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</si>
  <si>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</si>
  <si>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</si>
  <si>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</si>
  <si>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</si>
  <si>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</si>
  <si>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</si>
  <si>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</si>
  <si>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</si>
  <si>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</si>
  <si>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</si>
  <si>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</si>
  <si>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</si>
  <si>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</si>
  <si>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</si>
  <si>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</si>
  <si>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</si>
  <si>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</si>
  <si>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</si>
  <si>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</si>
  <si>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</si>
  <si>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</si>
  <si>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</si>
  <si>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</si>
  <si>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</si>
  <si>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</si>
  <si>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</si>
  <si>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</si>
  <si>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</si>
  <si>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</si>
  <si>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</si>
  <si>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</si>
  <si>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</si>
  <si>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</si>
  <si>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</si>
  <si>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</si>
  <si>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</si>
  <si>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</si>
  <si>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</si>
  <si>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</si>
  <si>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</si>
  <si>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</si>
  <si>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</si>
  <si>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</si>
  <si>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</si>
  <si>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</si>
  <si>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</si>
  <si>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</si>
  <si>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</si>
  <si>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</si>
  <si>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</si>
  <si>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</si>
  <si>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</si>
  <si>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</si>
  <si>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</si>
  <si>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</si>
  <si>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</si>
  <si>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</si>
  <si>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</si>
  <si>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</si>
  <si>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</si>
  <si>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</si>
  <si>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</si>
  <si>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</si>
  <si>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</si>
  <si>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</si>
  <si>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</si>
  <si>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</si>
  <si>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</si>
  <si>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</si>
  <si>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</si>
  <si>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</si>
  <si>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</si>
  <si>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</si>
  <si>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</si>
  <si>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</si>
  <si>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</si>
  <si>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</si>
  <si>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</si>
  <si>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</si>
  <si>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</si>
  <si>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</si>
  <si>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</si>
  <si>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</si>
  <si>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</si>
  <si>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</si>
  <si>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</si>
  <si>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</si>
  <si>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</si>
  <si>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</si>
  <si>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</si>
  <si>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</si>
  <si>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</si>
  <si>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</si>
  <si>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</si>
  <si>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</si>
  <si>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</si>
  <si>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</si>
  <si>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</si>
  <si>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</si>
  <si>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</si>
  <si>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</si>
  <si>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</si>
  <si>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</si>
  <si>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</si>
  <si>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</si>
  <si>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</si>
  <si>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</si>
  <si>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</si>
  <si>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</si>
  <si>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</si>
  <si>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</si>
  <si>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</si>
  <si>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</si>
  <si>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</si>
  <si>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</si>
  <si>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</si>
  <si>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</si>
  <si>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</si>
  <si>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</si>
  <si>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</si>
  <si>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</si>
  <si>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</si>
  <si>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</si>
  <si>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</si>
  <si>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</si>
  <si>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</si>
  <si>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</si>
  <si>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</si>
  <si>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</si>
  <si>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</si>
  <si>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</si>
  <si>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</si>
  <si>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</si>
  <si>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</si>
  <si>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</si>
  <si>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</si>
  <si>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</si>
  <si>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</si>
  <si>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</si>
  <si>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</si>
  <si>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</si>
  <si>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</si>
  <si>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</si>
  <si>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</si>
  <si>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</si>
  <si>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</si>
  <si>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</si>
  <si>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</si>
  <si>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</si>
  <si>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</si>
  <si>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</si>
  <si>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</si>
  <si>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</si>
  <si>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</si>
  <si>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</si>
  <si>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</si>
  <si>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</si>
  <si>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</si>
  <si>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</si>
  <si>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</si>
  <si>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</si>
  <si>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</si>
  <si>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</si>
  <si>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</si>
  <si>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</si>
  <si>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</si>
  <si>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</si>
  <si>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</si>
  <si>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</si>
  <si>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</si>
  <si>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</si>
  <si>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</si>
  <si>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</si>
  <si>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</si>
  <si>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</si>
  <si>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</si>
  <si>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</si>
  <si>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</si>
  <si>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</si>
  <si>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</si>
  <si>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</si>
  <si>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</si>
  <si>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</si>
  <si>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</si>
  <si>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</si>
  <si>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</si>
  <si>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</si>
  <si>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</si>
  <si>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</si>
  <si>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</si>
  <si>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</si>
  <si>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</si>
  <si>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</si>
  <si>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</si>
  <si>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</si>
  <si>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</si>
  <si>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</si>
  <si>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</si>
  <si>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</si>
  <si>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</si>
  <si>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</si>
  <si>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</si>
  <si>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</si>
  <si>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</si>
  <si>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</si>
  <si>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</si>
  <si>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</si>
  <si>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</si>
  <si>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</si>
  <si>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</si>
  <si>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</si>
  <si>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</si>
  <si>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</si>
  <si>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</si>
  <si>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</si>
  <si>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</si>
  <si>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</si>
  <si>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</si>
  <si>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</si>
  <si>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</si>
  <si>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</si>
  <si>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</si>
  <si>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</si>
  <si>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</si>
  <si>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</si>
  <si>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</si>
  <si>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</si>
  <si>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</si>
  <si>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</si>
  <si>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</si>
  <si>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</si>
  <si>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</si>
  <si>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</si>
  <si>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</si>
  <si>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</si>
  <si>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</si>
  <si>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</si>
  <si>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</si>
  <si>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</si>
  <si>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</si>
  <si>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</si>
  <si>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</si>
  <si>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</si>
  <si>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</si>
  <si>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</si>
  <si>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</si>
  <si>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</si>
  <si>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</si>
  <si>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</si>
  <si>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</si>
  <si>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</si>
  <si>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</si>
  <si>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</si>
  <si>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</si>
  <si>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</si>
  <si>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</si>
  <si>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</si>
  <si>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</si>
  <si>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</si>
  <si>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</si>
  <si>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</si>
  <si>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</si>
  <si>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</si>
  <si>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</si>
  <si>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</si>
  <si>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</si>
  <si>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</si>
  <si>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</si>
  <si>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</si>
  <si>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</si>
  <si>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</si>
  <si>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</si>
  <si>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</si>
  <si>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</si>
  <si>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</si>
  <si>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</si>
  <si>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</si>
  <si>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</si>
  <si>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</si>
  <si>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</si>
  <si>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</si>
  <si>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</si>
  <si>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</si>
  <si>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</si>
  <si>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</si>
  <si>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</si>
  <si>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</si>
  <si>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</si>
  <si>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</si>
  <si>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</si>
  <si>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</si>
  <si>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</si>
  <si>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</si>
  <si>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</si>
  <si>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</si>
  <si>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</si>
  <si>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</si>
  <si>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</si>
  <si>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</si>
  <si>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</si>
  <si>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</si>
  <si>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</si>
  <si>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</si>
  <si>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</si>
  <si>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</si>
  <si>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</si>
  <si>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</si>
  <si>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</si>
  <si>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</si>
  <si>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</si>
  <si>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</si>
  <si>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</si>
  <si>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</si>
  <si>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</si>
  <si>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</si>
  <si>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</si>
  <si>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</si>
  <si>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</si>
  <si>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</si>
  <si>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</si>
  <si>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</si>
  <si>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</si>
  <si>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</si>
  <si>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</si>
  <si>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</si>
  <si>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</si>
  <si>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</si>
  <si>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</si>
  <si>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</si>
  <si>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</si>
  <si>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</si>
  <si>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</si>
  <si>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</si>
  <si>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</si>
  <si>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</si>
  <si>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</si>
  <si>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</si>
  <si>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</si>
  <si>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</si>
  <si>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</si>
  <si>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</si>
  <si>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</si>
  <si>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</si>
  <si>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</si>
  <si>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</si>
  <si>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</si>
  <si>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</si>
  <si>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</si>
  <si>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</si>
  <si>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</si>
  <si>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</si>
  <si>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</si>
  <si>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</si>
  <si>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</si>
  <si>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</si>
  <si>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</si>
  <si>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</si>
  <si>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</si>
  <si>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</si>
  <si>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</si>
  <si>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</si>
  <si>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</si>
  <si>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</si>
  <si>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</si>
  <si>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</si>
  <si>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</si>
  <si>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</si>
  <si>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</si>
  <si>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</si>
  <si>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</si>
  <si>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</si>
  <si>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</si>
  <si>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</si>
  <si>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</si>
  <si>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</si>
  <si>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</si>
  <si>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</si>
  <si>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</si>
  <si>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</si>
  <si>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</si>
  <si>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</si>
  <si>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</si>
  <si>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</si>
  <si>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</si>
  <si>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</si>
  <si>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</si>
  <si>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</si>
  <si>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</si>
  <si>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</si>
  <si>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</si>
  <si>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</si>
  <si>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</si>
  <si>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</si>
  <si>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</si>
  <si>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</si>
  <si>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</si>
  <si>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</si>
  <si>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</si>
  <si>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</si>
  <si>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</si>
  <si>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</si>
  <si>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</si>
  <si>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</si>
  <si>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</si>
  <si>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</si>
  <si>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</si>
  <si>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</si>
  <si>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</si>
  <si>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</si>
  <si>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</si>
  <si>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</si>
  <si>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</si>
  <si>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</si>
  <si>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</si>
  <si>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</si>
  <si>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</si>
  <si>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</si>
  <si>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</si>
  <si>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</si>
  <si>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</si>
  <si>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</si>
  <si>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</si>
  <si>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</si>
  <si>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</si>
  <si>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</si>
  <si>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</si>
  <si>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</si>
  <si>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</si>
  <si>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</si>
  <si>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</si>
  <si>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</si>
  <si>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</si>
  <si>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</si>
  <si>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</si>
  <si>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</si>
  <si>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</si>
  <si>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</si>
  <si>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</si>
  <si>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</si>
  <si>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</si>
  <si>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</si>
  <si>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</si>
  <si>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</si>
  <si>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</si>
  <si>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</si>
  <si>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</si>
  <si>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</si>
  <si>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</si>
  <si>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</si>
  <si>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</si>
  <si>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</si>
  <si>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</si>
  <si>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</si>
  <si>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</si>
  <si>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</si>
  <si>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</si>
  <si>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</si>
  <si>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</si>
  <si>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</si>
  <si>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</si>
  <si>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</si>
  <si>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</si>
  <si>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</si>
  <si>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</si>
  <si>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</si>
  <si>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</si>
  <si>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</si>
  <si>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</si>
  <si>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</si>
  <si>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</si>
  <si>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</si>
  <si>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</si>
  <si>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</si>
  <si>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</si>
  <si>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</si>
  <si>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</si>
  <si>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</si>
  <si>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</si>
  <si>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</si>
  <si>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</si>
  <si>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</si>
  <si>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</si>
  <si>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</si>
  <si>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</si>
  <si>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</si>
  <si>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</si>
  <si>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</si>
  <si>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</si>
  <si>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</si>
  <si>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</si>
  <si>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</si>
  <si>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</si>
  <si>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</si>
  <si>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</si>
  <si>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</si>
  <si>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</si>
  <si>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</si>
  <si>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</si>
  <si>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</si>
  <si>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</si>
  <si>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</si>
  <si>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</si>
  <si>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</si>
  <si>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</si>
  <si>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</si>
  <si>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</si>
  <si>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</si>
  <si>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</si>
  <si>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</si>
  <si>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</si>
  <si>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</si>
  <si>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</si>
  <si>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</si>
  <si>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</si>
  <si>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</si>
  <si>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</si>
  <si>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</si>
  <si>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</si>
  <si>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</si>
  <si>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</si>
  <si>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</si>
  <si>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</si>
  <si>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</si>
  <si>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</si>
  <si>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</si>
  <si>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</si>
  <si>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</si>
  <si>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</si>
  <si>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</si>
  <si>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</si>
  <si>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</si>
  <si>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</si>
  <si>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</si>
  <si>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</si>
  <si>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</si>
  <si>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</si>
  <si>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</si>
  <si>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</si>
  <si>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</si>
  <si>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</si>
  <si>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</si>
  <si>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</si>
  <si>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</si>
  <si>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</si>
  <si>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</si>
  <si>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</si>
  <si>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</si>
  <si>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</si>
  <si>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</si>
  <si>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</si>
  <si>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</si>
  <si>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</si>
  <si>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</si>
  <si>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</si>
  <si>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</si>
  <si>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</si>
  <si>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</si>
  <si>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</si>
  <si>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</si>
  <si>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</si>
  <si>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</si>
  <si>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</si>
  <si>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</si>
  <si>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</si>
  <si>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</si>
  <si>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</si>
  <si>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</si>
  <si>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</si>
  <si>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</si>
  <si>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</si>
  <si>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</si>
  <si>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</si>
  <si>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</si>
  <si>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</si>
  <si>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</si>
  <si>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</si>
  <si>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</si>
  <si>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</si>
  <si>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</si>
  <si>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</si>
  <si>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</si>
  <si>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</si>
  <si>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</si>
  <si>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</si>
  <si>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</si>
  <si>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</si>
  <si>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</si>
  <si>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</si>
  <si>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</si>
  <si>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</si>
  <si>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</si>
  <si>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</si>
  <si>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</si>
  <si>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</si>
  <si>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</si>
  <si>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</si>
  <si>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</si>
  <si>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</si>
  <si>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</si>
  <si>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</si>
  <si>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</si>
  <si>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</si>
  <si>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</si>
  <si>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</si>
  <si>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</si>
  <si>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</si>
  <si>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</si>
  <si>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</si>
  <si>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</si>
  <si>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</si>
  <si>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</si>
  <si>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</si>
  <si>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</si>
  <si>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</si>
  <si>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</si>
  <si>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</si>
  <si>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</si>
  <si>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</si>
  <si>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</si>
  <si>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</si>
  <si>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</si>
  <si>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</si>
  <si>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</si>
  <si>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</si>
  <si>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</si>
  <si>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</si>
  <si>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</si>
  <si>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</si>
  <si>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</si>
  <si>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</si>
  <si>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</si>
  <si>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</si>
  <si>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</si>
  <si>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</si>
  <si>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</si>
  <si>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</si>
  <si>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</si>
  <si>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</si>
  <si>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</si>
  <si>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</si>
  <si>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</si>
  <si>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</si>
  <si>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</si>
  <si>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</si>
  <si>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</si>
  <si>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</si>
  <si>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</si>
  <si>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</si>
  <si>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</si>
  <si>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</si>
  <si>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</si>
  <si>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</si>
  <si>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</si>
  <si>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</si>
  <si>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</si>
  <si>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</si>
  <si>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</si>
  <si>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</si>
  <si>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</si>
  <si>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</si>
  <si>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</si>
  <si>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</si>
  <si>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</si>
  <si>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</si>
  <si>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</si>
  <si>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</si>
  <si>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</si>
  <si>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</si>
  <si>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</si>
  <si>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</si>
  <si>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</si>
  <si>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</si>
  <si>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</si>
  <si>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</si>
  <si>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</si>
  <si>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</si>
  <si>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</si>
  <si>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</si>
  <si>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</si>
  <si>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</si>
  <si>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</si>
  <si>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</si>
  <si>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</si>
  <si>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</si>
  <si>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</si>
  <si>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</si>
  <si>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</si>
  <si>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</si>
  <si>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</si>
  <si>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</si>
  <si>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</si>
  <si>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</si>
  <si>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</si>
  <si>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</si>
  <si>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</si>
  <si>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</si>
  <si>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</si>
  <si>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</si>
  <si>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</si>
  <si>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</si>
  <si>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</si>
  <si>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</si>
  <si>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</si>
  <si>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</si>
  <si>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</si>
  <si>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</si>
  <si>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</si>
  <si>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</si>
  <si>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</si>
  <si>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</si>
  <si>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</si>
  <si>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</si>
  <si>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</si>
  <si>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</si>
  <si>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</si>
  <si>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</si>
  <si>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</si>
  <si>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</si>
  <si>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</si>
  <si>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</si>
  <si>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</si>
  <si>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</si>
  <si>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</si>
  <si>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</si>
  <si>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</si>
  <si>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</si>
  <si>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</si>
  <si>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</si>
  <si>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</si>
  <si>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</si>
  <si>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</si>
  <si>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</si>
  <si>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</si>
  <si>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</si>
  <si>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</si>
  <si>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</si>
  <si>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</si>
  <si>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</si>
  <si>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</si>
  <si>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</si>
  <si>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</si>
  <si>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</si>
  <si>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</si>
  <si>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</si>
  <si>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</si>
  <si>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</si>
  <si>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</si>
  <si>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</si>
  <si>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</si>
  <si>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</si>
  <si>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</si>
  <si>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</si>
  <si>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</si>
  <si>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</si>
  <si>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</si>
  <si>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</si>
  <si>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</si>
  <si>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</si>
  <si>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</si>
  <si>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</si>
  <si>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</si>
  <si>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</si>
  <si>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</si>
  <si>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</si>
  <si>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</si>
  <si>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</si>
  <si>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</si>
  <si>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</si>
  <si>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</si>
  <si>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</si>
  <si>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</si>
  <si>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</si>
  <si>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</si>
  <si>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</si>
  <si>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</si>
  <si>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</si>
  <si>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</si>
  <si>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</si>
  <si>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</si>
  <si>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</si>
  <si>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</si>
  <si>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</si>
  <si>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</si>
  <si>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</si>
  <si>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</si>
  <si>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</si>
  <si>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</si>
  <si>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</si>
  <si>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</si>
  <si>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</si>
  <si>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</si>
  <si>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</si>
  <si>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</si>
  <si>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</si>
  <si>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</si>
  <si>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</si>
  <si>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</si>
  <si>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</si>
  <si>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</si>
  <si>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</si>
  <si>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</si>
  <si>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</si>
  <si>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</si>
  <si>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</si>
  <si>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</si>
  <si>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</si>
  <si>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</si>
  <si>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</si>
  <si>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</si>
  <si>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</si>
  <si>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</si>
  <si>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</si>
  <si>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</si>
  <si>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</si>
  <si>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</si>
  <si>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</si>
  <si>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</si>
  <si>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</si>
  <si>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</si>
  <si>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</si>
  <si>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</si>
  <si>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</si>
  <si>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</si>
  <si>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</si>
  <si>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</si>
  <si>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</si>
  <si>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</si>
  <si>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</si>
  <si>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</si>
  <si>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</si>
  <si>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</si>
  <si>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</si>
  <si>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</si>
  <si>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</si>
  <si>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</si>
  <si>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</si>
  <si>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</si>
  <si>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</si>
  <si>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</si>
  <si>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</si>
  <si>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</si>
  <si>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</si>
  <si>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</si>
  <si>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</si>
  <si>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</si>
  <si>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</si>
  <si>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</si>
  <si>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</si>
  <si>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</si>
  <si>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</si>
  <si>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</si>
  <si>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</si>
  <si>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</si>
  <si>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</si>
  <si>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</si>
  <si>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</si>
  <si>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</si>
  <si>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</si>
  <si>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</si>
  <si>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</si>
  <si>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</si>
  <si>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</si>
  <si>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</si>
  <si>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</si>
  <si>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</si>
  <si>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</si>
  <si>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</si>
  <si>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</si>
  <si>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</si>
  <si>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</si>
  <si>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</si>
  <si>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</si>
  <si>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</si>
  <si>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</si>
  <si>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</si>
  <si>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</si>
  <si>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</si>
  <si>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</si>
  <si>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</si>
  <si>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</si>
  <si>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</si>
  <si>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</si>
  <si>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</si>
  <si>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</si>
  <si>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</si>
  <si>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</si>
  <si>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</si>
  <si>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</si>
  <si>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</si>
  <si>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</si>
  <si>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</si>
  <si>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</si>
  <si>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</si>
  <si>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</si>
  <si>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</si>
  <si>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</si>
  <si>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</si>
  <si>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</si>
  <si>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</si>
  <si>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</si>
  <si>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</si>
  <si>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</si>
  <si>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</si>
  <si>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</si>
  <si>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</si>
  <si>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</si>
  <si>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</si>
  <si>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</si>
  <si>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</si>
  <si>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</si>
  <si>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</si>
  <si>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</si>
  <si>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</si>
  <si>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</si>
  <si>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</si>
  <si>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</si>
  <si>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</si>
  <si>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</si>
  <si>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</si>
  <si>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</si>
  <si>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</si>
  <si>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</si>
  <si>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</si>
  <si>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</si>
  <si>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</si>
  <si>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</si>
  <si>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</si>
  <si>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</si>
  <si>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</si>
  <si>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</si>
  <si>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</si>
  <si>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</si>
  <si>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</si>
  <si>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</si>
  <si>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</si>
  <si>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</si>
  <si>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</si>
  <si>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</si>
  <si>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</si>
  <si>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</si>
  <si>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</si>
  <si>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</si>
  <si>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</si>
  <si>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</si>
  <si>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</si>
  <si>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</si>
  <si>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</si>
  <si>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</si>
  <si>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</si>
  <si>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</si>
  <si>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</si>
  <si>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</si>
  <si>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</si>
  <si>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</si>
  <si>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</si>
  <si>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</si>
  <si>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</si>
  <si>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</si>
  <si>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</si>
  <si>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</si>
  <si>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</si>
  <si>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</si>
  <si>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</si>
  <si>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</si>
  <si>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</si>
  <si>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</si>
  <si>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</si>
  <si>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</si>
  <si>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</si>
  <si>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</si>
  <si>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</si>
  <si>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</si>
  <si>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</si>
  <si>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</si>
  <si>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</si>
  <si>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</si>
  <si>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</si>
  <si>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</si>
  <si>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</si>
  <si>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</si>
  <si>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</si>
  <si>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</si>
  <si>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</si>
  <si>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</si>
  <si>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</si>
  <si>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</si>
  <si>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</si>
  <si>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</si>
  <si>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</si>
  <si>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</si>
  <si>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</si>
  <si>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</si>
  <si>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</si>
  <si>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</si>
  <si>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</si>
  <si>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</si>
  <si>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</si>
  <si>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</si>
  <si>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</si>
  <si>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</si>
  <si>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</si>
  <si>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</si>
  <si>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</si>
  <si>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</si>
  <si>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</si>
  <si>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</si>
  <si>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</si>
  <si>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</si>
  <si>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</si>
  <si>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</si>
  <si>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</si>
  <si>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</si>
  <si>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</si>
  <si>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</si>
  <si>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</si>
  <si>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</si>
  <si>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</si>
  <si>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</si>
  <si>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</si>
  <si>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</si>
  <si>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</si>
  <si>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</si>
  <si>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</si>
  <si>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</si>
  <si>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</si>
  <si>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</si>
  <si>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</si>
  <si>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</si>
  <si>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</si>
  <si>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</si>
  <si>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</si>
  <si>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</si>
  <si>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</si>
  <si>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</si>
  <si>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</si>
  <si>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</si>
  <si>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</si>
  <si>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</si>
  <si>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</si>
  <si>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</si>
  <si>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</si>
  <si>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</si>
  <si>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</si>
  <si>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</si>
  <si>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</si>
  <si>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</si>
  <si>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</si>
  <si>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</si>
  <si>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</si>
  <si>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</si>
  <si>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</si>
  <si>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</si>
  <si>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</si>
  <si>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</si>
  <si>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</si>
  <si>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</si>
  <si>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</si>
  <si>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</si>
  <si>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</si>
  <si>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</si>
  <si>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</si>
  <si>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</si>
  <si>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</si>
  <si>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</si>
  <si>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</si>
  <si>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</si>
  <si>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</si>
  <si>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</si>
  <si>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</si>
  <si>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</si>
  <si>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</si>
  <si>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</si>
  <si>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</si>
  <si>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</si>
  <si>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</si>
  <si>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</si>
  <si>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</si>
  <si>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</si>
  <si>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</si>
  <si>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</si>
  <si>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</si>
  <si>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</si>
  <si>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</si>
  <si>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</si>
  <si>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</si>
  <si>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</si>
  <si>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</si>
  <si>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</si>
  <si>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</si>
  <si>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</si>
  <si>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</si>
  <si>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</si>
  <si>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</si>
  <si>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</si>
  <si>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</si>
  <si>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</si>
  <si>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</si>
  <si>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</si>
  <si>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</si>
  <si>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</si>
  <si>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</si>
  <si>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</si>
  <si>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</si>
  <si>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</si>
  <si>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</si>
  <si>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</si>
  <si>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</si>
  <si>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</si>
  <si>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</si>
  <si>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</si>
  <si>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</si>
  <si>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</si>
  <si>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</si>
  <si>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</si>
  <si>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</si>
  <si>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</si>
  <si>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</si>
  <si>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</si>
  <si>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</si>
  <si>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</si>
  <si>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</si>
  <si>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</si>
  <si>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</si>
  <si>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</si>
  <si>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</si>
  <si>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</si>
  <si>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</si>
  <si>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</si>
  <si>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</si>
  <si>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</si>
  <si>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</si>
  <si>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</si>
  <si>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</si>
  <si>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</si>
  <si>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</si>
  <si>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</si>
  <si>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</si>
  <si>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</si>
  <si>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</si>
  <si>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</si>
  <si>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</si>
  <si>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</si>
  <si>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</si>
  <si>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</si>
  <si>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</si>
  <si>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</si>
  <si>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</si>
  <si>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</si>
  <si>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</si>
  <si>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</si>
  <si>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</si>
  <si>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</si>
  <si>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</si>
  <si>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</si>
  <si>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</si>
  <si>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</si>
  <si>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</si>
  <si>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</si>
  <si>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</si>
  <si>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</si>
  <si>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</si>
  <si>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</si>
  <si>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</si>
  <si>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</si>
  <si>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</si>
  <si>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</si>
  <si>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</si>
  <si>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</si>
  <si>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</si>
  <si>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</si>
  <si>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</si>
  <si>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</si>
  <si>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</si>
  <si>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</si>
  <si>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</si>
  <si>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</si>
  <si>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</si>
  <si>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</si>
  <si>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</si>
  <si>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</si>
  <si>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</si>
  <si>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</si>
  <si>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</si>
  <si>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</si>
  <si>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</si>
  <si>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</si>
  <si>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</si>
  <si>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</si>
  <si>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</si>
  <si>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</si>
  <si>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</si>
  <si>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</si>
  <si>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</si>
  <si>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</si>
  <si>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</si>
  <si>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</si>
  <si>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</si>
  <si>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</si>
  <si>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</si>
  <si>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</si>
  <si>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</si>
  <si>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</si>
  <si>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</si>
  <si>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</si>
  <si>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</si>
  <si>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</si>
  <si>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</si>
  <si>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</si>
  <si>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</si>
  <si>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</si>
  <si>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</si>
  <si>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</si>
  <si>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</si>
  <si>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</si>
  <si>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</si>
  <si>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</si>
  <si>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</si>
  <si>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</si>
  <si>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</si>
  <si>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</si>
  <si>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</si>
  <si>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</si>
  <si>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</si>
  <si>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</si>
  <si>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</si>
  <si>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</si>
  <si>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</si>
  <si>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</si>
  <si>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</si>
  <si>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</si>
  <si>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</si>
  <si>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</si>
  <si>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</si>
  <si>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</si>
  <si>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</si>
  <si>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</si>
  <si>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</si>
  <si>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</si>
  <si>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</si>
  <si>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</si>
  <si>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</si>
  <si>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</si>
  <si>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</si>
  <si>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</si>
  <si>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</si>
  <si>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</si>
  <si>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</si>
  <si>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</si>
  <si>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</si>
  <si>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</si>
  <si>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</si>
  <si>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</si>
  <si>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</si>
  <si>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</si>
  <si>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</si>
  <si>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</si>
  <si>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</si>
  <si>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</si>
  <si>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</si>
  <si>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</si>
  <si>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</si>
  <si>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</si>
  <si>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</si>
  <si>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</si>
  <si>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</si>
  <si>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</si>
  <si>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</si>
  <si>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</si>
  <si>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</si>
  <si>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</si>
  <si>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</si>
  <si>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</si>
  <si>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</si>
  <si>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</si>
  <si>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</si>
  <si>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</si>
  <si>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</si>
  <si>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</si>
  <si>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</si>
  <si>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</si>
  <si>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</si>
  <si>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</si>
  <si>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</si>
  <si>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</si>
  <si>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</si>
  <si>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</si>
  <si>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</si>
  <si>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</si>
  <si>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</si>
  <si>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</si>
  <si>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</si>
  <si>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</si>
  <si>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</si>
  <si>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</si>
  <si>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</si>
  <si>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</si>
  <si>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</si>
  <si>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</si>
  <si>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</si>
  <si>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</si>
  <si>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</si>
  <si>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</si>
  <si>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</si>
  <si>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</si>
  <si>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</si>
  <si>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</si>
  <si>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</si>
  <si>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</si>
  <si>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</si>
  <si>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</si>
  <si>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</si>
  <si>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</si>
  <si>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</si>
  <si>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</si>
  <si>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</si>
  <si>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</si>
  <si>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</si>
  <si>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</si>
  <si>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</si>
  <si>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</si>
  <si>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</si>
  <si>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</si>
  <si>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</si>
  <si>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</si>
  <si>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</si>
  <si>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</si>
  <si>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</si>
  <si>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</si>
  <si>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</si>
  <si>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</si>
  <si>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</si>
  <si>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</si>
  <si>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</si>
  <si>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</si>
  <si>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</si>
  <si>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</si>
  <si>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</si>
  <si>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</si>
  <si>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</si>
  <si>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</si>
  <si>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</si>
  <si>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</si>
  <si>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</si>
  <si>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</si>
  <si>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</si>
  <si>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</si>
  <si>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</si>
  <si>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</si>
  <si>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</si>
  <si>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</si>
  <si>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</si>
  <si>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</si>
  <si>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</si>
  <si>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</si>
  <si>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</si>
  <si>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</si>
  <si>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</si>
  <si>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</si>
  <si>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</si>
  <si>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</si>
  <si>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</si>
  <si>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</si>
  <si>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</si>
  <si>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</si>
  <si>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</si>
  <si>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</si>
  <si>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</si>
  <si>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</si>
  <si>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</si>
  <si>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</si>
  <si>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</si>
  <si>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</si>
  <si>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</si>
  <si>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</si>
  <si>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</si>
  <si>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</si>
  <si>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</si>
  <si>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</si>
  <si>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</si>
  <si>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</si>
  <si>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</si>
  <si>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</si>
  <si>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</si>
  <si>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</si>
  <si>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</si>
  <si>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</si>
  <si>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</si>
  <si>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</si>
  <si>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</si>
  <si>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</si>
  <si>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</si>
  <si>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</si>
  <si>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</si>
  <si>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</si>
  <si>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</si>
  <si>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</si>
  <si>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</si>
  <si>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</si>
  <si>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</si>
  <si>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</si>
  <si>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</si>
  <si>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</si>
  <si>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</si>
  <si>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</si>
  <si>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</si>
  <si>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</si>
  <si>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</si>
  <si>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</si>
  <si>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</si>
  <si>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</si>
  <si>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</si>
  <si>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</si>
  <si>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</si>
  <si>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</si>
  <si>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</si>
  <si>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</si>
  <si>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</si>
  <si>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</si>
  <si>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</si>
  <si>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</si>
  <si>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</si>
  <si>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</si>
  <si>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</si>
  <si>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</si>
  <si>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</si>
  <si>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</si>
  <si>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</si>
  <si>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</si>
  <si>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</si>
  <si>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</si>
  <si>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</si>
  <si>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</si>
  <si>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</si>
  <si>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</si>
  <si>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</si>
  <si>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</si>
  <si>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</si>
  <si>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</si>
  <si>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</si>
  <si>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</si>
  <si>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</si>
  <si>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</si>
  <si>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</si>
  <si>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</si>
  <si>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</si>
  <si>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</si>
  <si>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</si>
  <si>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</si>
  <si>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</si>
  <si>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</si>
  <si>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</si>
  <si>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</si>
  <si>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</si>
  <si>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</si>
  <si>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</si>
  <si>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</si>
  <si>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</si>
  <si>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</si>
  <si>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</si>
  <si>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</si>
  <si>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</si>
  <si>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</si>
  <si>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</si>
  <si>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</si>
  <si>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</si>
  <si>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</si>
  <si>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</si>
  <si>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</si>
  <si>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</si>
  <si>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</si>
  <si>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</si>
  <si>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</si>
  <si>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</si>
  <si>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</si>
  <si>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</si>
  <si>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</si>
  <si>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</si>
  <si>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</si>
  <si>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</si>
  <si>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</si>
  <si>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</si>
  <si>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</si>
  <si>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</si>
  <si>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</si>
  <si>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</si>
  <si>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</si>
  <si>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</si>
  <si>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</si>
  <si>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</si>
  <si>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</si>
  <si>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</si>
  <si>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</si>
  <si>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</si>
  <si>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</si>
  <si>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</si>
  <si>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</si>
  <si>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</si>
  <si>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</si>
  <si>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</si>
  <si>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</si>
  <si>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</si>
  <si>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</si>
  <si>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</si>
  <si>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</si>
  <si>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</si>
  <si>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</si>
  <si>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</si>
  <si>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</si>
  <si>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</si>
  <si>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</si>
  <si>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</si>
  <si>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</si>
  <si>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</si>
  <si>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</si>
  <si>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</si>
  <si>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</si>
  <si>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</si>
  <si>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</si>
  <si>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</si>
  <si>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</si>
  <si>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</si>
  <si>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</si>
  <si>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</si>
  <si>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</si>
  <si>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</si>
  <si>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</si>
  <si>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</si>
  <si>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</si>
  <si>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</si>
  <si>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</si>
  <si>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</si>
  <si>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</si>
  <si>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</si>
  <si>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</si>
  <si>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</si>
  <si>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</si>
  <si>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</si>
  <si>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</si>
  <si>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</si>
  <si>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</si>
  <si>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</si>
  <si>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</si>
  <si>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</si>
  <si>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</si>
  <si>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</si>
  <si>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</si>
  <si>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</si>
  <si>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</si>
  <si>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</si>
  <si>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</si>
  <si>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</si>
  <si>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</si>
  <si>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</si>
  <si>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</si>
  <si>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</si>
  <si>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</si>
  <si>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</si>
  <si>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</si>
  <si>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</si>
  <si>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</si>
  <si>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</si>
  <si>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</si>
  <si>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</si>
  <si>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</si>
  <si>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</si>
  <si>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</si>
  <si>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</si>
  <si>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</si>
  <si>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</si>
  <si>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</si>
  <si>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</si>
  <si>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</si>
  <si>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</si>
  <si>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</si>
  <si>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</si>
  <si>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</si>
  <si>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</si>
  <si>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</si>
  <si>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</si>
  <si>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</si>
  <si>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</si>
  <si>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</si>
  <si>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</si>
  <si>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</si>
  <si>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</si>
  <si>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</si>
  <si>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</si>
  <si>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</si>
  <si>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</si>
  <si>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</si>
  <si>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</si>
  <si>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</si>
  <si>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</si>
  <si>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</si>
  <si>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</si>
  <si>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</si>
  <si>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</si>
  <si>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</si>
  <si>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</si>
  <si>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</si>
  <si>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</si>
  <si>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</si>
  <si>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</si>
  <si>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</si>
  <si>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</si>
  <si>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</si>
  <si>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</si>
  <si>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</si>
  <si>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</si>
  <si>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</si>
  <si>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</si>
  <si>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</si>
  <si>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</si>
  <si>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</si>
  <si>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</si>
  <si>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</si>
  <si>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</si>
  <si>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</si>
  <si>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</si>
  <si>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</si>
  <si>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</si>
  <si>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</si>
  <si>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</si>
  <si>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</si>
  <si>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</si>
  <si>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</si>
  <si>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</si>
  <si>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</si>
  <si>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</si>
  <si>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</si>
  <si>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</si>
  <si>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</si>
  <si>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</si>
  <si>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</si>
  <si>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</si>
  <si>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</si>
  <si>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</si>
  <si>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</si>
  <si>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</si>
  <si>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</si>
  <si>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</si>
  <si>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</si>
  <si>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</si>
  <si>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</si>
  <si>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</si>
  <si>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</si>
  <si>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</si>
  <si>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</si>
  <si>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</si>
  <si>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</si>
  <si>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</si>
  <si>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</si>
  <si>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</si>
  <si>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</si>
  <si>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</si>
  <si>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</si>
  <si>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</si>
  <si>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</si>
  <si>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</si>
  <si>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</si>
  <si>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</si>
  <si>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</si>
  <si>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</si>
  <si>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</si>
  <si>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</si>
  <si>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</si>
  <si>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</si>
  <si>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</si>
  <si>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</si>
  <si>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</si>
  <si>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</si>
  <si>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</si>
  <si>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</si>
  <si>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</si>
  <si>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</si>
  <si>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</si>
  <si>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</si>
  <si>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</si>
  <si>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</si>
  <si>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</si>
  <si>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</si>
  <si>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</si>
  <si>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</si>
  <si>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</si>
  <si>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</si>
  <si>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</si>
  <si>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</si>
  <si>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</si>
  <si>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</si>
  <si>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</si>
  <si>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</si>
  <si>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</si>
  <si>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</si>
  <si>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</si>
  <si>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</si>
  <si>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</si>
  <si>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</si>
  <si>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</si>
  <si>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</si>
  <si>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</si>
  <si>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</si>
  <si>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</si>
  <si>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</si>
  <si>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</si>
  <si>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</si>
  <si>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</si>
  <si>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</si>
  <si>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</si>
  <si>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</si>
  <si>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</si>
  <si>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</si>
  <si>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</si>
  <si>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</si>
  <si>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</si>
  <si>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</si>
  <si>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</si>
  <si>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</si>
  <si>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</si>
  <si>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</si>
  <si>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</si>
  <si>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</si>
  <si>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</si>
  <si>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</si>
  <si>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</si>
  <si>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</si>
  <si>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</si>
  <si>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</si>
  <si>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</si>
  <si>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</si>
  <si>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</si>
  <si>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</si>
  <si>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</si>
  <si>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</si>
  <si>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</si>
  <si>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</si>
  <si>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</si>
  <si>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</si>
  <si>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</si>
  <si>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</si>
  <si>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</si>
  <si>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</si>
  <si>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</si>
  <si>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</si>
  <si>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</si>
  <si>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</si>
  <si>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</si>
  <si>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</si>
  <si>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</si>
  <si>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</si>
  <si>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</si>
  <si>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</si>
  <si>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</si>
  <si>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</si>
  <si>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</si>
  <si>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</si>
  <si>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</si>
  <si>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</si>
  <si>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</si>
  <si>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</si>
  <si>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</si>
  <si>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</si>
  <si>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</si>
  <si>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</si>
  <si>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</si>
  <si>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</si>
  <si>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</si>
  <si>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</si>
  <si>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</si>
  <si>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</si>
  <si>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</si>
  <si>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</si>
  <si>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</si>
  <si>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</si>
  <si>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</si>
  <si>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</si>
  <si>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</si>
  <si>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</si>
  <si>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</si>
  <si>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</si>
  <si>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</si>
  <si>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</si>
  <si>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</si>
  <si>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</si>
  <si>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</si>
  <si>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</si>
  <si>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</si>
  <si>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</si>
  <si>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</si>
  <si>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</si>
  <si>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</si>
  <si>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</si>
  <si>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</si>
  <si>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</si>
  <si>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</si>
  <si>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</si>
  <si>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</si>
  <si>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</si>
  <si>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</si>
  <si>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</si>
  <si>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</si>
  <si>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</si>
  <si>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</si>
  <si>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</si>
  <si>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</si>
  <si>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</si>
  <si>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</si>
  <si>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</si>
  <si>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</si>
  <si>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</si>
  <si>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</si>
  <si>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</si>
  <si>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</si>
  <si>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</si>
  <si>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</si>
  <si>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</si>
  <si>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</si>
  <si>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</si>
  <si>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</si>
  <si>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</si>
  <si>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</si>
  <si>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</si>
  <si>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</si>
  <si>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</si>
  <si>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</si>
  <si>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</si>
  <si>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</si>
  <si>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</si>
  <si>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</si>
  <si>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</si>
  <si>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</si>
  <si>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</si>
  <si>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</si>
  <si>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</si>
  <si>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</si>
  <si>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</si>
  <si>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</si>
  <si>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</si>
  <si>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</si>
  <si>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</si>
  <si>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</si>
  <si>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</si>
  <si>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</si>
  <si>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</si>
  <si>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</si>
  <si>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</si>
  <si>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</si>
  <si>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</si>
  <si>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</si>
  <si>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</si>
  <si>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</si>
  <si>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</si>
  <si>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</si>
  <si>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</si>
  <si>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</si>
  <si>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</si>
  <si>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</si>
  <si>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</si>
  <si>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</si>
  <si>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</si>
  <si>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</si>
  <si>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</si>
  <si>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</si>
  <si>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</si>
  <si>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</si>
  <si>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</si>
  <si>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</si>
  <si>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</si>
  <si>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</si>
  <si>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</si>
  <si>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</si>
  <si>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</si>
  <si>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</si>
  <si>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</si>
  <si>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</si>
  <si>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</si>
  <si>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</si>
  <si>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</si>
  <si>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</si>
  <si>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</si>
  <si>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</si>
  <si>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</si>
  <si>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</si>
  <si>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</si>
  <si>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</si>
  <si>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</si>
  <si>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</si>
  <si>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</si>
  <si>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</si>
  <si>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</si>
  <si>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</si>
  <si>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</si>
  <si>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</si>
  <si>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</si>
  <si>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</si>
  <si>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</si>
  <si>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</si>
  <si>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</si>
  <si>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</si>
  <si>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</si>
  <si>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</si>
  <si>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</si>
  <si>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</si>
  <si>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</si>
  <si>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</si>
  <si>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</si>
  <si>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</si>
  <si>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</si>
  <si>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</si>
  <si>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</si>
  <si>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</si>
  <si>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</si>
  <si>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</si>
  <si>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</si>
  <si>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</si>
  <si>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</si>
  <si>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</si>
  <si>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</si>
  <si>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</si>
  <si>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</si>
  <si>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</si>
  <si>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</si>
  <si>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</si>
  <si>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</si>
  <si>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</si>
  <si>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</si>
  <si>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</si>
  <si>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</si>
  <si>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</si>
  <si>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</si>
  <si>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</si>
  <si>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</si>
  <si>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</si>
  <si>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</si>
  <si>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</si>
  <si>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</si>
  <si>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</si>
  <si>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</si>
  <si>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</si>
  <si>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</si>
  <si>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</si>
  <si>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</si>
  <si>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</si>
  <si>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</si>
  <si>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</si>
  <si>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</si>
  <si>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</si>
  <si>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</si>
  <si>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</si>
  <si>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</si>
  <si>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</si>
  <si>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</si>
  <si>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</si>
  <si>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</si>
  <si>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</si>
  <si>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</si>
  <si>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</si>
  <si>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</si>
  <si>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</si>
  <si>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</si>
  <si>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</si>
  <si>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</si>
  <si>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</si>
  <si>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</si>
  <si>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</si>
  <si>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</si>
  <si>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</si>
  <si>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</si>
  <si>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</si>
  <si>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</si>
  <si>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</si>
  <si>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</si>
  <si>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</si>
  <si>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</si>
  <si>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</si>
  <si>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</si>
  <si>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</si>
  <si>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</si>
  <si>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</si>
  <si>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</si>
  <si>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</si>
  <si>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</si>
  <si>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</si>
  <si>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</si>
  <si>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</si>
  <si>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</si>
  <si>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</si>
  <si>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</si>
  <si>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</si>
  <si>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</si>
  <si>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</si>
  <si>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</si>
  <si>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</si>
  <si>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</si>
  <si>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</si>
  <si>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</si>
  <si>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</si>
  <si>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</si>
  <si>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</si>
  <si>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</si>
  <si>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</si>
  <si>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</si>
  <si>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</si>
  <si>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</si>
  <si>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</si>
  <si>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</si>
  <si>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</si>
  <si>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</si>
  <si>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</si>
  <si>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</si>
  <si>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</si>
  <si>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</si>
  <si>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</si>
  <si>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</si>
  <si>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</si>
  <si>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</si>
  <si>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</si>
  <si>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</si>
  <si>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</si>
  <si>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</si>
  <si>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</si>
  <si>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</si>
  <si>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</si>
  <si>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</si>
  <si>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</si>
  <si>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</si>
  <si>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</si>
  <si>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</si>
  <si>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</si>
  <si>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</si>
  <si>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</si>
  <si>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</si>
  <si>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</si>
  <si>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</si>
  <si>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</si>
  <si>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</si>
  <si>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</si>
  <si>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</si>
  <si>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</si>
  <si>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</si>
  <si>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</si>
  <si>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</si>
  <si>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</si>
  <si>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</si>
  <si>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</si>
  <si>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</si>
  <si>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</si>
  <si>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</si>
  <si>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</si>
  <si>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</si>
  <si>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</si>
  <si>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</si>
  <si>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</si>
  <si>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</si>
  <si>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</si>
  <si>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</si>
  <si>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</si>
  <si>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</si>
  <si>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</si>
  <si>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</si>
  <si>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</si>
  <si>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</si>
  <si>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</si>
  <si>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</si>
  <si>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</si>
  <si>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</si>
  <si>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</si>
  <si>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</si>
  <si>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</si>
  <si>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</si>
  <si>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</si>
  <si>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</si>
  <si>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</si>
  <si>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</si>
  <si>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</si>
  <si>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</si>
  <si>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</si>
  <si>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</si>
  <si>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</si>
  <si>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</si>
  <si>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</si>
  <si>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</si>
  <si>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</si>
  <si>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</si>
  <si>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</si>
  <si>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</si>
  <si>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</si>
  <si>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</si>
  <si>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</si>
  <si>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</si>
  <si>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</si>
  <si>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</si>
  <si>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</si>
  <si>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</si>
  <si>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</si>
  <si>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</si>
  <si>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</si>
  <si>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</si>
  <si>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</si>
  <si>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</si>
  <si>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</si>
  <si>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</si>
  <si>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</si>
  <si>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</si>
  <si>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</si>
  <si>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</si>
  <si>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</si>
  <si>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</si>
  <si>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</si>
  <si>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</si>
  <si>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</si>
  <si>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</si>
  <si>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</si>
  <si>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</si>
  <si>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</si>
  <si>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</si>
  <si>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</si>
  <si>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</si>
  <si>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</si>
  <si>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</si>
  <si>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</si>
  <si>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</si>
  <si>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</si>
  <si>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</si>
  <si>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</si>
  <si>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</si>
  <si>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</si>
  <si>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</si>
  <si>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</si>
  <si>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</si>
  <si>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</si>
  <si>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</si>
  <si>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</si>
  <si>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</si>
  <si>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</si>
  <si>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</si>
  <si>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</si>
  <si>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</si>
  <si>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</si>
  <si>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</si>
  <si>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</si>
  <si>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</si>
  <si>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</si>
  <si>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</si>
  <si>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</si>
  <si>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</si>
  <si>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</si>
  <si>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</si>
  <si>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</si>
  <si>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</si>
  <si>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</si>
  <si>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</si>
  <si>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</si>
  <si>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</si>
  <si>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</si>
  <si>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</si>
  <si>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</si>
  <si>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</si>
  <si>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</si>
  <si>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</si>
  <si>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</si>
  <si>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</si>
  <si>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</si>
  <si>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</si>
  <si>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</si>
  <si>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</si>
  <si>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</si>
  <si>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</si>
  <si>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</si>
  <si>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</si>
  <si>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</si>
  <si>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</si>
  <si>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</si>
  <si>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</si>
  <si>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</si>
  <si>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</si>
  <si>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</si>
  <si>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</si>
  <si>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</si>
  <si>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</si>
  <si>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</si>
  <si>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</si>
  <si>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</si>
  <si>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</si>
  <si>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</si>
  <si>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</si>
  <si>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</si>
  <si>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</si>
  <si>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</si>
  <si>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</si>
  <si>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</si>
  <si>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</si>
  <si>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</si>
  <si>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</si>
  <si>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</si>
  <si>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</si>
  <si>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</si>
  <si>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</si>
  <si>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</si>
  <si>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</si>
  <si>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</si>
  <si>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</si>
  <si>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</si>
  <si>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</si>
  <si>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</si>
  <si>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</si>
  <si>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</si>
  <si>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</si>
  <si>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</si>
  <si>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</si>
  <si>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</si>
  <si>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</si>
  <si>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</si>
  <si>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</si>
  <si>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</si>
  <si>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</si>
  <si>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</si>
  <si>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</si>
  <si>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</si>
  <si>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</si>
  <si>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</si>
  <si>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</si>
  <si>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</si>
  <si>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</si>
  <si>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</si>
  <si>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</si>
  <si>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</si>
  <si>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</si>
  <si>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</si>
  <si>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</si>
  <si>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</si>
  <si>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</si>
  <si>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</si>
  <si>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</si>
  <si>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</si>
  <si>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</si>
  <si>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</si>
  <si>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</si>
  <si>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</si>
  <si>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</si>
  <si>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</si>
  <si>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</si>
  <si>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</si>
  <si>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</si>
  <si>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</si>
  <si>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</si>
  <si>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</si>
  <si>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</si>
  <si>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</si>
  <si>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</si>
  <si>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</si>
  <si>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</si>
  <si>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</si>
  <si>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</si>
  <si>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</si>
  <si>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</si>
  <si>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</si>
  <si>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</si>
  <si>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</si>
  <si>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</si>
  <si>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</si>
  <si>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</si>
  <si>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</si>
  <si>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</si>
  <si>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</si>
  <si>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</si>
  <si>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</si>
  <si>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</si>
  <si>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</si>
  <si>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</si>
  <si>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</si>
  <si>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</si>
  <si>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</si>
  <si>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</si>
  <si>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</si>
  <si>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</si>
  <si>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</si>
  <si>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</si>
  <si>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</si>
  <si>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</si>
  <si>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</si>
  <si>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</si>
  <si>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</si>
  <si>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</si>
  <si>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</si>
  <si>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</si>
  <si>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</si>
  <si>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</si>
  <si>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</si>
  <si>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</si>
  <si>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</si>
  <si>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</si>
  <si>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</si>
  <si>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</si>
  <si>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</si>
  <si>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</si>
  <si>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</si>
  <si>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</si>
  <si>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</si>
  <si>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</si>
  <si>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</si>
  <si>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</si>
  <si>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</si>
  <si>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</si>
  <si>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</si>
  <si>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</si>
  <si>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</si>
  <si>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</si>
  <si>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</si>
  <si>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</si>
  <si>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</si>
  <si>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</si>
  <si>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</si>
  <si>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</si>
  <si>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</si>
  <si>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</si>
  <si>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</si>
  <si>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</si>
  <si>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</si>
  <si>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</si>
  <si>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</si>
  <si>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</si>
  <si>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</si>
  <si>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</si>
  <si>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</si>
  <si>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</si>
  <si>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</si>
  <si>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</si>
  <si>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</si>
  <si>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</si>
  <si>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</si>
  <si>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</si>
  <si>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</si>
  <si>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</si>
  <si>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</si>
  <si>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</si>
  <si>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</si>
  <si>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</si>
  <si>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</si>
  <si>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</si>
  <si>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</si>
  <si>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</si>
  <si>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</si>
  <si>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</si>
  <si>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</si>
  <si>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</si>
  <si>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</si>
  <si>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</si>
  <si>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</si>
  <si>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</si>
  <si>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</si>
  <si>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</si>
  <si>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</si>
  <si>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</si>
  <si>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</si>
  <si>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</si>
  <si>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</si>
  <si>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</si>
  <si>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</si>
  <si>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</si>
  <si>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</si>
  <si>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</si>
  <si>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</si>
  <si>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</si>
  <si>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</si>
  <si>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</si>
  <si>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</si>
  <si>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</si>
  <si>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</si>
  <si>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</si>
  <si>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</si>
  <si>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</si>
  <si>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</si>
  <si>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</si>
  <si>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</si>
  <si>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</si>
  <si>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</si>
  <si>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</si>
  <si>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</si>
  <si>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</si>
  <si>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</si>
  <si>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</si>
  <si>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</si>
  <si>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</si>
  <si>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</si>
  <si>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</si>
  <si>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</si>
  <si>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</si>
  <si>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</si>
  <si>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</si>
  <si>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</si>
  <si>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</si>
  <si>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</si>
  <si>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</si>
  <si>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</si>
  <si>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</si>
  <si>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</si>
  <si>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</si>
  <si>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</si>
  <si>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</si>
  <si>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</si>
  <si>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</si>
  <si>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</si>
  <si>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</si>
  <si>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</si>
  <si>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</si>
  <si>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</si>
  <si>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</si>
  <si>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</si>
  <si>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</si>
  <si>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</si>
  <si>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</si>
  <si>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</si>
  <si>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</si>
  <si>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</si>
  <si>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</si>
  <si>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</si>
  <si>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</si>
  <si>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</si>
  <si>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</si>
  <si>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</si>
  <si>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</si>
  <si>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</si>
  <si>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</si>
  <si>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</si>
  <si>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</si>
  <si>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</si>
  <si>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</si>
  <si>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</si>
  <si>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</si>
  <si>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</si>
  <si>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</si>
  <si>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</si>
  <si>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</si>
  <si>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</si>
  <si>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</si>
  <si>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</si>
  <si>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</si>
  <si>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</si>
  <si>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</si>
  <si>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</si>
  <si>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</si>
  <si>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</si>
  <si>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</si>
  <si>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</si>
  <si>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</si>
  <si>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</si>
  <si>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</si>
  <si>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</si>
  <si>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</si>
  <si>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</si>
  <si>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</si>
  <si>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</si>
  <si>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</si>
  <si>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</si>
  <si>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</si>
  <si>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</si>
  <si>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</si>
  <si>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</si>
  <si>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</si>
  <si>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</si>
  <si>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</si>
  <si>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</si>
  <si>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</si>
  <si>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</si>
  <si>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</si>
  <si>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</si>
  <si>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</si>
  <si>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</si>
  <si>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</si>
  <si>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</si>
  <si>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</si>
  <si>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</si>
  <si>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</si>
  <si>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</si>
  <si>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</si>
  <si>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</si>
  <si>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</si>
  <si>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</si>
  <si>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</si>
  <si>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</si>
  <si>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</si>
  <si>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</si>
  <si>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</si>
  <si>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</si>
  <si>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</si>
  <si>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</si>
  <si>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</si>
  <si>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</si>
  <si>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</si>
  <si>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</si>
  <si>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</si>
  <si>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</si>
  <si>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</si>
  <si>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</si>
  <si>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</si>
  <si>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</si>
  <si>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</si>
  <si>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</si>
  <si>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</si>
  <si>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</si>
  <si>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</si>
  <si>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</si>
  <si>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</si>
  <si>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</si>
  <si>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</si>
  <si>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</si>
  <si>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</si>
  <si>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</si>
  <si>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</si>
  <si>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</si>
  <si>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</si>
  <si>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</si>
  <si>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</si>
  <si>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</si>
  <si>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</si>
  <si>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</si>
  <si>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</si>
  <si>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</si>
  <si>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</si>
  <si>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</si>
  <si>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</si>
  <si>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</si>
  <si>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</si>
  <si>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</si>
  <si>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</si>
  <si>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</si>
  <si>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</si>
  <si>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</si>
  <si>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</si>
  <si>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</si>
  <si>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</si>
  <si>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</si>
  <si>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</si>
  <si>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</si>
  <si>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</si>
  <si>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</si>
  <si>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</si>
  <si>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</si>
  <si>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</si>
  <si>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</si>
  <si>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</si>
  <si>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</si>
  <si>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</si>
  <si>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</si>
  <si>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</si>
  <si>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</si>
  <si>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</si>
  <si>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</si>
  <si>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</si>
  <si>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</si>
  <si>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</si>
  <si>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</si>
  <si>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</si>
  <si>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</si>
  <si>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</si>
  <si>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</si>
  <si>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</si>
  <si>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</si>
  <si>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</si>
  <si>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</si>
  <si>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</si>
  <si>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</si>
  <si>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</si>
  <si>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</si>
  <si>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</si>
  <si>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</si>
  <si>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</si>
  <si>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</si>
  <si>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</si>
  <si>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</si>
  <si>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</si>
  <si>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</si>
  <si>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</si>
  <si>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</si>
  <si>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</si>
  <si>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</si>
  <si>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</si>
  <si>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</si>
  <si>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</si>
  <si>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</si>
  <si>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</si>
  <si>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</si>
  <si>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</si>
  <si>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</si>
  <si>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</si>
  <si>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</si>
  <si>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</si>
  <si>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</si>
  <si>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</si>
  <si>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</si>
  <si>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</si>
  <si>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</si>
  <si>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</si>
  <si>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</si>
  <si>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</si>
  <si>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</si>
  <si>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</si>
  <si>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</si>
  <si>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</si>
  <si>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</si>
  <si>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</si>
  <si>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</si>
  <si>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</si>
  <si>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</si>
  <si>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</si>
  <si>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</si>
  <si>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</si>
  <si>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</si>
  <si>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</si>
  <si>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</si>
  <si>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</si>
  <si>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</si>
  <si>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</si>
  <si>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</si>
  <si>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</si>
  <si>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</si>
  <si>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</si>
  <si>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</si>
  <si>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</si>
  <si>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</si>
  <si>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</si>
  <si>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</si>
  <si>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</si>
  <si>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</si>
  <si>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</si>
  <si>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</si>
  <si>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</si>
  <si>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</si>
  <si>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</si>
  <si>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</si>
  <si>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</si>
  <si>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</si>
  <si>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</si>
  <si>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</si>
  <si>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</si>
  <si>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</si>
  <si>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</si>
  <si>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</si>
  <si>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</si>
  <si>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</si>
  <si>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</si>
  <si>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</si>
  <si>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</si>
  <si>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</si>
  <si>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</si>
  <si>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</si>
  <si>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</si>
  <si>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</si>
  <si>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</si>
  <si>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</si>
  <si>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</si>
  <si>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</si>
  <si>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</si>
  <si>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</si>
  <si>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</si>
  <si>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</si>
  <si>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</si>
  <si>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</si>
  <si>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</si>
  <si>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</si>
  <si>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</si>
  <si>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</si>
  <si>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</si>
  <si>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</si>
  <si>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</si>
  <si>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</si>
  <si>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</si>
  <si>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</si>
  <si>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</si>
  <si>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</si>
  <si>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</si>
  <si>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</si>
  <si>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</si>
  <si>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</si>
  <si>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</si>
  <si>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</si>
  <si>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</si>
  <si>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</si>
  <si>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</si>
  <si>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</si>
  <si>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</si>
  <si>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</si>
  <si>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</si>
  <si>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</si>
  <si>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</si>
  <si>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</si>
  <si>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</si>
  <si>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</si>
  <si>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</si>
  <si>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</si>
  <si>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</si>
  <si>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</si>
  <si>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</si>
  <si>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</si>
  <si>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</si>
  <si>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</si>
  <si>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</si>
  <si>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</si>
  <si>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</si>
  <si>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</si>
  <si>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</si>
  <si>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</si>
  <si>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</si>
  <si>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</si>
  <si>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</si>
  <si>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</si>
  <si>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</si>
  <si>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</si>
  <si>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</si>
  <si>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</si>
  <si>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</si>
  <si>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</si>
  <si>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</si>
  <si>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</si>
  <si>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</si>
  <si>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</si>
  <si>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</si>
  <si>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</si>
  <si>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</si>
  <si>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</si>
  <si>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</si>
  <si>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</si>
  <si>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</si>
  <si>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</si>
  <si>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</si>
  <si>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</si>
  <si>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</si>
  <si>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</si>
  <si>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</si>
  <si>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</si>
  <si>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</si>
  <si>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</si>
  <si>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</si>
  <si>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</si>
  <si>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</si>
  <si>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</si>
  <si>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</si>
  <si>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</si>
  <si>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</si>
  <si>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</si>
  <si>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</si>
  <si>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</si>
  <si>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</si>
  <si>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</si>
  <si>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</si>
  <si>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</si>
  <si>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</si>
  <si>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</si>
  <si>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</si>
  <si>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</si>
  <si>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</si>
  <si>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</si>
  <si>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</si>
  <si>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</si>
  <si>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</si>
  <si>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</si>
  <si>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</si>
  <si>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</si>
  <si>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</si>
  <si>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</si>
  <si>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</si>
  <si>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</si>
  <si>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</si>
  <si>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</si>
  <si>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</si>
  <si>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</si>
  <si>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</si>
  <si>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</si>
  <si>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</si>
  <si>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</si>
  <si>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</si>
  <si>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</si>
  <si>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</si>
  <si>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</si>
  <si>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</si>
  <si>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</si>
  <si>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</si>
  <si>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</si>
  <si>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</si>
  <si>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</si>
  <si>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</si>
  <si>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</si>
  <si>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</si>
  <si>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</si>
  <si>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</si>
  <si>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</si>
  <si>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</si>
  <si>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</si>
  <si>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</si>
  <si>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</si>
  <si>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</si>
  <si>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</si>
  <si>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</si>
  <si>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</si>
  <si>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</si>
  <si>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</si>
  <si>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</si>
  <si>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</si>
  <si>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</si>
  <si>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</si>
  <si>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</si>
  <si>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</si>
  <si>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</si>
  <si>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</si>
  <si>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</si>
  <si>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</si>
  <si>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</si>
  <si>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</si>
  <si>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</si>
  <si>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</si>
  <si>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</si>
  <si>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</si>
  <si>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</si>
  <si>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</si>
  <si>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</si>
  <si>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</si>
  <si>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</si>
  <si>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</si>
  <si>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</si>
  <si>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</si>
  <si>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</si>
  <si>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</si>
  <si>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</si>
  <si>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</si>
  <si>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</si>
  <si>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</si>
  <si>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</si>
  <si>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</si>
  <si>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</si>
  <si>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</si>
  <si>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</si>
  <si>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</si>
  <si>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</si>
  <si>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</si>
  <si>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</si>
  <si>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</si>
  <si>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</si>
  <si>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</si>
  <si>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</si>
  <si>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</si>
  <si>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</si>
  <si>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</si>
  <si>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</si>
  <si>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</si>
  <si>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</si>
  <si>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</si>
  <si>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</si>
  <si>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</si>
  <si>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</si>
  <si>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</si>
  <si>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</si>
  <si>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</si>
  <si>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</si>
  <si>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</si>
  <si>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</si>
  <si>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</si>
  <si>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</si>
  <si>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</si>
  <si>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</si>
  <si>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</si>
  <si>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</si>
  <si>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</si>
  <si>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</si>
  <si>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</si>
  <si>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</si>
  <si>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</si>
  <si>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</si>
  <si>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</si>
  <si>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</si>
  <si>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</si>
  <si>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</si>
  <si>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</si>
  <si>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</si>
  <si>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</si>
  <si>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</si>
  <si>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</si>
  <si>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</si>
  <si>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</si>
  <si>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</si>
  <si>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</si>
  <si>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</si>
  <si>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</si>
  <si>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</si>
  <si>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</si>
  <si>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</si>
  <si>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</si>
  <si>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</si>
  <si>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</si>
  <si>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</si>
  <si>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</si>
  <si>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</si>
  <si>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</si>
  <si>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</si>
  <si>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</si>
  <si>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</si>
  <si>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</si>
  <si>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</si>
  <si>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</si>
  <si>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</si>
  <si>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</si>
  <si>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</si>
  <si>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</si>
  <si>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</si>
  <si>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</si>
  <si>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</si>
  <si>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</si>
  <si>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</si>
  <si>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</si>
  <si>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</si>
  <si>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</si>
  <si>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</si>
  <si>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</si>
  <si>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</si>
  <si>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</si>
  <si>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</si>
  <si>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</si>
  <si>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</si>
  <si>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</si>
  <si>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</si>
  <si>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</si>
  <si>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</si>
  <si>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</si>
  <si>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</si>
  <si>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</si>
  <si>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</si>
  <si>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</si>
  <si>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</si>
  <si>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</si>
  <si>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</si>
  <si>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</si>
  <si>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</si>
  <si>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</si>
  <si>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</si>
  <si>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</si>
  <si>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</si>
  <si>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</si>
  <si>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</si>
  <si>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</si>
  <si>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</si>
  <si>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</si>
  <si>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</si>
  <si>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</si>
  <si>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</si>
  <si>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</si>
  <si>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</si>
  <si>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</si>
  <si>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</si>
  <si>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</si>
  <si>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</si>
  <si>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</si>
  <si>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</si>
  <si>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</si>
  <si>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</si>
  <si>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</si>
  <si>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</si>
  <si>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</si>
  <si>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</si>
  <si>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</si>
  <si>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</si>
  <si>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</si>
  <si>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</si>
  <si>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</si>
  <si>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</si>
  <si>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</si>
  <si>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</si>
  <si>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</si>
  <si>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</si>
  <si>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</si>
  <si>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</si>
  <si>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</si>
  <si>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</si>
  <si>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</si>
  <si>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</si>
  <si>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</si>
  <si>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</si>
  <si>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</si>
  <si>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</si>
  <si>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</si>
  <si>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</si>
  <si>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</si>
  <si>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</si>
  <si>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</si>
  <si>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</si>
  <si>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</si>
  <si>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</si>
  <si>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</si>
  <si>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</si>
  <si>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</si>
  <si>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</si>
  <si>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</si>
  <si>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</si>
  <si>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</si>
  <si>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</si>
  <si>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</si>
  <si>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</si>
  <si>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</si>
  <si>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</si>
  <si>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</si>
  <si>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</si>
  <si>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</si>
  <si>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</si>
  <si>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</si>
  <si>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</si>
  <si>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</si>
  <si>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</si>
  <si>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</si>
  <si>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</si>
  <si>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</si>
  <si>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</si>
  <si>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</si>
  <si>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</si>
  <si>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</si>
  <si>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</si>
  <si>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</si>
  <si>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</si>
  <si>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</si>
  <si>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</si>
  <si>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</si>
  <si>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</si>
  <si>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</si>
  <si>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</si>
  <si>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</si>
  <si>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</si>
  <si>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</si>
  <si>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</si>
  <si>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</si>
  <si>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</si>
  <si>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</si>
  <si>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</si>
  <si>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</si>
  <si>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</si>
  <si>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</si>
  <si>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</si>
  <si>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</si>
  <si>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</si>
  <si>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</si>
  <si>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</si>
  <si>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</si>
  <si>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</si>
  <si>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</si>
  <si>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</si>
  <si>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</si>
  <si>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</si>
  <si>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</si>
  <si>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</si>
  <si>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</si>
  <si>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</si>
  <si>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</si>
  <si>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</si>
  <si>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</si>
  <si>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</si>
  <si>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</si>
  <si>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</si>
  <si>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</si>
  <si>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</si>
  <si>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</si>
  <si>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</si>
  <si>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</si>
  <si>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</si>
  <si>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</si>
  <si>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</si>
  <si>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</si>
  <si>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</si>
  <si>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</si>
  <si>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</si>
  <si>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</si>
  <si>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</si>
  <si>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</si>
  <si>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</si>
  <si>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</si>
  <si>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</si>
  <si>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</si>
  <si>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</si>
  <si>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</si>
  <si>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</si>
  <si>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</si>
  <si>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</si>
  <si>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</si>
  <si>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</si>
  <si>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</si>
  <si>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</si>
  <si>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</si>
  <si>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</si>
  <si>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</si>
  <si>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</si>
  <si>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</si>
  <si>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</si>
  <si>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</si>
  <si>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</si>
  <si>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</si>
  <si>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</si>
  <si>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</si>
  <si>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</si>
  <si>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</si>
  <si>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</si>
  <si>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</si>
  <si>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</si>
  <si>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</si>
  <si>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</si>
  <si>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</si>
  <si>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</si>
  <si>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</si>
  <si>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</si>
  <si>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</si>
  <si>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</si>
  <si>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</si>
  <si>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</si>
  <si>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</si>
  <si>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</si>
  <si>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</si>
  <si>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</si>
  <si>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</si>
  <si>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</si>
  <si>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</si>
  <si>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</si>
  <si>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</si>
  <si>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</si>
  <si>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</si>
  <si>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</si>
  <si>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</si>
  <si>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</si>
  <si>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</si>
  <si>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</si>
  <si>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</si>
  <si>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</si>
  <si>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</si>
  <si>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</si>
  <si>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</si>
  <si>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</si>
  <si>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</si>
  <si>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</si>
  <si>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</si>
  <si>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</si>
  <si>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</si>
  <si>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</si>
  <si>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</si>
  <si>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</si>
  <si>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</si>
  <si>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</si>
  <si>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</si>
  <si>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</si>
  <si>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</si>
  <si>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</si>
  <si>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</si>
  <si>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</si>
  <si>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</si>
  <si>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</si>
  <si>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</si>
  <si>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</si>
  <si>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</si>
  <si>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</si>
  <si>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</si>
  <si>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</si>
  <si>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</si>
  <si>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</si>
  <si>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</si>
  <si>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</si>
  <si>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</si>
  <si>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</si>
  <si>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</si>
  <si>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</si>
  <si>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</si>
  <si>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</si>
  <si>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</si>
  <si>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</si>
  <si>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</si>
  <si>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</si>
  <si>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</si>
  <si>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</si>
  <si>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</si>
  <si>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</si>
  <si>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</si>
  <si>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</si>
  <si>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</si>
  <si>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</si>
  <si>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</si>
  <si>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</si>
  <si>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</si>
  <si>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</si>
  <si>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</si>
  <si>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</si>
  <si>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</si>
  <si>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</si>
  <si>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</si>
  <si>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</si>
  <si>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</si>
  <si>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</si>
  <si>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</si>
  <si>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</si>
  <si>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</si>
  <si>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</si>
  <si>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</si>
  <si>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</si>
  <si>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</si>
  <si>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</si>
  <si>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</si>
  <si>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</si>
  <si>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</si>
  <si>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</si>
  <si>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</si>
  <si>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</si>
  <si>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</si>
  <si>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</si>
  <si>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</si>
  <si>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</si>
  <si>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</si>
  <si>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</si>
  <si>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</si>
  <si>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</si>
  <si>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</si>
  <si>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</si>
  <si>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</si>
  <si>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</si>
  <si>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</si>
  <si>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</si>
  <si>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</si>
  <si>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</si>
  <si>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</si>
  <si>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</si>
  <si>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</si>
  <si>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</si>
  <si>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</si>
  <si>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</si>
  <si>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</si>
  <si>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</si>
  <si>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</si>
  <si>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</si>
  <si>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</si>
  <si>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</si>
  <si>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</si>
  <si>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</si>
  <si>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</si>
  <si>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</si>
  <si>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</si>
  <si>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</si>
  <si>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</si>
  <si>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</si>
  <si>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</si>
  <si>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</si>
  <si>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</si>
  <si>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</si>
  <si>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</si>
  <si>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</si>
  <si>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</si>
  <si>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</si>
  <si>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</si>
  <si>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</si>
  <si>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</si>
  <si>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</si>
  <si>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</si>
  <si>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</si>
  <si>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</si>
  <si>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</si>
  <si>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</si>
  <si>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</si>
  <si>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</si>
  <si>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</si>
  <si>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</si>
  <si>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</si>
  <si>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</si>
  <si>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</si>
  <si>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</si>
  <si>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</si>
  <si>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</si>
  <si>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</si>
  <si>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</si>
  <si>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</si>
  <si>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</si>
  <si>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</si>
  <si>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</si>
  <si>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</si>
  <si>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</si>
  <si>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</si>
  <si>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</si>
  <si>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</si>
  <si>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</si>
  <si>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</si>
  <si>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</si>
  <si>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</si>
  <si>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</si>
  <si>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</si>
  <si>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</si>
  <si>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</si>
  <si>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</si>
  <si>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</si>
  <si>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</si>
  <si>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</si>
  <si>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</si>
  <si>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</si>
  <si>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</si>
  <si>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</si>
  <si>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</si>
  <si>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</si>
  <si>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</si>
  <si>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</si>
  <si>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</si>
  <si>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</si>
  <si>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</si>
  <si>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</si>
  <si>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</si>
  <si>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</si>
  <si>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</si>
  <si>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</si>
  <si>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</si>
  <si>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</si>
  <si>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</si>
  <si>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</si>
  <si>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</si>
  <si>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</si>
  <si>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</si>
  <si>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</si>
  <si>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</si>
  <si>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</si>
  <si>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</si>
  <si>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</si>
  <si>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</si>
  <si>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</si>
  <si>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</si>
  <si>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</si>
  <si>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</si>
  <si>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</si>
  <si>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</si>
  <si>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</si>
  <si>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</si>
  <si>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</si>
  <si>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</si>
  <si>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</si>
  <si>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</si>
  <si>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</si>
  <si>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</si>
  <si>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</si>
  <si>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</si>
  <si>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</si>
  <si>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</si>
  <si>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</si>
  <si>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</si>
  <si>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</si>
  <si>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</si>
  <si>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</si>
  <si>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</si>
  <si>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</si>
  <si>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</si>
  <si>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</si>
  <si>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</si>
  <si>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</si>
  <si>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</si>
  <si>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</si>
  <si>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</si>
  <si>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</si>
  <si>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</si>
  <si>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</si>
  <si>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</si>
  <si>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</si>
  <si>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</si>
  <si>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</si>
  <si>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</si>
  <si>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</si>
  <si>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</si>
  <si>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</si>
  <si>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</si>
  <si>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</si>
  <si>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</si>
  <si>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</si>
  <si>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</si>
  <si>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</si>
  <si>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</si>
  <si>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</si>
  <si>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</si>
  <si>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</si>
  <si>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</si>
  <si>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</si>
  <si>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</si>
  <si>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</si>
  <si>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</si>
  <si>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</si>
  <si>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</si>
  <si>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</si>
  <si>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</si>
  <si>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</si>
  <si>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</si>
  <si>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</si>
  <si>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</si>
  <si>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</si>
  <si>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</si>
  <si>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</si>
  <si>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</si>
  <si>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</si>
  <si>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</si>
  <si>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</si>
  <si>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</si>
  <si>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</si>
  <si>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</si>
  <si>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</si>
  <si>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</si>
  <si>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</si>
  <si>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</si>
  <si>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</si>
  <si>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</si>
  <si>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</si>
  <si>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</si>
  <si>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</si>
  <si>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</si>
  <si>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</si>
  <si>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</si>
  <si>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</si>
  <si>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</si>
  <si>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</si>
  <si>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</si>
  <si>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</si>
  <si>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</si>
  <si>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</si>
  <si>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</si>
  <si>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</si>
  <si>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</si>
  <si>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</si>
  <si>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</si>
  <si>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</si>
  <si>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</si>
  <si>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</si>
  <si>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</si>
  <si>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</si>
  <si>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</si>
  <si>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</si>
  <si>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</si>
  <si>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</si>
  <si>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</si>
  <si>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</si>
  <si>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</si>
  <si>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</si>
  <si>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</si>
  <si>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</si>
  <si>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</si>
  <si>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</si>
  <si>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</si>
  <si>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</si>
  <si>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</si>
  <si>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</si>
  <si>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</si>
  <si>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</si>
  <si>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</si>
  <si>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</si>
  <si>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</si>
  <si>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</si>
  <si>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</si>
  <si>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</si>
  <si>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</si>
  <si>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</si>
  <si>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</si>
  <si>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</si>
  <si>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</si>
  <si>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</si>
  <si>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</si>
  <si>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</si>
  <si>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</si>
  <si>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</si>
  <si>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</si>
  <si>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</si>
  <si>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</si>
  <si>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</si>
  <si>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</si>
  <si>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</si>
  <si>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</si>
  <si>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</si>
  <si>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</si>
  <si>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</si>
  <si>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</si>
  <si>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</si>
  <si>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</si>
  <si>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</si>
  <si>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</si>
  <si>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</si>
  <si>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</si>
  <si>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</si>
  <si>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</si>
  <si>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</si>
  <si>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</si>
  <si>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</si>
  <si>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</si>
  <si>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</si>
  <si>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</si>
  <si>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</si>
  <si>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</si>
  <si>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</si>
  <si>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</si>
  <si>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</si>
  <si>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</si>
  <si>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</si>
  <si>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</si>
  <si>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</si>
  <si>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</si>
  <si>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</si>
  <si>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</si>
  <si>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</si>
  <si>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</si>
  <si>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</si>
  <si>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</si>
  <si>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</si>
  <si>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</si>
  <si>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</si>
  <si>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</si>
  <si>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</si>
  <si>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</si>
  <si>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</si>
  <si>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</si>
  <si>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</si>
  <si>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</si>
  <si>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</si>
  <si>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</si>
  <si>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</si>
  <si>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</si>
  <si>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</si>
  <si>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</si>
  <si>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</si>
  <si>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</si>
  <si>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</si>
  <si>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</si>
  <si>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</si>
  <si>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</si>
  <si>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</si>
  <si>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</si>
  <si>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</si>
  <si>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</si>
  <si>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</si>
  <si>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</si>
  <si>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</si>
  <si>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</si>
  <si>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</si>
  <si>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</si>
  <si>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</si>
  <si>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</si>
  <si>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</si>
  <si>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</si>
  <si>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</si>
  <si>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</si>
  <si>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</si>
  <si>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</si>
  <si>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</si>
  <si>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</si>
  <si>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</si>
  <si>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</si>
  <si>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</si>
  <si>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</si>
  <si>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</si>
  <si>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</si>
  <si>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</si>
  <si>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</si>
  <si>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</si>
  <si>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</si>
  <si>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</si>
  <si>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</si>
  <si>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</si>
  <si>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</si>
  <si>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</si>
  <si>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</si>
  <si>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</si>
  <si>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</si>
  <si>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</si>
  <si>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</si>
  <si>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</si>
  <si>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</si>
  <si>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</si>
  <si>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</si>
  <si>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</si>
  <si>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</si>
  <si>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</si>
  <si>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</si>
  <si>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</si>
  <si>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</si>
  <si>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</si>
  <si>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</si>
  <si>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</si>
  <si>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</si>
  <si>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</si>
  <si>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</si>
  <si>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</si>
  <si>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</si>
  <si>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</si>
  <si>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</si>
  <si>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</si>
  <si>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</si>
  <si>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</si>
  <si>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</si>
  <si>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</si>
  <si>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</si>
  <si>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</si>
  <si>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</si>
  <si>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</si>
  <si>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</si>
  <si>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</si>
  <si>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</si>
  <si>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</si>
  <si>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</si>
  <si>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</si>
  <si>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</si>
  <si>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</si>
  <si>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</si>
  <si>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</si>
  <si>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</si>
  <si>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</si>
  <si>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</si>
  <si>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</si>
  <si>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</si>
  <si>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</si>
  <si>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</si>
  <si>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</si>
  <si>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</si>
  <si>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</si>
  <si>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</si>
  <si>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</si>
  <si>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</si>
  <si>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</si>
  <si>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</si>
  <si>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</si>
  <si>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</si>
  <si>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</si>
  <si>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</si>
  <si>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</si>
  <si>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</si>
  <si>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</si>
  <si>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</si>
  <si>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</si>
  <si>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</si>
  <si>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</si>
  <si>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</si>
  <si>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</si>
  <si>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</si>
  <si>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</si>
  <si>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</si>
  <si>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</si>
  <si>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</si>
  <si>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</si>
  <si>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</si>
  <si>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</si>
  <si>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</si>
  <si>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</si>
  <si>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</si>
  <si>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</si>
  <si>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</si>
  <si>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</si>
  <si>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</si>
  <si>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</si>
  <si>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</si>
  <si>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</si>
  <si>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</si>
  <si>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</si>
  <si>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</si>
  <si>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</si>
  <si>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</si>
  <si>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</si>
  <si>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</si>
  <si>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</si>
  <si>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</si>
  <si>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</si>
  <si>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</si>
  <si>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</si>
  <si>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</si>
  <si>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</si>
  <si>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</si>
  <si>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</si>
  <si>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</si>
  <si>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</si>
  <si>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</si>
  <si>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</si>
  <si>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</si>
  <si>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</si>
  <si>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</si>
  <si>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</si>
  <si>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</si>
  <si>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</si>
  <si>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</si>
  <si>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</si>
  <si>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</si>
  <si>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</si>
  <si>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</si>
  <si>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</si>
  <si>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</si>
  <si>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</si>
  <si>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</si>
  <si>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</si>
  <si>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</si>
  <si>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</si>
  <si>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</si>
  <si>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</si>
  <si>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</si>
  <si>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</si>
  <si>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</si>
  <si>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</si>
  <si>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</si>
  <si>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</si>
  <si>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</si>
  <si>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</si>
  <si>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</si>
  <si>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</si>
  <si>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</si>
  <si>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</si>
  <si>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</si>
  <si>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</si>
  <si>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</si>
  <si>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</si>
  <si>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</si>
  <si>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</si>
  <si>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</si>
  <si>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</si>
  <si>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</si>
  <si>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</si>
  <si>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</si>
  <si>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</si>
  <si>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</si>
  <si>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</si>
  <si>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</si>
  <si>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</si>
  <si>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</si>
  <si>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</si>
  <si>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</si>
  <si>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</si>
  <si>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</si>
  <si>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</si>
  <si>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</si>
  <si>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</si>
  <si>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</si>
  <si>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</si>
  <si>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</si>
  <si>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</si>
  <si>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</si>
  <si>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</si>
  <si>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</si>
  <si>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</si>
  <si>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</si>
  <si>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</si>
  <si>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</si>
  <si>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</si>
  <si>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</si>
  <si>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</si>
  <si>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</si>
  <si>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</si>
  <si>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</si>
  <si>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</si>
  <si>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</si>
  <si>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</si>
  <si>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</si>
  <si>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</si>
  <si>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</si>
  <si>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</si>
  <si>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</si>
  <si>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</si>
  <si>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</si>
  <si>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</si>
  <si>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</si>
  <si>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</si>
  <si>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</si>
  <si>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</si>
  <si>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</si>
  <si>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</si>
  <si>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</si>
  <si>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</si>
  <si>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</si>
  <si>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</si>
  <si>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</si>
  <si>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</si>
  <si>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</si>
  <si>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</si>
  <si>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</si>
  <si>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</si>
  <si>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</si>
  <si>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</si>
  <si>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</si>
  <si>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</si>
  <si>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</si>
  <si>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</si>
  <si>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</si>
  <si>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</si>
  <si>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</si>
  <si>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</si>
  <si>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</si>
  <si>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</si>
  <si>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</si>
  <si>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</si>
  <si>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</si>
  <si>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</si>
  <si>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</si>
  <si>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</si>
  <si>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</si>
  <si>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</si>
  <si>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</si>
  <si>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</si>
  <si>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</si>
  <si>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</si>
  <si>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</si>
  <si>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</si>
  <si>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</si>
  <si>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</si>
  <si>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</si>
  <si>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</si>
  <si>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</si>
  <si>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</si>
  <si>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</si>
  <si>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</si>
  <si>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</si>
  <si>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</si>
  <si>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</si>
  <si>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</si>
  <si>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</si>
  <si>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</si>
  <si>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</si>
  <si>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</si>
  <si>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</si>
  <si>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</si>
  <si>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</si>
  <si>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</si>
  <si>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</si>
  <si>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</si>
  <si>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</si>
  <si>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</si>
  <si>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</si>
  <si>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</si>
  <si>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</si>
  <si>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</si>
  <si>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</si>
  <si>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</si>
  <si>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</si>
  <si>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</si>
  <si>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</si>
  <si>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</si>
  <si>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</si>
  <si>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</si>
  <si>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</si>
  <si>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</si>
  <si>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</si>
  <si>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</si>
  <si>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</si>
  <si>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</si>
  <si>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</si>
  <si>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</si>
  <si>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</si>
  <si>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</si>
  <si>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</si>
  <si>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</si>
  <si>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</si>
  <si>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</si>
  <si>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</si>
  <si>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</si>
  <si>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</si>
  <si>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</si>
  <si>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</si>
  <si>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</si>
  <si>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</si>
  <si>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</si>
  <si>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</si>
  <si>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</si>
  <si>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</si>
  <si>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</si>
  <si>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</si>
  <si>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</si>
  <si>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</si>
  <si>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</si>
  <si>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</si>
  <si>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</si>
  <si>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</si>
  <si>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</si>
  <si>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</si>
  <si>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</si>
  <si>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</si>
  <si>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</si>
  <si>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</si>
  <si>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</si>
  <si>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</si>
  <si>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</si>
  <si>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</si>
  <si>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</si>
  <si>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</si>
  <si>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</si>
  <si>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</si>
  <si>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</si>
  <si>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</si>
  <si>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</si>
  <si>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</si>
  <si>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</si>
  <si>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</si>
  <si>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</si>
  <si>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</si>
  <si>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</si>
  <si>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</si>
  <si>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</si>
  <si>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</si>
  <si>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</si>
  <si>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</si>
  <si>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</si>
  <si>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</si>
  <si>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</si>
  <si>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</si>
  <si>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</si>
  <si>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</si>
  <si>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</si>
  <si>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</si>
  <si>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</si>
  <si>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</si>
  <si>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</si>
  <si>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</si>
  <si>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</si>
  <si>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</si>
  <si>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</si>
  <si>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</si>
  <si>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</si>
  <si>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</si>
  <si>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</si>
  <si>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</si>
  <si>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</si>
  <si>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</si>
  <si>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</si>
  <si>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</si>
  <si>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</si>
  <si>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</si>
  <si>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</si>
  <si>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</si>
  <si>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</si>
  <si>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</si>
  <si>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</si>
  <si>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</si>
  <si>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</si>
  <si>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</si>
  <si>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</si>
  <si>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</si>
  <si>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</si>
  <si>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</si>
  <si>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</si>
  <si>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</si>
  <si>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</si>
  <si>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</si>
  <si>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</si>
  <si>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</si>
  <si>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</si>
  <si>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</si>
  <si>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</si>
  <si>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</si>
  <si>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</si>
  <si>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</si>
  <si>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</si>
  <si>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</si>
  <si>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</si>
  <si>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</si>
  <si>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</si>
  <si>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</si>
  <si>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</si>
  <si>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</si>
  <si>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</si>
  <si>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</si>
  <si>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</si>
  <si>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</si>
  <si>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</si>
  <si>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</si>
  <si>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</si>
  <si>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</si>
  <si>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</si>
  <si>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</si>
  <si>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</si>
  <si>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</si>
  <si>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</si>
  <si>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</si>
  <si>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</si>
  <si>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</si>
  <si>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</si>
  <si>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</si>
  <si>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</si>
  <si>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</si>
  <si>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</si>
  <si>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</si>
  <si>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</si>
  <si>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</si>
  <si>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</si>
  <si>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</si>
  <si>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</si>
  <si>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</si>
  <si>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</si>
  <si>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</si>
  <si>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</si>
  <si>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</si>
  <si>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</si>
  <si>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</si>
  <si>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</si>
  <si>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</si>
  <si>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</si>
  <si>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</si>
  <si>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</si>
  <si>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</si>
  <si>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</si>
  <si>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</si>
  <si>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</si>
  <si>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</si>
  <si>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</si>
  <si>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</si>
  <si>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</si>
  <si>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</si>
  <si>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</si>
  <si>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</si>
  <si>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</si>
  <si>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</si>
  <si>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</si>
  <si>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</si>
  <si>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</si>
  <si>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</si>
  <si>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</si>
  <si>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</si>
  <si>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</si>
  <si>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</si>
  <si>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</si>
  <si>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</si>
  <si>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</si>
  <si>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</si>
  <si>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</si>
  <si>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</si>
  <si>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</si>
  <si>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</si>
  <si>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</si>
  <si>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</si>
  <si>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</si>
  <si>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</si>
  <si>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</si>
  <si>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</si>
  <si>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</si>
  <si>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</si>
  <si>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</si>
  <si>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</si>
  <si>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</si>
  <si>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</si>
  <si>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</si>
  <si>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</si>
  <si>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</si>
  <si>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</si>
  <si>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</si>
  <si>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</si>
  <si>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</si>
  <si>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</si>
  <si>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</si>
  <si>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</si>
  <si>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</si>
  <si>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</si>
  <si>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</si>
  <si>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</si>
  <si>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</si>
  <si>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</si>
  <si>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</si>
  <si>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</si>
  <si>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</si>
  <si>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</si>
  <si>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</si>
  <si>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</si>
  <si>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</si>
  <si>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</si>
  <si>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</si>
  <si>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</si>
  <si>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</si>
  <si>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</si>
  <si>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</si>
  <si>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</si>
  <si>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</si>
  <si>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</si>
  <si>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</si>
  <si>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</si>
  <si>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</si>
  <si>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</si>
  <si>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</si>
  <si>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</si>
  <si>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</si>
  <si>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</si>
  <si>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</si>
  <si>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</si>
  <si>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</si>
  <si>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</si>
  <si>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</si>
  <si>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</si>
  <si>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</si>
  <si>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</si>
  <si>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</si>
  <si>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</si>
  <si>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</si>
  <si>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</si>
  <si>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</si>
  <si>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</si>
  <si>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</si>
  <si>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</si>
  <si>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</si>
  <si>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</si>
  <si>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</si>
  <si>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</si>
  <si>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</si>
  <si>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</si>
  <si>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</si>
  <si>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</si>
  <si>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</si>
  <si>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</si>
  <si>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</si>
  <si>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</si>
  <si>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</si>
  <si>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</si>
  <si>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</si>
  <si>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</si>
  <si>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</si>
  <si>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</si>
  <si>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</si>
  <si>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</si>
  <si>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</si>
  <si>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</si>
  <si>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</si>
  <si>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</si>
  <si>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</si>
  <si>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</si>
  <si>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</si>
  <si>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</si>
  <si>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</si>
  <si>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</si>
  <si>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</si>
  <si>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</si>
  <si>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</si>
  <si>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</si>
  <si>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</si>
  <si>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</si>
  <si>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</si>
  <si>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</si>
  <si>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</si>
  <si>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</si>
  <si>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</si>
  <si>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</si>
  <si>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</si>
  <si>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</si>
  <si>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</si>
  <si>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</si>
  <si>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</si>
  <si>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</si>
  <si>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</si>
  <si>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</si>
  <si>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</si>
  <si>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</si>
  <si>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</si>
  <si>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</si>
  <si>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</si>
  <si>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</si>
  <si>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</si>
  <si>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</si>
  <si>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</si>
  <si>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</si>
  <si>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</si>
  <si>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</si>
  <si>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</si>
  <si>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</si>
  <si>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</si>
  <si>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</si>
  <si>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</si>
  <si>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</si>
  <si>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</si>
  <si>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</si>
  <si>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</si>
  <si>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</si>
  <si>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</si>
  <si>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</si>
  <si>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</si>
  <si>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</si>
  <si>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</si>
  <si>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</si>
  <si>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</si>
  <si>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</si>
  <si>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</si>
  <si>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</si>
  <si>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</si>
  <si>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</si>
  <si>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</si>
  <si>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</si>
  <si>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</si>
  <si>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</si>
  <si>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</si>
  <si>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</si>
  <si>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</si>
  <si>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</si>
  <si>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</si>
  <si>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</si>
  <si>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</si>
  <si>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</si>
  <si>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</si>
  <si>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</si>
  <si>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</si>
  <si>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</si>
  <si>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</si>
  <si>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</si>
  <si>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</si>
  <si>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</si>
  <si>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</si>
  <si>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</si>
  <si>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</si>
  <si>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</si>
  <si>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</si>
  <si>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</si>
  <si>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</si>
  <si>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</si>
  <si>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</si>
  <si>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</si>
  <si>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</si>
  <si>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</si>
  <si>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</si>
  <si>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</si>
  <si>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</si>
  <si>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</si>
  <si>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</si>
  <si>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</si>
  <si>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</si>
  <si>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</si>
  <si>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</si>
  <si>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</si>
  <si>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</si>
  <si>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</si>
  <si>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</si>
  <si>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</si>
  <si>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</si>
  <si>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</si>
  <si>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</si>
  <si>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</si>
  <si>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</si>
  <si>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</si>
  <si>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</si>
  <si>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</si>
  <si>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</si>
  <si>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</si>
  <si>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</si>
  <si>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</si>
  <si>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</si>
  <si>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</si>
  <si>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</si>
  <si>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</si>
  <si>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</si>
  <si>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</si>
  <si>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</si>
  <si>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</si>
  <si>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</si>
  <si>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</si>
  <si>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</si>
  <si>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</si>
  <si>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</si>
  <si>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</si>
  <si>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</si>
  <si>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</si>
  <si>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</si>
  <si>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</si>
  <si>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</si>
  <si>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</si>
  <si>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</si>
  <si>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</si>
  <si>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</si>
  <si>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</si>
  <si>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</si>
  <si>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</si>
  <si>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</si>
  <si>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</si>
  <si>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</si>
  <si>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</si>
  <si>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</si>
  <si>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</si>
  <si>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</si>
  <si>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</si>
  <si>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</si>
  <si>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</si>
  <si>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</si>
  <si>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</si>
  <si>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</si>
  <si>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</si>
  <si>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</si>
  <si>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</si>
  <si>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</si>
  <si>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</si>
  <si>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</si>
  <si>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</si>
  <si>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</si>
  <si>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</si>
  <si>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</si>
  <si>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</si>
  <si>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</si>
  <si>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</si>
  <si>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</si>
  <si>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</si>
  <si>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</si>
  <si>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</si>
  <si>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</si>
  <si>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</si>
  <si>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</si>
  <si>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</si>
  <si>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</si>
  <si>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</si>
  <si>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</si>
  <si>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</si>
  <si>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</si>
  <si>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</si>
  <si>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</si>
  <si>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</si>
  <si>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</si>
  <si>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</si>
  <si>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</si>
  <si>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</si>
  <si>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</si>
  <si>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</si>
  <si>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</si>
  <si>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</si>
  <si>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</si>
  <si>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</si>
  <si>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</si>
  <si>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</si>
  <si>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</si>
  <si>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</si>
  <si>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</si>
  <si>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</si>
  <si>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</si>
  <si>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</si>
  <si>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</si>
  <si>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</si>
  <si>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</si>
  <si>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</si>
  <si>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</si>
  <si>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</si>
  <si>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</si>
  <si>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</si>
  <si>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</si>
  <si>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</si>
  <si>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</si>
  <si>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</si>
  <si>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</si>
  <si>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</si>
  <si>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</si>
  <si>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</si>
  <si>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</si>
  <si>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</si>
  <si>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</si>
  <si>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</si>
  <si>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</si>
  <si>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</si>
  <si>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</si>
  <si>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</si>
  <si>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</si>
  <si>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</si>
  <si>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</si>
  <si>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</si>
  <si>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</si>
  <si>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</si>
  <si>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</si>
  <si>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</si>
  <si>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</si>
  <si>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</si>
  <si>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</si>
  <si>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</si>
  <si>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</si>
  <si>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</si>
  <si>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</si>
  <si>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</si>
  <si>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</si>
  <si>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</si>
  <si>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</si>
  <si>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</si>
  <si>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</si>
  <si>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</si>
  <si>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</si>
  <si>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</si>
  <si>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</si>
  <si>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</si>
  <si>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</si>
  <si>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</si>
  <si>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</si>
  <si>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</si>
  <si>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</si>
  <si>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</si>
  <si>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</si>
  <si>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</si>
  <si>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</si>
  <si>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</si>
  <si>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</si>
  <si>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</si>
  <si>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</si>
  <si>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</si>
  <si>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</si>
  <si>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</si>
  <si>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</si>
  <si>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</si>
  <si>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</si>
  <si>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</si>
  <si>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</si>
  <si>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</si>
  <si>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</si>
  <si>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</si>
  <si>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</si>
  <si>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</si>
  <si>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</si>
  <si>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</si>
  <si>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</si>
  <si>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</si>
  <si>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</si>
  <si>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</si>
  <si>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</si>
  <si>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</si>
  <si>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</si>
  <si>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</si>
  <si>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</si>
  <si>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</si>
  <si>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</si>
  <si>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</si>
  <si>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</si>
  <si>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</si>
  <si>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</si>
  <si>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</si>
  <si>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</si>
  <si>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</si>
  <si>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</si>
  <si>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</si>
  <si>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</si>
  <si>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</si>
  <si>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</si>
  <si>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</si>
  <si>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</si>
  <si>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</si>
  <si>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</si>
  <si>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</si>
  <si>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</si>
  <si>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</si>
  <si>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</si>
  <si>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</si>
  <si>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</si>
  <si>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</si>
  <si>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</si>
  <si>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</si>
  <si>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</si>
  <si>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</si>
  <si>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</si>
  <si>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</si>
  <si>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</si>
  <si>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</si>
  <si>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</si>
  <si>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</si>
  <si>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</si>
  <si>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</si>
  <si>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</si>
  <si>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</si>
  <si>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</si>
  <si>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</si>
  <si>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</si>
  <si>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</si>
  <si>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</si>
  <si>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</si>
  <si>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</si>
  <si>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</si>
  <si>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</si>
  <si>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</si>
  <si>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</si>
  <si>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</si>
  <si>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</si>
  <si>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</si>
  <si>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</si>
  <si>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</si>
  <si>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</si>
  <si>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</si>
  <si>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</si>
  <si>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</si>
  <si>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</si>
  <si>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</si>
  <si>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</si>
  <si>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</si>
  <si>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</si>
  <si>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</si>
  <si>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</si>
  <si>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</si>
  <si>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</si>
  <si>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</si>
  <si>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</si>
  <si>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</si>
  <si>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</si>
  <si>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</si>
  <si>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</si>
  <si>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</si>
  <si>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</si>
  <si>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</si>
  <si>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</si>
  <si>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</si>
  <si>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</si>
  <si>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</si>
  <si>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</si>
  <si>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</si>
  <si>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</si>
  <si>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</si>
  <si>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</si>
  <si>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</si>
  <si>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</si>
  <si>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</si>
  <si>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</si>
  <si>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</si>
  <si>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</si>
  <si>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</si>
  <si>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</si>
  <si>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</si>
  <si>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</si>
  <si>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</si>
  <si>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</si>
  <si>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</si>
  <si>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</si>
  <si>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</si>
  <si>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</si>
  <si>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</si>
  <si>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</si>
  <si>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</si>
  <si>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</si>
  <si>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</si>
  <si>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</si>
  <si>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</si>
  <si>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</si>
  <si>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</si>
  <si>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</si>
  <si>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</si>
  <si>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</si>
  <si>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</si>
  <si>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</si>
  <si>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</si>
  <si>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</si>
  <si>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</si>
  <si>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</si>
  <si>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</si>
  <si>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</si>
  <si>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</si>
  <si>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</si>
  <si>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</si>
  <si>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</si>
  <si>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</si>
  <si>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</si>
  <si>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</si>
  <si>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</si>
  <si>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</si>
  <si>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</si>
  <si>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</si>
  <si>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</si>
  <si>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</si>
  <si>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</si>
  <si>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</si>
  <si>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</si>
  <si>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</si>
  <si>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</si>
  <si>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</si>
  <si>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</si>
  <si>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</si>
  <si>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</si>
  <si>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</si>
  <si>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</si>
  <si>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</si>
  <si>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</si>
  <si>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</si>
  <si>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</si>
  <si>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</si>
  <si>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</si>
  <si>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</si>
  <si>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</si>
  <si>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</si>
  <si>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</si>
  <si>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</si>
  <si>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</si>
  <si>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</si>
  <si>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</si>
  <si>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</si>
  <si>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</si>
  <si>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</si>
  <si>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</si>
  <si>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</si>
  <si>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</si>
  <si>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</si>
  <si>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</si>
  <si>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</si>
  <si>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</si>
  <si>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</si>
  <si>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</si>
  <si>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</si>
  <si>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</si>
  <si>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</si>
  <si>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</si>
  <si>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</si>
  <si>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</si>
  <si>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</si>
  <si>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</si>
  <si>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</si>
  <si>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</si>
  <si>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</si>
  <si>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</si>
  <si>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</si>
  <si>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</si>
  <si>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</si>
  <si>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</si>
  <si>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</si>
  <si>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</si>
  <si>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</si>
  <si>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</si>
  <si>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</si>
  <si>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</si>
  <si>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</si>
  <si>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</si>
  <si>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</si>
  <si>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</si>
  <si>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</si>
  <si>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</si>
  <si>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</si>
  <si>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</si>
  <si>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</si>
  <si>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</si>
  <si>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</si>
  <si>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</si>
  <si>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</si>
  <si>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</si>
  <si>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</si>
  <si>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</si>
  <si>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</si>
  <si>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</si>
  <si>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</si>
  <si>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</si>
  <si>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</si>
  <si>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</si>
  <si>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</si>
  <si>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</si>
  <si>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</si>
  <si>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</si>
  <si>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</si>
  <si>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</si>
  <si>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</si>
  <si>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</si>
  <si>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</si>
  <si>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</si>
  <si>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</si>
  <si>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</si>
  <si>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</si>
  <si>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</si>
  <si>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</si>
  <si>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</si>
  <si>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</si>
  <si>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</si>
  <si>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</si>
  <si>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</si>
  <si>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</si>
  <si>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</si>
  <si>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</si>
  <si>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</si>
  <si>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</si>
  <si>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</si>
  <si>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</si>
  <si>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</si>
  <si>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</si>
  <si>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</si>
  <si>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</si>
  <si>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</si>
  <si>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</si>
  <si>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</si>
  <si>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</si>
  <si>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</si>
  <si>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</si>
  <si>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</si>
  <si>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</si>
  <si>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</si>
  <si>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</si>
  <si>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</si>
  <si>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</si>
  <si>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</si>
  <si>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</si>
  <si>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</si>
  <si>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</si>
  <si>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</si>
  <si>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</si>
  <si>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</si>
  <si>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</si>
  <si>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</si>
  <si>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</si>
  <si>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</si>
  <si>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</si>
  <si>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</si>
  <si>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</si>
  <si>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</si>
  <si>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</si>
  <si>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</si>
  <si>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</si>
  <si>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</si>
  <si>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</si>
  <si>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</si>
  <si>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</si>
  <si>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</si>
  <si>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</si>
  <si>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</si>
  <si>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</si>
  <si>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</si>
  <si>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</si>
  <si>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</si>
  <si>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</si>
  <si>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</si>
  <si>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</si>
  <si>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</si>
  <si>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</si>
  <si>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</si>
  <si>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</si>
  <si>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</si>
  <si>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</si>
  <si>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</si>
  <si>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</si>
  <si>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</si>
  <si>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</si>
  <si>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</si>
  <si>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</si>
  <si>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</si>
  <si>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</si>
  <si>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</si>
  <si>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</si>
  <si>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</si>
  <si>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</si>
  <si>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</si>
  <si>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</si>
  <si>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</si>
  <si>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</si>
  <si>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</si>
  <si>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</si>
  <si>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</si>
  <si>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</si>
  <si>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</si>
  <si>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</si>
  <si>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</si>
  <si>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</si>
  <si>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</si>
  <si>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</si>
  <si>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</si>
  <si>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</si>
  <si>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</si>
  <si>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</si>
  <si>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</si>
  <si>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</si>
  <si>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</si>
  <si>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</si>
  <si>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</si>
  <si>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</si>
  <si>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</si>
  <si>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</si>
  <si>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</si>
  <si>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</si>
  <si>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</si>
  <si>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</si>
  <si>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</si>
  <si>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</si>
  <si>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</si>
  <si>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</si>
  <si>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</si>
  <si>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</si>
  <si>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</si>
  <si>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</si>
  <si>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</si>
  <si>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</si>
  <si>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</si>
  <si>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</si>
  <si>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</si>
  <si>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</si>
  <si>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</si>
  <si>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</si>
  <si>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</si>
  <si>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</si>
  <si>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</si>
  <si>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</si>
  <si>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</si>
  <si>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</si>
  <si>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</si>
  <si>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</si>
  <si>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</si>
  <si>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</si>
  <si>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</si>
  <si>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</si>
  <si>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</si>
  <si>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</si>
  <si>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</si>
  <si>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</si>
  <si>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</si>
  <si>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</si>
  <si>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</si>
  <si>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</si>
  <si>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</si>
  <si>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</si>
  <si>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</si>
  <si>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</si>
  <si>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</si>
  <si>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</si>
  <si>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</si>
  <si>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</si>
  <si>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</si>
  <si>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</si>
  <si>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</si>
  <si>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</si>
  <si>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</si>
  <si>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</si>
  <si>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</si>
  <si>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</si>
  <si>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</si>
  <si>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</si>
  <si>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</si>
  <si>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</si>
  <si>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</si>
  <si>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</si>
  <si>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</si>
  <si>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</si>
  <si>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</si>
  <si>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</si>
  <si>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</si>
  <si>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</si>
  <si>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</si>
  <si>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</si>
  <si>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</si>
  <si>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</si>
  <si>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</si>
  <si>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</si>
  <si>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</si>
  <si>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</si>
  <si>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</si>
  <si>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</si>
  <si>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</si>
  <si>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</si>
  <si>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</si>
  <si>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</si>
  <si>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</si>
  <si>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</si>
  <si>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</si>
  <si>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</si>
  <si>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</si>
  <si>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</si>
  <si>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</si>
  <si>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</si>
  <si>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</si>
  <si>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</si>
  <si>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</si>
  <si>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</si>
  <si>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</si>
  <si>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</si>
  <si>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</si>
  <si>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</si>
  <si>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</si>
  <si>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</si>
  <si>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</si>
  <si>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</si>
  <si>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</si>
  <si>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</si>
  <si>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</si>
  <si>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</si>
  <si>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</si>
  <si>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</si>
  <si>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</si>
  <si>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</si>
  <si>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</si>
  <si>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</si>
  <si>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</si>
  <si>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</si>
  <si>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</si>
  <si>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</si>
  <si>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</si>
  <si>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</si>
  <si>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</si>
  <si>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</si>
  <si>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</si>
  <si>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</si>
  <si>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</si>
  <si>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</si>
  <si>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</si>
  <si>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</si>
  <si>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</si>
  <si>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</si>
  <si>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</si>
  <si>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</si>
  <si>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</si>
  <si>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</si>
  <si>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</si>
  <si>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</si>
  <si>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</si>
  <si>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</si>
  <si>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</si>
  <si>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</si>
  <si>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</si>
  <si>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</si>
  <si>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</si>
  <si>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</si>
  <si>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</si>
  <si>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</si>
  <si>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</si>
  <si>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</si>
  <si>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</si>
  <si>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</si>
  <si>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</si>
  <si>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</si>
  <si>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</si>
  <si>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</si>
  <si>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</si>
  <si>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</si>
  <si>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</si>
  <si>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</si>
  <si>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</si>
  <si>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</si>
  <si>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</si>
  <si>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</si>
  <si>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</si>
  <si>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</si>
  <si>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</si>
  <si>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</si>
  <si>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</si>
  <si>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</si>
  <si>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</si>
  <si>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</si>
  <si>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</si>
  <si>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</si>
  <si>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</si>
  <si>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</si>
  <si>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</si>
  <si>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</si>
  <si>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</si>
  <si>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</si>
  <si>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</si>
  <si>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</si>
  <si>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</si>
  <si>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</si>
  <si>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</si>
  <si>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</si>
  <si>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</si>
  <si>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</si>
  <si>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</si>
  <si>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</si>
  <si>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</si>
  <si>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</si>
  <si>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</si>
  <si>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</si>
  <si>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</si>
  <si>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</si>
  <si>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</si>
  <si>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</si>
  <si>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</si>
  <si>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</si>
  <si>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</si>
  <si>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</si>
  <si>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</si>
  <si>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</si>
  <si>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</si>
  <si>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</si>
  <si>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</si>
  <si>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</si>
  <si>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</si>
  <si>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</si>
  <si>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</si>
  <si>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</si>
  <si>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</si>
  <si>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</si>
  <si>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</si>
  <si>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</si>
  <si>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</si>
  <si>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</si>
  <si>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</si>
  <si>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</si>
  <si>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</si>
  <si>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</si>
  <si>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</si>
  <si>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</si>
  <si>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</si>
  <si>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</si>
  <si>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</si>
  <si>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</si>
  <si>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</si>
  <si>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</si>
  <si>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</si>
  <si>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</si>
  <si>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</si>
  <si>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</si>
  <si>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</si>
  <si>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</si>
  <si>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</si>
  <si>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</si>
  <si>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</si>
  <si>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</si>
  <si>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</si>
  <si>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</si>
  <si>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</si>
  <si>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</si>
  <si>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</si>
  <si>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</si>
  <si>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</si>
  <si>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</si>
  <si>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</si>
  <si>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</si>
  <si>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</si>
  <si>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</si>
  <si>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</si>
  <si>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</si>
  <si>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</si>
  <si>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</si>
  <si>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</si>
  <si>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</si>
  <si>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</si>
  <si>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</si>
  <si>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</si>
  <si>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</si>
  <si>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</si>
  <si>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</si>
  <si>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</si>
  <si>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</si>
  <si>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</si>
  <si>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</si>
  <si>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</si>
  <si>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</si>
  <si>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</si>
  <si>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</si>
  <si>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</si>
  <si>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</si>
  <si>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</si>
  <si>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</si>
  <si>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</si>
  <si>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</si>
  <si>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</si>
  <si>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</si>
  <si>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</si>
  <si>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</si>
  <si>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</si>
  <si>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</si>
  <si>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</si>
  <si>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</si>
  <si>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</si>
  <si>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</si>
  <si>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</si>
  <si>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</si>
  <si>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</si>
  <si>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</si>
  <si>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</si>
  <si>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</si>
  <si>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</si>
  <si>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</si>
  <si>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</si>
  <si>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</si>
  <si>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</si>
  <si>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</si>
  <si>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</si>
  <si>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</si>
  <si>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</si>
  <si>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</si>
  <si>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</si>
  <si>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</si>
  <si>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</si>
  <si>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</si>
  <si>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</si>
  <si>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</si>
  <si>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</si>
  <si>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</si>
  <si>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</si>
  <si>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</si>
  <si>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</si>
  <si>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</si>
  <si>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</si>
  <si>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</si>
  <si>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</si>
  <si>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</si>
  <si>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</si>
  <si>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</si>
  <si>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</si>
  <si>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</si>
  <si>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</si>
  <si>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</si>
  <si>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</si>
  <si>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</si>
  <si>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</si>
  <si>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</si>
  <si>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</si>
  <si>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</si>
  <si>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</si>
  <si>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</si>
  <si>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</si>
  <si>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</si>
  <si>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</si>
  <si>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</si>
  <si>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</si>
  <si>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</si>
  <si>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</si>
  <si>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</si>
  <si>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</si>
  <si>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</si>
  <si>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</si>
  <si>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</si>
  <si>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</si>
  <si>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</si>
  <si>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</si>
  <si>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</si>
  <si>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</si>
  <si>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</si>
  <si>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</si>
  <si>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</si>
  <si>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</si>
  <si>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</si>
  <si>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</si>
  <si>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</si>
  <si>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</si>
  <si>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</si>
  <si>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</si>
  <si>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</si>
  <si>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</si>
  <si>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</si>
  <si>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</si>
  <si>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</si>
  <si>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</si>
  <si>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</si>
  <si>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</si>
  <si>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</si>
  <si>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</si>
  <si>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</si>
  <si>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</si>
  <si>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</si>
  <si>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</si>
  <si>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</si>
  <si>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</si>
  <si>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</si>
  <si>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</si>
  <si>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</si>
  <si>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</si>
  <si>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</si>
  <si>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</si>
  <si>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</si>
  <si>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</si>
  <si>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</si>
  <si>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</si>
  <si>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</si>
  <si>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</si>
  <si>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</si>
  <si>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</si>
  <si>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</si>
  <si>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</si>
  <si>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</si>
  <si>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</si>
  <si>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</si>
  <si>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</si>
  <si>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</si>
  <si>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</si>
  <si>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</si>
  <si>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</si>
  <si>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</si>
  <si>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</si>
  <si>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</si>
  <si>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</si>
  <si>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</si>
  <si>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</si>
  <si>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</si>
  <si>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</si>
  <si>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</si>
  <si>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</si>
  <si>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</si>
  <si>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</si>
  <si>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</si>
  <si>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</si>
  <si>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</si>
  <si>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</si>
  <si>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</si>
  <si>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</si>
  <si>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</si>
  <si>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</si>
  <si>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</si>
  <si>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</si>
  <si>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</si>
  <si>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</si>
  <si>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</si>
  <si>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</si>
  <si>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</si>
  <si>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</si>
  <si>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</si>
  <si>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</si>
  <si>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</si>
  <si>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</si>
  <si>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</si>
  <si>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</si>
  <si>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</si>
  <si>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</si>
  <si>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</si>
  <si>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</si>
  <si>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</si>
  <si>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</si>
  <si>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</si>
  <si>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</si>
  <si>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</si>
  <si>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</si>
  <si>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</si>
  <si>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</si>
  <si>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</si>
  <si>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</si>
  <si>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</si>
  <si>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</si>
  <si>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</si>
  <si>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</si>
  <si>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</si>
  <si>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</si>
  <si>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</si>
  <si>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</si>
  <si>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</si>
  <si>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</si>
  <si>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</si>
  <si>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</si>
  <si>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</si>
  <si>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</si>
  <si>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</si>
  <si>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</si>
  <si>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</si>
  <si>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</si>
  <si>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</si>
  <si>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</si>
  <si>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</si>
  <si>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</si>
  <si>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</si>
  <si>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</si>
  <si>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</si>
  <si>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</si>
  <si>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</si>
  <si>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</si>
  <si>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</si>
  <si>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</si>
  <si>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</si>
  <si>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</si>
  <si>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</si>
  <si>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</si>
  <si>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</si>
  <si>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</si>
  <si>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</si>
  <si>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</si>
  <si>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</si>
  <si>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</si>
  <si>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</si>
  <si>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</si>
  <si>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</si>
  <si>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</si>
  <si>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</si>
  <si>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</si>
  <si>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</si>
  <si>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</si>
  <si>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</si>
  <si>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</si>
  <si>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</si>
  <si>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</si>
  <si>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</si>
  <si>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</si>
  <si>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</si>
  <si>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</si>
  <si>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</si>
  <si>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</si>
  <si>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</si>
  <si>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</si>
  <si>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</si>
  <si>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</si>
  <si>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</si>
  <si>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</si>
  <si>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</si>
  <si>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</si>
  <si>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</si>
  <si>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</si>
  <si>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</si>
  <si>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</si>
  <si>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</si>
  <si>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</si>
  <si>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</si>
  <si>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</si>
  <si>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</si>
  <si>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</si>
  <si>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</si>
  <si>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</si>
  <si>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</si>
  <si>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</si>
  <si>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</si>
  <si>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</si>
  <si>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</si>
  <si>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</si>
  <si>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</si>
  <si>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</si>
  <si>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</si>
  <si>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</si>
  <si>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</si>
  <si>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</si>
  <si>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</si>
  <si>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</si>
  <si>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</si>
  <si>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</si>
  <si>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</si>
  <si>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</si>
  <si>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</si>
  <si>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</si>
  <si>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</si>
  <si>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</si>
  <si>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</si>
  <si>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</si>
  <si>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</si>
  <si>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</si>
  <si>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</si>
  <si>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</si>
  <si>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</si>
  <si>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</si>
  <si>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</si>
  <si>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</si>
  <si>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</si>
  <si>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</si>
  <si>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</si>
  <si>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</si>
  <si>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</si>
  <si>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</si>
  <si>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</si>
  <si>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</si>
  <si>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</si>
  <si>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</si>
  <si>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</si>
  <si>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</si>
  <si>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</si>
  <si>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</si>
  <si>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</si>
  <si>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</si>
  <si>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</si>
  <si>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</si>
  <si>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</si>
  <si>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</si>
  <si>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</si>
  <si>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</si>
  <si>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</si>
  <si>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</si>
  <si>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</si>
  <si>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</si>
  <si>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</si>
  <si>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</si>
  <si>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</si>
  <si>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</si>
  <si>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</si>
  <si>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</si>
  <si>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</si>
  <si>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</si>
  <si>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</si>
  <si>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</si>
  <si>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</si>
  <si>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</si>
  <si>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</si>
  <si>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</si>
  <si>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</si>
  <si>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</si>
  <si>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</si>
  <si>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</si>
  <si>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</si>
  <si>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</si>
  <si>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</si>
  <si>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</si>
  <si>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</si>
  <si>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</si>
  <si>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</si>
  <si>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</si>
  <si>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</si>
  <si>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</si>
  <si>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</si>
  <si>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</si>
  <si>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</si>
  <si>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</si>
  <si>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</si>
  <si>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</si>
  <si>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</si>
  <si>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</si>
  <si>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</si>
  <si>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</si>
  <si>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</si>
  <si>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</si>
  <si>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</si>
  <si>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</si>
  <si>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</si>
  <si>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</si>
  <si>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</si>
  <si>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</si>
  <si>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</si>
  <si>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</si>
  <si>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</si>
  <si>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</si>
  <si>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</si>
  <si>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</si>
  <si>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</si>
  <si>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</si>
  <si>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</si>
  <si>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</si>
  <si>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</si>
  <si>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</si>
  <si>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</si>
  <si>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</si>
  <si>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</si>
  <si>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</si>
  <si>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</si>
  <si>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</si>
  <si>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</si>
  <si>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</si>
  <si>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</si>
  <si>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</si>
  <si>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</si>
  <si>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</si>
  <si>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</si>
  <si>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</si>
  <si>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</si>
  <si>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</si>
  <si>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</si>
  <si>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</si>
  <si>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</si>
  <si>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</si>
  <si>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</si>
  <si>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</si>
  <si>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</si>
  <si>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</si>
  <si>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</si>
  <si>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</si>
  <si>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</si>
  <si>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</si>
  <si>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</si>
  <si>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</si>
  <si>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</si>
  <si>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</si>
  <si>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</si>
  <si>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</si>
  <si>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</si>
  <si>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</si>
  <si>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</si>
  <si>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</si>
  <si>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</si>
  <si>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</si>
  <si>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</si>
  <si>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</si>
  <si>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</si>
  <si>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</si>
  <si>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</si>
  <si>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</si>
  <si>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</si>
  <si>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</si>
  <si>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</si>
  <si>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</si>
  <si>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</si>
  <si>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</si>
  <si>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</si>
  <si>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</si>
  <si>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</si>
  <si>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</si>
  <si>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</si>
  <si>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</si>
  <si>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</si>
  <si>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</si>
  <si>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</si>
  <si>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</si>
  <si>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</si>
  <si>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</si>
  <si>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</si>
  <si>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</si>
  <si>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</si>
  <si>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</si>
  <si>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</si>
  <si>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</si>
  <si>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</si>
  <si>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</si>
  <si>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</si>
  <si>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</si>
  <si>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</si>
  <si>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</si>
  <si>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</si>
  <si>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</si>
  <si>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</si>
  <si>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</si>
  <si>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</si>
  <si>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</si>
  <si>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</si>
  <si>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</si>
  <si>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</si>
  <si>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</si>
  <si>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</si>
  <si>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</si>
  <si>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</si>
  <si>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</si>
  <si>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</si>
  <si>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</si>
  <si>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</si>
  <si>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</si>
  <si>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</si>
  <si>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</si>
  <si>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</si>
  <si>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</si>
  <si>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</si>
  <si>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</si>
  <si>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</si>
  <si>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</si>
  <si>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</si>
  <si>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</si>
  <si>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</si>
  <si>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</si>
  <si>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</si>
  <si>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</si>
  <si>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</si>
  <si>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</si>
  <si>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</si>
  <si>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</si>
  <si>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</si>
  <si>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</si>
  <si>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</si>
  <si>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</si>
  <si>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</si>
  <si>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</si>
  <si>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</si>
  <si>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</si>
  <si>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</si>
  <si>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</si>
  <si>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</si>
  <si>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</si>
  <si>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</si>
  <si>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</si>
  <si>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</si>
  <si>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</si>
  <si>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</si>
  <si>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</si>
  <si>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</si>
  <si>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</si>
  <si>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</si>
  <si>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</si>
  <si>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</si>
  <si>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</si>
  <si>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</si>
  <si>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</si>
  <si>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</si>
  <si>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</si>
  <si>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</si>
  <si>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</si>
  <si>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</si>
  <si>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</si>
  <si>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</si>
  <si>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</si>
  <si>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</si>
  <si>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</si>
  <si>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</si>
  <si>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</si>
  <si>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</si>
  <si>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</si>
  <si>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</si>
  <si>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</si>
  <si>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</si>
  <si>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</si>
  <si>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</si>
  <si>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</si>
  <si>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</si>
  <si>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</si>
  <si>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</si>
  <si>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</si>
  <si>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</si>
  <si>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</si>
  <si>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</si>
  <si>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</si>
  <si>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</si>
  <si>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</si>
  <si>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</si>
  <si>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</si>
  <si>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</si>
  <si>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</si>
  <si>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</si>
  <si>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</si>
  <si>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</si>
  <si>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</si>
  <si>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</si>
  <si>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</si>
  <si>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</si>
  <si>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</si>
  <si>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</si>
  <si>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</si>
  <si>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</si>
  <si>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</si>
  <si>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</si>
  <si>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</si>
  <si>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</si>
  <si>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</si>
  <si>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</si>
  <si>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</si>
  <si>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</si>
  <si>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</si>
  <si>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</si>
  <si>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</si>
  <si>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</si>
  <si>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</si>
  <si>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</si>
  <si>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</si>
  <si>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</si>
  <si>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</si>
  <si>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</si>
  <si>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</si>
  <si>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</si>
  <si>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</si>
  <si>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</si>
  <si>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</si>
  <si>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</si>
  <si>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</si>
  <si>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</si>
  <si>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</si>
  <si>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</si>
  <si>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</si>
  <si>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</si>
  <si>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</si>
  <si>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</si>
  <si>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</si>
  <si>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</si>
  <si>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</si>
  <si>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</si>
  <si>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</si>
  <si>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</si>
  <si>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</si>
  <si>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</si>
  <si>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</si>
  <si>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</si>
  <si>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</si>
  <si>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</si>
  <si>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</si>
  <si>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</si>
  <si>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</si>
  <si>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</si>
  <si>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</si>
  <si>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</si>
  <si>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</si>
  <si>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</si>
  <si>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</si>
  <si>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</si>
  <si>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</si>
  <si>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</si>
  <si>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</si>
  <si>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</si>
  <si>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</si>
  <si>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</si>
  <si>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</si>
  <si>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</si>
  <si>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</si>
  <si>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</si>
  <si>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</si>
  <si>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</si>
  <si>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</si>
  <si>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</si>
  <si>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</si>
  <si>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</si>
  <si>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</si>
  <si>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</si>
  <si>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</si>
  <si>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</si>
  <si>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</si>
  <si>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</si>
  <si>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</si>
  <si>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</si>
  <si>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</si>
  <si>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</si>
  <si>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</si>
  <si>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</si>
  <si>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</si>
  <si>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</si>
  <si>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</si>
  <si>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</si>
  <si>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</si>
  <si>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</si>
  <si>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</si>
  <si>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</si>
  <si>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</si>
  <si>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</si>
  <si>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</si>
  <si>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</si>
  <si>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</si>
  <si>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</si>
  <si>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</si>
  <si>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</si>
  <si>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</si>
  <si>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</si>
  <si>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</si>
  <si>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</si>
  <si>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</si>
  <si>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</si>
  <si>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</si>
  <si>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</si>
  <si>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</si>
  <si>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</si>
  <si>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</si>
  <si>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</si>
  <si>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</si>
  <si>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</si>
  <si>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</si>
  <si>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</si>
  <si>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</si>
  <si>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</si>
  <si>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</si>
  <si>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</si>
  <si>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</si>
  <si>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</si>
  <si>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</si>
  <si>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</si>
  <si>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</si>
  <si>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</si>
  <si>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</si>
  <si>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</si>
  <si>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</si>
  <si>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</si>
  <si>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</si>
  <si>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</si>
  <si>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</si>
  <si>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</si>
  <si>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</si>
  <si>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</si>
  <si>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</si>
  <si>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</si>
  <si>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</si>
  <si>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</si>
  <si>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</si>
  <si>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</si>
  <si>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</si>
  <si>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</si>
  <si>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</si>
  <si>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</si>
  <si>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</si>
  <si>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</si>
  <si>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</si>
  <si>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</si>
  <si>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</si>
  <si>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</si>
  <si>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</si>
  <si>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</si>
  <si>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</si>
  <si>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</si>
  <si>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</si>
  <si>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</si>
  <si>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</si>
  <si>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</si>
  <si>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</si>
  <si>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</si>
  <si>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</si>
  <si>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</si>
  <si>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</si>
  <si>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</si>
  <si>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</si>
  <si>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</si>
  <si>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</si>
  <si>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</si>
  <si>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</si>
  <si>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</si>
  <si>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</si>
  <si>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</si>
  <si>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</si>
  <si>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</si>
  <si>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</si>
  <si>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</si>
  <si>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</si>
  <si>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</si>
  <si>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</si>
  <si>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</si>
  <si>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</si>
  <si>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</si>
  <si>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</si>
  <si>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</si>
  <si>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</si>
  <si>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</si>
  <si>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</si>
  <si>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</si>
  <si>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</si>
  <si>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</si>
  <si>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</si>
  <si>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</si>
  <si>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</si>
  <si>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</si>
  <si>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</si>
  <si>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</si>
  <si>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</si>
  <si>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</si>
  <si>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</si>
  <si>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</si>
  <si>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</si>
  <si>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</si>
  <si>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</si>
  <si>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</si>
  <si>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</si>
  <si>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</si>
  <si>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</si>
  <si>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</si>
  <si>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</si>
  <si>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</si>
  <si>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</si>
  <si>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</si>
  <si>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</si>
  <si>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</si>
  <si>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</si>
  <si>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</si>
  <si>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</si>
  <si>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</si>
  <si>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</si>
  <si>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</si>
  <si>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</si>
  <si>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</si>
  <si>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</si>
  <si>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</si>
  <si>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</si>
  <si>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</si>
  <si>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</si>
  <si>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</si>
  <si>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</si>
  <si>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</si>
  <si>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</si>
  <si>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</si>
  <si>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</si>
  <si>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</si>
  <si>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</si>
  <si>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</si>
  <si>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</si>
  <si>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</si>
  <si>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</si>
  <si>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</si>
  <si>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</si>
  <si>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</si>
  <si>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</si>
  <si>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</si>
  <si>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</si>
  <si>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</si>
  <si>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</si>
  <si>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</si>
  <si>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</si>
  <si>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</si>
  <si>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</si>
  <si>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</si>
  <si>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</si>
  <si>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</si>
  <si>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</si>
  <si>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</si>
  <si>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</si>
  <si>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</si>
  <si>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</si>
  <si>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</si>
  <si>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</si>
  <si>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</si>
  <si>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</si>
  <si>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</si>
  <si>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</si>
  <si>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</si>
  <si>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</si>
  <si>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</si>
  <si>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</si>
  <si>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</si>
  <si>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</si>
  <si>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</si>
  <si>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</si>
  <si>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</si>
  <si>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</si>
  <si>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</si>
  <si>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</si>
  <si>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</si>
  <si>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</si>
  <si>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</si>
  <si>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</si>
  <si>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</si>
  <si>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</si>
  <si>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</si>
  <si>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</si>
  <si>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</si>
  <si>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</si>
  <si>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</si>
  <si>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</si>
  <si>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</si>
  <si>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</si>
  <si>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</si>
  <si>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</si>
  <si>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</si>
  <si>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</si>
  <si>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</si>
  <si>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</si>
  <si>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</si>
  <si>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</si>
  <si>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</si>
  <si>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</si>
  <si>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</si>
  <si>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</si>
  <si>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</si>
  <si>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</si>
  <si>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</si>
  <si>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</si>
  <si>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</si>
  <si>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</si>
  <si>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</si>
  <si>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</si>
  <si>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</si>
  <si>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</si>
  <si>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</si>
  <si>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</si>
  <si>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</si>
  <si>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</si>
  <si>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</si>
  <si>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</si>
  <si>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</si>
  <si>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</si>
  <si>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</si>
  <si>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</si>
  <si>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</si>
  <si>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</si>
  <si>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</si>
  <si>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</si>
  <si>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</si>
  <si>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</si>
  <si>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</si>
  <si>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</si>
  <si>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</si>
  <si>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</si>
  <si>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</si>
  <si>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</si>
  <si>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</si>
  <si>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</si>
  <si>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</si>
  <si>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</si>
  <si>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</si>
  <si>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</si>
  <si>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</si>
  <si>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</si>
  <si>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</si>
  <si>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</si>
  <si>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</si>
  <si>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</si>
  <si>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</si>
  <si>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</si>
  <si>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</si>
  <si>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</si>
  <si>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</si>
  <si>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</si>
  <si>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</si>
  <si>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</si>
  <si>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</si>
  <si>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</si>
  <si>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</si>
  <si>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</si>
  <si>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</si>
  <si>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</si>
  <si>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</si>
  <si>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</si>
  <si>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</si>
  <si>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</si>
  <si>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</si>
  <si>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</si>
  <si>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</si>
  <si>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</si>
  <si>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</si>
  <si>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</si>
  <si>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</si>
  <si>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</si>
  <si>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</si>
  <si>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</si>
  <si>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</si>
  <si>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</si>
  <si>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</si>
  <si>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</si>
  <si>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</si>
  <si>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</si>
  <si>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</si>
  <si>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</si>
  <si>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</si>
  <si>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</si>
  <si>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</si>
  <si>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</si>
  <si>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</si>
  <si>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</si>
  <si>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</si>
  <si>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</si>
  <si>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</si>
  <si>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</si>
  <si>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</si>
  <si>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</si>
  <si>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</si>
  <si>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</si>
  <si>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</si>
  <si>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</si>
  <si>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</si>
  <si>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</si>
  <si>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</si>
  <si>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</si>
  <si>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</si>
  <si>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</si>
  <si>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</si>
  <si>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</si>
  <si>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</si>
  <si>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</si>
  <si>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</si>
  <si>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</si>
  <si>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</si>
  <si>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</si>
  <si>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</si>
  <si>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</si>
  <si>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</si>
  <si>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</si>
  <si>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</si>
  <si>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</si>
  <si>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</si>
  <si>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</si>
  <si>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</si>
  <si>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</si>
  <si>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</si>
  <si>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</si>
  <si>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</si>
  <si>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</si>
  <si>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</si>
  <si>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</si>
  <si>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</si>
  <si>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</si>
  <si>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</si>
  <si>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</si>
  <si>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</si>
  <si>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</si>
  <si>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</si>
  <si>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</si>
  <si>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</si>
  <si>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</si>
  <si>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</si>
  <si>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</si>
  <si>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</si>
  <si>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</si>
  <si>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</si>
  <si>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</si>
  <si>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</si>
  <si>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</si>
  <si>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</si>
  <si>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</si>
  <si>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</si>
  <si>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</si>
  <si>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</si>
  <si>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</si>
  <si>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</si>
  <si>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</si>
  <si>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</si>
  <si>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</si>
  <si>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</si>
  <si>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</si>
  <si>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</si>
  <si>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</si>
  <si>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</si>
  <si>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</si>
  <si>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</si>
  <si>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</si>
  <si>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</si>
  <si>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</si>
  <si>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</si>
  <si>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</si>
  <si>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</si>
  <si>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</si>
  <si>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</si>
  <si>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</si>
  <si>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</si>
  <si>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</si>
  <si>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</si>
  <si>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</si>
  <si>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</si>
  <si>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</si>
  <si>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</si>
  <si>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</si>
  <si>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</si>
  <si>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</si>
  <si>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</si>
  <si>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</si>
  <si>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</si>
  <si>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</si>
  <si>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</si>
  <si>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</si>
  <si>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</si>
  <si>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</si>
  <si>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</si>
  <si>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</si>
  <si>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</si>
  <si>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</si>
  <si>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</si>
  <si>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</si>
  <si>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</si>
  <si>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</si>
  <si>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</si>
  <si>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</si>
  <si>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</si>
  <si>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</si>
  <si>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</si>
  <si>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</si>
  <si>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</si>
  <si>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</si>
  <si>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</si>
  <si>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</si>
  <si>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</si>
  <si>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</si>
  <si>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</si>
  <si>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</si>
  <si>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</si>
  <si>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</si>
  <si>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</si>
  <si>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</si>
  <si>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</si>
  <si>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</si>
  <si>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</si>
  <si>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</si>
  <si>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</si>
  <si>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</si>
  <si>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</si>
  <si>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</si>
  <si>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</si>
  <si>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</si>
  <si>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</si>
  <si>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</si>
  <si>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</si>
  <si>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</si>
  <si>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</si>
  <si>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</si>
  <si>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</si>
  <si>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</si>
  <si>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</si>
  <si>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</si>
  <si>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</si>
  <si>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</si>
  <si>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</si>
  <si>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</si>
  <si>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</si>
  <si>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</si>
  <si>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</si>
  <si>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</si>
  <si>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</si>
  <si>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</si>
  <si>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</si>
  <si>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</si>
  <si>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</si>
  <si>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</si>
  <si>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</si>
  <si>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</si>
  <si>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</si>
  <si>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</si>
  <si>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</si>
  <si>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</si>
  <si>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</si>
  <si>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</si>
  <si>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</si>
  <si>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</si>
  <si>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</si>
  <si>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</si>
  <si>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</si>
  <si>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</si>
  <si>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</si>
  <si>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</si>
  <si>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</si>
  <si>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</si>
  <si>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</si>
  <si>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</si>
  <si>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</si>
  <si>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</si>
  <si>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</si>
  <si>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</si>
  <si>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</si>
  <si>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</si>
  <si>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</si>
  <si>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</si>
  <si>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</si>
  <si>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</si>
  <si>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</si>
  <si>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</si>
  <si>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</si>
  <si>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</si>
  <si>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</si>
  <si>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</si>
  <si>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</si>
  <si>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</si>
  <si>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</si>
  <si>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</si>
  <si>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</si>
  <si>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</si>
  <si>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</si>
  <si>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</si>
  <si>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</si>
  <si>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</si>
  <si>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</si>
  <si>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</si>
  <si>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</si>
  <si>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</si>
  <si>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</si>
  <si>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</si>
  <si>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</si>
  <si>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</si>
  <si>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</si>
  <si>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</si>
  <si>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</si>
  <si>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</si>
  <si>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</si>
  <si>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</si>
  <si>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</si>
  <si>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</si>
  <si>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</si>
  <si>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</si>
  <si>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</si>
  <si>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</si>
  <si>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</si>
  <si>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</si>
  <si>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</si>
  <si>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</si>
  <si>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</si>
  <si>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</si>
  <si>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</si>
  <si>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</si>
  <si>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</si>
  <si>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</si>
  <si>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</si>
  <si>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</si>
  <si>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</si>
  <si>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</si>
  <si>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</si>
  <si>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</si>
  <si>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</si>
  <si>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</si>
  <si>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</si>
  <si>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</si>
  <si>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</si>
  <si>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</si>
  <si>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</si>
  <si>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</si>
  <si>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</si>
  <si>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</si>
  <si>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</si>
  <si>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</si>
  <si>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</si>
  <si>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</si>
  <si>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</si>
  <si>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</si>
  <si>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</si>
  <si>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</si>
  <si>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</si>
  <si>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</si>
  <si>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</si>
  <si>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</si>
  <si>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</si>
  <si>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</si>
  <si>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</si>
  <si>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</si>
  <si>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</si>
  <si>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</si>
  <si>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</si>
  <si>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</si>
  <si>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</si>
  <si>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</si>
  <si>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</si>
  <si>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</si>
  <si>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</si>
  <si>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</si>
  <si>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</si>
  <si>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</si>
  <si>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</si>
  <si>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</si>
  <si>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</si>
  <si>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</si>
  <si>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</si>
  <si>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</si>
  <si>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</si>
  <si>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</si>
  <si>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</si>
  <si>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</si>
  <si>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</si>
  <si>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</si>
  <si>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</si>
  <si>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</si>
  <si>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</si>
  <si>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</si>
  <si>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</si>
  <si>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</si>
  <si>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</si>
  <si>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</si>
  <si>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</si>
  <si>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</si>
  <si>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</si>
  <si>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</si>
  <si>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</si>
  <si>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</si>
  <si>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</si>
  <si>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</si>
  <si>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</si>
  <si>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</si>
  <si>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</si>
  <si>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</si>
  <si>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</si>
  <si>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</si>
  <si>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</si>
  <si>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</si>
  <si>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</si>
  <si>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</si>
  <si>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</si>
  <si>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</si>
  <si>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</si>
  <si>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</si>
  <si>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</si>
  <si>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</si>
  <si>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</si>
  <si>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</si>
  <si>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</si>
  <si>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</si>
  <si>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</si>
  <si>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</si>
  <si>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</si>
  <si>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</si>
  <si>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</si>
  <si>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</si>
  <si>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</si>
  <si>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</si>
  <si>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</si>
  <si>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</si>
  <si>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</si>
  <si>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</si>
  <si>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</si>
  <si>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</si>
  <si>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</si>
  <si>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</si>
  <si>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</si>
  <si>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</si>
  <si>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</si>
  <si>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</si>
  <si>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</si>
  <si>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</si>
  <si>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</si>
  <si>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</si>
  <si>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</si>
  <si>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</si>
  <si>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</si>
  <si>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</si>
  <si>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</si>
  <si>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</si>
  <si>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</si>
  <si>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</si>
  <si>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</si>
  <si>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</si>
  <si>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</si>
  <si>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</si>
  <si>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</si>
  <si>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</si>
  <si>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</si>
  <si>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</si>
  <si>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</si>
  <si>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</si>
  <si>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</si>
  <si>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</si>
  <si>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</si>
  <si>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</si>
  <si>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</si>
  <si>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</si>
  <si>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</si>
  <si>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</si>
  <si>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</si>
  <si>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</si>
  <si>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</si>
  <si>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</si>
  <si>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</si>
  <si>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</si>
  <si>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</si>
  <si>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</si>
  <si>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</si>
  <si>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</si>
  <si>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</si>
  <si>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</si>
  <si>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</si>
  <si>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</si>
  <si>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</si>
  <si>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</si>
  <si>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</si>
  <si>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</si>
  <si>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</si>
  <si>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</si>
  <si>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</si>
  <si>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</si>
  <si>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</si>
  <si>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</si>
  <si>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</si>
  <si>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</si>
  <si>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</si>
  <si>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</si>
  <si>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</si>
  <si>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</si>
  <si>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</si>
  <si>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</si>
  <si>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</si>
  <si>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</si>
  <si>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</si>
  <si>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</si>
  <si>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</si>
  <si>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</si>
  <si>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</si>
  <si>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</si>
  <si>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</si>
  <si>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</si>
  <si>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</si>
  <si>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</si>
  <si>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</si>
  <si>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</si>
  <si>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</si>
  <si>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</si>
  <si>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</si>
  <si>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</si>
  <si>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</si>
  <si>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</si>
  <si>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</si>
  <si>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</si>
  <si>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</si>
  <si>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</si>
  <si>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</si>
  <si>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</si>
  <si>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</si>
  <si>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</si>
  <si>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</si>
  <si>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</si>
  <si>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</si>
  <si>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</si>
  <si>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</si>
  <si>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</si>
  <si>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</si>
  <si>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</si>
  <si>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</si>
  <si>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</si>
  <si>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</si>
  <si>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</si>
  <si>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</si>
  <si>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</si>
  <si>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</si>
  <si>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</si>
  <si>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</si>
  <si>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</si>
  <si>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</si>
  <si>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</si>
  <si>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</si>
  <si>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</si>
  <si>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</si>
  <si>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</si>
  <si>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</si>
  <si>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</si>
  <si>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</si>
  <si>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</si>
  <si>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</si>
  <si>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</si>
  <si>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</si>
  <si>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</si>
  <si>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</si>
  <si>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</si>
  <si>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</si>
  <si>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</si>
  <si>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</si>
  <si>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</si>
  <si>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</si>
  <si>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</si>
  <si>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</si>
  <si>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</si>
  <si>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</si>
  <si>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</si>
  <si>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</si>
  <si>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</si>
  <si>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</si>
  <si>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</si>
  <si>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</si>
  <si>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</si>
  <si>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</si>
  <si>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</si>
  <si>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</si>
  <si>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</si>
  <si>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</si>
  <si>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</si>
  <si>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</si>
  <si>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</si>
  <si>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</si>
  <si>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</si>
  <si>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</si>
  <si>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</si>
  <si>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</si>
  <si>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</si>
  <si>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</si>
  <si>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</si>
  <si>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</si>
  <si>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</si>
  <si>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</si>
  <si>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</si>
  <si>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</si>
  <si>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</si>
  <si>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</si>
  <si>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</si>
  <si>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</si>
  <si>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</si>
  <si>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</si>
  <si>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</si>
  <si>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</si>
  <si>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</si>
  <si>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</si>
  <si>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</si>
  <si>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</si>
  <si>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</si>
  <si>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</si>
  <si>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</si>
  <si>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</si>
  <si>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</si>
  <si>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</si>
  <si>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</si>
  <si>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</si>
  <si>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</si>
  <si>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</si>
  <si>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</si>
  <si>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</si>
  <si>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</si>
  <si>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</si>
  <si>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</si>
  <si>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</si>
  <si>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</si>
  <si>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</si>
  <si>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</si>
  <si>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</si>
  <si>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</si>
  <si>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</si>
  <si>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</si>
  <si>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</si>
  <si>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</si>
  <si>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</si>
  <si>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</si>
  <si>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</si>
  <si>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</si>
  <si>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</si>
  <si>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</si>
  <si>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</si>
  <si>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</si>
  <si>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</si>
  <si>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</si>
  <si>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</si>
  <si>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</si>
  <si>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</si>
  <si>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</si>
  <si>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</si>
  <si>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</si>
  <si>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</si>
  <si>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</si>
  <si>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</si>
  <si>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</si>
  <si>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</si>
  <si>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</si>
  <si>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</si>
  <si>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</si>
  <si>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</si>
  <si>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</si>
  <si>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</si>
  <si>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</si>
  <si>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</si>
  <si>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</si>
  <si>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</si>
  <si>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</si>
  <si>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</si>
  <si>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</si>
  <si>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</si>
  <si>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</si>
  <si>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</si>
  <si>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</si>
  <si>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</si>
  <si>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</si>
  <si>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</si>
  <si>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</si>
  <si>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</si>
  <si>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</si>
  <si>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</si>
  <si>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</si>
  <si>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</si>
  <si>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</si>
  <si>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</si>
  <si>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</si>
  <si>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</si>
  <si>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</si>
  <si>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</si>
  <si>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</si>
  <si>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</si>
  <si>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</si>
  <si>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</si>
  <si>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</si>
  <si>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</si>
  <si>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</si>
  <si>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</si>
  <si>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</si>
  <si>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</si>
  <si>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</si>
  <si>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</si>
  <si>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</si>
  <si>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</si>
  <si>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</si>
  <si>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</si>
  <si>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</si>
  <si>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</si>
  <si>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</si>
  <si>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</si>
  <si>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</si>
  <si>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</si>
  <si>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</si>
  <si>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</si>
  <si>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</si>
  <si>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</si>
  <si>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</si>
  <si>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</si>
  <si>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</si>
  <si>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</si>
  <si>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</si>
  <si>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</si>
  <si>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</si>
  <si>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</si>
  <si>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</si>
  <si>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</si>
  <si>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</si>
  <si>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</si>
  <si>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</si>
  <si>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</si>
  <si>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</si>
  <si>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</si>
  <si>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</si>
  <si>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</si>
  <si>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</si>
  <si>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</si>
  <si>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</si>
  <si>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</si>
  <si>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</si>
  <si>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</si>
  <si>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</si>
  <si>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</si>
  <si>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</si>
  <si>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</si>
  <si>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</si>
  <si>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</si>
  <si>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</si>
  <si>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</si>
  <si>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</si>
  <si>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</si>
  <si>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</si>
  <si>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</si>
  <si>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</si>
  <si>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</si>
  <si>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</si>
  <si>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</si>
  <si>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</si>
  <si>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</si>
  <si>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</si>
  <si>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</si>
  <si>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</si>
  <si>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</si>
  <si>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</si>
  <si>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</si>
  <si>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</si>
  <si>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</si>
  <si>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</si>
  <si>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</si>
  <si>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</si>
  <si>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</si>
  <si>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</si>
  <si>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</si>
  <si>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</si>
  <si>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</si>
  <si>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</si>
  <si>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</si>
  <si>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</si>
  <si>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</si>
  <si>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</si>
  <si>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</si>
  <si>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</si>
  <si>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</si>
  <si>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</si>
  <si>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</si>
  <si>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</si>
  <si>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</si>
  <si>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</si>
  <si>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</si>
  <si>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</si>
  <si>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</si>
  <si>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</si>
  <si>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</si>
  <si>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</si>
  <si>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</si>
  <si>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</si>
  <si>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</si>
  <si>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</si>
  <si>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</si>
  <si>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</si>
  <si>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</si>
  <si>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</si>
  <si>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</si>
  <si>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</si>
  <si>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</si>
  <si>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</si>
  <si>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</si>
  <si>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</si>
  <si>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</si>
  <si>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</si>
  <si>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</si>
  <si>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</si>
  <si>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</si>
  <si>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</si>
  <si>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</si>
  <si>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</si>
  <si>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</si>
  <si>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</si>
  <si>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</si>
  <si>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</si>
  <si>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</si>
  <si>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</si>
  <si>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</si>
  <si>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</si>
  <si>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</si>
  <si>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</si>
  <si>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</si>
  <si>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</si>
  <si>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</si>
  <si>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</si>
  <si>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</si>
  <si>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</si>
  <si>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</si>
  <si>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</si>
  <si>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</si>
  <si>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</si>
  <si>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</si>
  <si>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</si>
  <si>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</si>
  <si>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</si>
  <si>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</si>
  <si>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</si>
  <si>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</si>
  <si>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</si>
  <si>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</si>
  <si>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</si>
  <si>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</si>
  <si>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</si>
  <si>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</si>
  <si>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</si>
  <si>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</si>
  <si>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</si>
  <si>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</si>
  <si>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</si>
  <si>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</si>
  <si>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</si>
  <si>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</si>
  <si>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</si>
  <si>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</si>
  <si>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</si>
  <si>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</si>
  <si>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</si>
  <si>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</si>
  <si>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</si>
  <si>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</si>
  <si>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</si>
  <si>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</si>
  <si>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</si>
  <si>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</si>
  <si>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</si>
  <si>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</si>
  <si>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</si>
  <si>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</si>
  <si>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</si>
  <si>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</si>
  <si>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</si>
  <si>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</si>
  <si>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</si>
  <si>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</si>
  <si>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</si>
  <si>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</si>
  <si>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</si>
  <si>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</si>
  <si>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</si>
  <si>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</si>
  <si>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</si>
  <si>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</si>
  <si>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</si>
  <si>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</si>
  <si>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</si>
  <si>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</si>
  <si>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</si>
  <si>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</si>
  <si>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</si>
  <si>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</si>
  <si>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</si>
  <si>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</si>
  <si>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</si>
  <si>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</si>
  <si>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</si>
  <si>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</si>
  <si>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</si>
  <si>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</si>
  <si>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</si>
  <si>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</si>
  <si>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</si>
  <si>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</si>
  <si>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</si>
  <si>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</si>
  <si>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</si>
  <si>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</si>
  <si>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</si>
  <si>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</si>
  <si>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</si>
  <si>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</si>
  <si>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</si>
  <si>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</si>
  <si>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</si>
  <si>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</si>
  <si>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</si>
  <si>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</si>
  <si>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</si>
  <si>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</si>
  <si>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</si>
  <si>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</si>
  <si>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</si>
  <si>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</si>
  <si>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</si>
  <si>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</si>
  <si>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</si>
  <si>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</si>
  <si>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</si>
  <si>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</si>
  <si>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</si>
  <si>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</si>
  <si>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</si>
  <si>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</si>
  <si>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</si>
  <si>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</si>
  <si>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</si>
  <si>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</si>
  <si>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</si>
  <si>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</si>
  <si>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</si>
  <si>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</si>
  <si>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</si>
  <si>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</si>
  <si>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</si>
  <si>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</si>
  <si>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</si>
  <si>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</si>
  <si>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</si>
  <si>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</si>
  <si>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</si>
  <si>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</si>
  <si>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</si>
  <si>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</si>
  <si>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</si>
  <si>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</si>
  <si>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</si>
  <si>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</si>
  <si>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</si>
  <si>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</si>
  <si>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</si>
  <si>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</si>
  <si>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</si>
  <si>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</si>
  <si>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</si>
  <si>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</si>
  <si>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</si>
  <si>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</si>
  <si>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</si>
  <si>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</si>
  <si>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</si>
  <si>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</si>
  <si>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</si>
  <si>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</si>
  <si>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</si>
  <si>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</si>
  <si>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</si>
  <si>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</si>
  <si>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</si>
  <si>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</si>
  <si>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</si>
  <si>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</si>
  <si>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</si>
  <si>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</si>
  <si>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</si>
  <si>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</si>
  <si>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</si>
  <si>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</si>
  <si>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</si>
  <si>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</si>
  <si>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</si>
  <si>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</si>
  <si>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</si>
  <si>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</si>
  <si>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</si>
  <si>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</si>
  <si>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</si>
  <si>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</si>
  <si>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</si>
  <si>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</si>
  <si>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</si>
  <si>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</si>
  <si>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</si>
  <si>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</si>
  <si>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</si>
  <si>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</si>
  <si>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</si>
  <si>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</si>
  <si>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</si>
  <si>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</si>
  <si>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</si>
  <si>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</si>
  <si>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</si>
  <si>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</si>
  <si>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</si>
  <si>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</si>
  <si>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</si>
  <si>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</si>
  <si>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</si>
  <si>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</si>
  <si>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</si>
  <si>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</si>
  <si>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</si>
  <si>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</si>
  <si>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</si>
  <si>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</si>
  <si>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</si>
  <si>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</si>
  <si>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</si>
  <si>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</si>
  <si>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</si>
  <si>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</si>
  <si>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</si>
  <si>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</si>
  <si>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</si>
  <si>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</si>
  <si>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</si>
  <si>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</si>
  <si>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</si>
  <si>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</si>
  <si>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</si>
  <si>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</si>
  <si>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</si>
  <si>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</si>
  <si>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</si>
  <si>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</si>
  <si>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</si>
  <si>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</si>
  <si>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</si>
  <si>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</si>
  <si>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</si>
  <si>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</si>
  <si>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</si>
  <si>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</si>
  <si>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</si>
  <si>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</si>
  <si>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</si>
  <si>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</si>
  <si>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</si>
  <si>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</si>
  <si>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</si>
  <si>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</si>
  <si>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</si>
  <si>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</si>
  <si>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</si>
  <si>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</si>
  <si>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</si>
  <si>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</si>
  <si>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</si>
  <si>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</si>
  <si>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</si>
  <si>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</si>
  <si>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</si>
  <si>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</si>
  <si>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</si>
  <si>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</si>
  <si>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</si>
  <si>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</si>
  <si>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</si>
  <si>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</si>
  <si>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</si>
  <si>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</si>
  <si>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</si>
  <si>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</si>
  <si>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</si>
  <si>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</si>
  <si>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</si>
  <si>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</si>
  <si>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</si>
  <si>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</si>
  <si>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</si>
  <si>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</si>
  <si>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</si>
  <si>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</si>
  <si>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</si>
  <si>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</si>
  <si>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</si>
  <si>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</si>
  <si>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</si>
  <si>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</si>
  <si>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</si>
  <si>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</si>
  <si>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</si>
  <si>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</si>
  <si>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</si>
  <si>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</si>
  <si>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</si>
  <si>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</si>
  <si>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</si>
  <si>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</si>
  <si>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</si>
  <si>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</si>
  <si>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</si>
  <si>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</si>
  <si>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</si>
  <si>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</si>
  <si>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</si>
  <si>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</si>
  <si>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</si>
  <si>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</si>
  <si>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</si>
  <si>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</si>
  <si>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</si>
  <si>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</si>
  <si>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</si>
  <si>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</si>
  <si>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</si>
  <si>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</si>
  <si>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</si>
  <si>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</si>
  <si>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</si>
  <si>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</si>
  <si>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</si>
  <si>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</si>
  <si>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</si>
  <si>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</si>
  <si>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</si>
  <si>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</si>
  <si>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</si>
  <si>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</si>
  <si>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</si>
  <si>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</si>
  <si>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</si>
  <si>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</si>
  <si>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</si>
  <si>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</si>
  <si>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</si>
  <si>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</si>
  <si>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</si>
  <si>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</si>
  <si>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</si>
  <si>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</si>
  <si>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</si>
  <si>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</si>
  <si>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</si>
  <si>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</si>
  <si>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</si>
  <si>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</si>
  <si>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</si>
  <si>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</si>
  <si>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</si>
  <si>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</si>
  <si>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</si>
  <si>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</si>
  <si>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</si>
  <si>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</si>
  <si>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</si>
  <si>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</si>
  <si>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</si>
  <si>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</si>
  <si>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</si>
  <si>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</si>
  <si>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</si>
  <si>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</si>
  <si>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</si>
  <si>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</si>
  <si>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</si>
  <si>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</si>
  <si>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</si>
  <si>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</si>
  <si>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</si>
  <si>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</si>
  <si>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</si>
  <si>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</si>
  <si>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</si>
  <si>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</si>
  <si>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</si>
  <si>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</si>
  <si>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</si>
  <si>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</si>
  <si>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</si>
  <si>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</si>
  <si>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</si>
  <si>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</si>
  <si>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</si>
  <si>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</si>
  <si>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</si>
  <si>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</si>
  <si>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</si>
  <si>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</si>
  <si>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</si>
  <si>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</si>
  <si>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</si>
  <si>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</si>
  <si>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</si>
  <si>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</si>
  <si>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</si>
  <si>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</si>
  <si>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</si>
  <si>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</si>
  <si>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</si>
  <si>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</si>
  <si>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</si>
  <si>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</si>
  <si>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</si>
  <si>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</si>
  <si>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</si>
  <si>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</si>
  <si>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</si>
  <si>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</si>
  <si>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</si>
  <si>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</si>
  <si>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</si>
  <si>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</si>
  <si>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</si>
  <si>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</si>
  <si>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</si>
  <si>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</si>
  <si>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</si>
  <si>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</si>
  <si>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</si>
  <si>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</si>
  <si>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</si>
  <si>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</si>
  <si>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</si>
  <si>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</si>
  <si>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</si>
  <si>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</si>
  <si>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</si>
  <si>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</si>
  <si>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</si>
  <si>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</si>
  <si>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</si>
  <si>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</si>
  <si>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</si>
  <si>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</si>
  <si>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</si>
  <si>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</si>
  <si>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</si>
  <si>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</si>
  <si>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</si>
  <si>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</si>
  <si>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</si>
  <si>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</si>
  <si>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</si>
  <si>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</si>
  <si>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</si>
  <si>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</si>
  <si>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</si>
  <si>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</si>
  <si>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</si>
  <si>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</si>
  <si>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</si>
  <si>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</si>
  <si>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</si>
  <si>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</si>
  <si>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</si>
  <si>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</si>
  <si>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</si>
  <si>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</si>
  <si>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</si>
  <si>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</si>
  <si>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</si>
  <si>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</si>
  <si>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</si>
  <si>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</si>
  <si>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</si>
  <si>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</si>
  <si>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</si>
  <si>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</si>
  <si>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</si>
  <si>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</si>
  <si>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</si>
  <si>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</si>
  <si>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</si>
  <si>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</si>
  <si>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</si>
  <si>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</si>
  <si>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</si>
  <si>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</si>
  <si>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</si>
  <si>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</si>
  <si>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</si>
  <si>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</si>
  <si>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</si>
  <si>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</si>
  <si>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</si>
  <si>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</si>
  <si>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</si>
  <si>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</si>
  <si>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</si>
  <si>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</si>
  <si>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</si>
  <si>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</si>
  <si>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</si>
  <si>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</si>
  <si>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</si>
  <si>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</si>
  <si>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</si>
  <si>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</si>
  <si>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</si>
  <si>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</si>
  <si>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</si>
  <si>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</si>
  <si>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</si>
  <si>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</si>
  <si>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</si>
  <si>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</si>
  <si>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</si>
  <si>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</si>
  <si>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</si>
  <si>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</si>
  <si>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</si>
  <si>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</si>
  <si>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</si>
  <si>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</si>
  <si>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</si>
  <si>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</si>
  <si>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</si>
  <si>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</si>
  <si>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</si>
  <si>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</si>
  <si>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</si>
  <si>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</si>
  <si>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</si>
  <si>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</si>
  <si>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</si>
  <si>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</si>
  <si>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</si>
  <si>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</si>
  <si>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</si>
  <si>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</si>
  <si>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</si>
  <si>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</si>
  <si>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</si>
  <si>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</si>
  <si>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</si>
  <si>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</si>
  <si>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</si>
  <si>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</si>
  <si>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</si>
  <si>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</si>
  <si>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</si>
  <si>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</si>
  <si>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</si>
  <si>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</si>
  <si>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</si>
  <si>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</si>
  <si>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</si>
  <si>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</si>
  <si>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</si>
  <si>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</si>
  <si>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</si>
  <si>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</si>
  <si>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</si>
  <si>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</si>
  <si>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</si>
  <si>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</si>
  <si>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</si>
  <si>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</si>
  <si>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</si>
  <si>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</si>
  <si>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</si>
  <si>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</si>
  <si>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</si>
  <si>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</si>
  <si>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</si>
  <si>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</si>
  <si>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</si>
  <si>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</si>
  <si>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</si>
  <si>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</si>
  <si>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</si>
  <si>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</si>
  <si>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</si>
  <si>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</si>
  <si>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</si>
  <si>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</si>
  <si>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</si>
  <si>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</si>
  <si>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</si>
  <si>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</si>
  <si>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</si>
  <si>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</si>
  <si>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</si>
  <si>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</si>
  <si>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</si>
  <si>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</si>
  <si>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</si>
  <si>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</si>
  <si>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</si>
  <si>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</si>
  <si>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</si>
  <si>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</si>
  <si>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</si>
  <si>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</si>
  <si>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</si>
  <si>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</si>
  <si>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</si>
  <si>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</si>
  <si>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</si>
  <si>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</si>
  <si>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</si>
  <si>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</si>
  <si>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</si>
  <si>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</si>
  <si>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</si>
  <si>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</si>
  <si>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</si>
  <si>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</si>
  <si>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</si>
  <si>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</si>
  <si>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</si>
  <si>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</si>
  <si>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</si>
  <si>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</si>
  <si>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</si>
  <si>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</si>
  <si>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</si>
  <si>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</si>
  <si>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</si>
  <si>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</si>
  <si>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</si>
  <si>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</si>
  <si>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</si>
  <si>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</si>
  <si>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</si>
  <si>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</si>
  <si>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</si>
  <si>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</si>
  <si>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</si>
  <si>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</si>
  <si>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</si>
  <si>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</si>
  <si>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</si>
  <si>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</si>
  <si>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</si>
  <si>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</si>
  <si>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</si>
  <si>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</si>
  <si>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</si>
  <si>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</si>
  <si>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</si>
  <si>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</si>
  <si>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</si>
  <si>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</si>
  <si>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</si>
  <si>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</si>
  <si>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</si>
  <si>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</si>
  <si>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</si>
  <si>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</si>
  <si>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</si>
  <si>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</si>
  <si>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</si>
  <si>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</si>
  <si>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</si>
  <si>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</si>
  <si>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</si>
  <si>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</si>
  <si>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</si>
  <si>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</si>
  <si>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</si>
  <si>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</si>
  <si>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</si>
  <si>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</si>
  <si>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</si>
  <si>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</si>
  <si>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</si>
  <si>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</si>
  <si>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</si>
  <si>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</si>
  <si>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</si>
  <si>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</si>
  <si>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</si>
  <si>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</si>
  <si>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</si>
  <si>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</si>
  <si>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</si>
  <si>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</si>
  <si>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</si>
  <si>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</si>
  <si>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</si>
  <si>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</si>
  <si>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</si>
  <si>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</si>
  <si>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</si>
  <si>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</si>
  <si>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</si>
  <si>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</si>
  <si>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</si>
  <si>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</si>
  <si>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</si>
  <si>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</si>
  <si>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</si>
  <si>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</si>
  <si>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</si>
  <si>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</si>
  <si>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</si>
  <si>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</si>
  <si>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</si>
  <si>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</si>
  <si>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</si>
  <si>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</si>
  <si>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</si>
  <si>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</si>
  <si>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</si>
  <si>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</si>
  <si>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</si>
  <si>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</si>
  <si>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</si>
  <si>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</si>
  <si>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</si>
  <si>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</si>
  <si>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</si>
  <si>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</si>
  <si>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</si>
  <si>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</si>
  <si>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</si>
  <si>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</si>
  <si>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</si>
  <si>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</si>
  <si>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</si>
  <si>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</si>
  <si>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</si>
  <si>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</si>
  <si>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</si>
  <si>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</si>
  <si>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</si>
  <si>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</si>
  <si>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</si>
  <si>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</si>
  <si>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</si>
  <si>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</si>
  <si>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</si>
  <si>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</si>
  <si>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</si>
  <si>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</si>
  <si>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</si>
  <si>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</si>
  <si>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</si>
  <si>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</si>
  <si>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</si>
  <si>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</si>
  <si>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</si>
  <si>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</si>
  <si>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</si>
  <si>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</si>
  <si>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</si>
  <si>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</si>
  <si>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</si>
  <si>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</si>
  <si>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</si>
  <si>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</si>
  <si>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</si>
  <si>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</si>
  <si>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</si>
  <si>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</si>
  <si>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</si>
  <si>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</si>
  <si>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</si>
  <si>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</si>
  <si>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</si>
  <si>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</si>
  <si>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</si>
  <si>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</si>
  <si>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</si>
  <si>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</si>
  <si>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</si>
  <si>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</si>
  <si>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</si>
  <si>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</si>
  <si>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</si>
  <si>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</si>
  <si>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</si>
  <si>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</si>
  <si>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</si>
  <si>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</si>
  <si>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</si>
  <si>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</si>
  <si>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</si>
  <si>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</si>
  <si>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</si>
  <si>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</si>
  <si>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</si>
  <si>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</si>
  <si>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</si>
  <si>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</si>
  <si>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</si>
  <si>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</si>
  <si>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</si>
  <si>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</si>
  <si>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</si>
  <si>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</si>
  <si>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</si>
  <si>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</si>
  <si>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</si>
  <si>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</si>
  <si>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</si>
  <si>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</si>
  <si>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</si>
  <si>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</si>
  <si>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</si>
  <si>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</si>
  <si>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</si>
  <si>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</si>
  <si>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</si>
  <si>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</si>
  <si>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</si>
  <si>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</si>
  <si>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</si>
  <si>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</si>
  <si>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</si>
  <si>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</si>
  <si>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</si>
  <si>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</si>
  <si>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</si>
  <si>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</si>
  <si>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</si>
  <si>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</si>
  <si>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</si>
  <si>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</si>
  <si>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</si>
  <si>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</si>
  <si>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</si>
  <si>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</si>
  <si>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</si>
  <si>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</si>
  <si>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</si>
  <si>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</si>
  <si>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</si>
  <si>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</si>
  <si>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</si>
  <si>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</si>
  <si>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</si>
  <si>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</si>
  <si>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</si>
  <si>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</si>
  <si>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</si>
  <si>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</si>
  <si>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</si>
  <si>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</si>
  <si>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</si>
  <si>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</si>
  <si>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</si>
  <si>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</si>
  <si>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</si>
  <si>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</si>
  <si>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</si>
  <si>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</si>
  <si>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</si>
  <si>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</si>
  <si>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</si>
  <si>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</si>
  <si>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</si>
  <si>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</si>
  <si>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</si>
  <si>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</si>
  <si>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</si>
  <si>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</si>
  <si>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</si>
  <si>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</si>
  <si>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</si>
  <si>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</si>
  <si>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</si>
  <si>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</si>
  <si>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</si>
  <si>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</si>
  <si>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</si>
  <si>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</si>
  <si>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</si>
  <si>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</si>
  <si>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</si>
  <si>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</si>
  <si>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</si>
  <si>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</si>
  <si>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</si>
  <si>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</si>
  <si>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</si>
  <si>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</si>
  <si>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</si>
  <si>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</si>
  <si>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</si>
  <si>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</si>
  <si>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</si>
  <si>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</si>
  <si>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</si>
  <si>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</si>
  <si>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</si>
  <si>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</si>
  <si>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</si>
  <si>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</si>
  <si>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</si>
  <si>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</si>
  <si>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</si>
  <si>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</si>
  <si>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</si>
  <si>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</si>
  <si>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</si>
  <si>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</si>
  <si>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</si>
  <si>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</si>
  <si>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</si>
  <si>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</si>
  <si>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</si>
  <si>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</si>
  <si>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</si>
  <si>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</si>
  <si>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</si>
  <si>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</si>
  <si>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</si>
  <si>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</si>
  <si>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</si>
  <si>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</si>
  <si>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</si>
  <si>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</si>
  <si>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</si>
  <si>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</si>
  <si>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</si>
  <si>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</si>
  <si>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</si>
  <si>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</si>
  <si>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</si>
  <si>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</si>
  <si>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</si>
  <si>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</si>
  <si>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</si>
  <si>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</si>
  <si>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</si>
  <si>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</si>
  <si>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</si>
  <si>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</si>
  <si>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</si>
  <si>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</si>
  <si>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</si>
  <si>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</si>
  <si>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</si>
  <si>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</si>
  <si>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</si>
  <si>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</si>
  <si>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</si>
  <si>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</si>
  <si>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</si>
  <si>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</si>
  <si>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</si>
  <si>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</si>
  <si>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</si>
  <si>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</si>
  <si>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</si>
  <si>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</si>
  <si>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</si>
  <si>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</si>
  <si>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</si>
  <si>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</si>
  <si>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</si>
  <si>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</si>
  <si>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</si>
  <si>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</si>
  <si>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</si>
  <si>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</si>
  <si>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</si>
  <si>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</si>
  <si>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</si>
  <si>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</si>
  <si>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</si>
  <si>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</si>
  <si>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</si>
  <si>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</si>
  <si>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</si>
  <si>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</si>
  <si>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</si>
  <si>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</si>
  <si>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</si>
  <si>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</si>
  <si>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</si>
  <si>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</si>
  <si>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</si>
  <si>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</si>
  <si>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</si>
  <si>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</si>
  <si>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</si>
  <si>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</si>
  <si>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</si>
  <si>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</si>
  <si>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</si>
  <si>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</si>
  <si>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</si>
  <si>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</si>
  <si>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</si>
  <si>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</si>
  <si>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</si>
  <si>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</si>
  <si>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</si>
  <si>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</si>
  <si>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</si>
  <si>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</si>
  <si>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</si>
  <si>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</si>
  <si>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</si>
  <si>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</si>
  <si>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</si>
  <si>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</si>
  <si>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</si>
  <si>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</si>
  <si>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</si>
  <si>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</si>
  <si>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</si>
  <si>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</si>
  <si>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</si>
  <si>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</si>
  <si>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</si>
  <si>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</si>
  <si>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</si>
  <si>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</si>
  <si>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</si>
  <si>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</si>
  <si>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</si>
  <si>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</si>
  <si>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</si>
  <si>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</si>
  <si>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</si>
  <si>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</si>
  <si>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</si>
  <si>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</si>
  <si>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</si>
  <si>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</si>
  <si>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</si>
  <si>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</si>
  <si>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</si>
  <si>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</si>
  <si>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</si>
  <si>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</si>
  <si>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</si>
  <si>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</si>
  <si>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</si>
  <si>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</si>
  <si>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</si>
  <si>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</si>
  <si>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</si>
  <si>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</si>
  <si>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</si>
  <si>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</si>
  <si>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</si>
  <si>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</si>
  <si>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</si>
  <si>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</si>
  <si>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</si>
  <si>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</si>
  <si>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</si>
  <si>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</si>
  <si>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</si>
  <si>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</si>
  <si>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</si>
  <si>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</si>
  <si>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</si>
  <si>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</si>
  <si>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</si>
  <si>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</si>
  <si>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</si>
  <si>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</si>
  <si>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</si>
  <si>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</si>
  <si>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</si>
  <si>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</si>
  <si>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</si>
  <si>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</si>
  <si>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</si>
  <si>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</si>
  <si>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</si>
  <si>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</si>
  <si>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</si>
  <si>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</si>
  <si>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</si>
  <si>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</si>
  <si>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</si>
  <si>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</si>
  <si>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</si>
  <si>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</si>
  <si>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</si>
  <si>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</si>
  <si>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</si>
  <si>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</si>
  <si>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</si>
  <si>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</si>
  <si>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</si>
  <si>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</si>
  <si>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</si>
  <si>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</si>
  <si>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</si>
  <si>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</si>
  <si>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</si>
  <si>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</si>
  <si>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</si>
  <si>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</si>
  <si>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</si>
  <si>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</si>
  <si>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</si>
  <si>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</si>
  <si>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</si>
  <si>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</si>
  <si>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</si>
  <si>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</si>
  <si>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</si>
  <si>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</si>
  <si>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</si>
  <si>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</si>
  <si>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</si>
  <si>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</si>
  <si>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</si>
  <si>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</si>
  <si>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</si>
  <si>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</si>
  <si>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</si>
  <si>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</si>
  <si>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</si>
  <si>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</si>
  <si>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</si>
  <si>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</si>
  <si>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</si>
  <si>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</si>
  <si>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</si>
  <si>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</si>
  <si>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</si>
  <si>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</si>
  <si>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</si>
  <si>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</si>
  <si>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</si>
  <si>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</si>
  <si>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</si>
  <si>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</si>
  <si>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</si>
  <si>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</si>
  <si>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</si>
  <si>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</si>
  <si>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</si>
  <si>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</si>
  <si>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</si>
  <si>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</si>
  <si>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</si>
  <si>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</si>
  <si>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</si>
  <si>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</si>
  <si>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</si>
  <si>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</si>
  <si>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</si>
  <si>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</si>
  <si>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</si>
  <si>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</si>
  <si>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</si>
  <si>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</si>
  <si>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</si>
  <si>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</si>
  <si>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</si>
  <si>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</si>
  <si>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</si>
  <si>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</si>
  <si>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</si>
  <si>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</si>
  <si>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</si>
  <si>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</si>
  <si>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</si>
  <si>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</si>
  <si>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</si>
  <si>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</si>
  <si>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</si>
  <si>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</si>
  <si>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</si>
  <si>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</si>
  <si>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</si>
  <si>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</si>
  <si>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</si>
  <si>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</si>
  <si>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</si>
  <si>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</si>
  <si>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</si>
  <si>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</si>
  <si>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</si>
  <si>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</si>
  <si>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</si>
  <si>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</si>
  <si>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</si>
  <si>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</si>
  <si>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</si>
  <si>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</si>
  <si>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</si>
  <si>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</si>
  <si>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</si>
  <si>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</si>
  <si>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</si>
  <si>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</si>
  <si>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</si>
  <si>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</si>
  <si>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</si>
  <si>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</si>
  <si>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</si>
  <si>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</si>
  <si>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</si>
  <si>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</si>
  <si>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</si>
  <si>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</si>
  <si>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</si>
  <si>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</si>
  <si>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</si>
  <si>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</si>
  <si>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</si>
  <si>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</si>
  <si>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</si>
  <si>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</si>
  <si>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</si>
  <si>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</si>
  <si>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</si>
  <si>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</si>
  <si>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</si>
  <si>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</si>
  <si>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</si>
  <si>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</si>
  <si>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</si>
  <si>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</si>
  <si>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</si>
  <si>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</si>
  <si>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</si>
  <si>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</si>
  <si>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</si>
  <si>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</si>
  <si>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</si>
  <si>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</si>
  <si>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</si>
  <si>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</si>
  <si>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</si>
  <si>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</si>
  <si>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</si>
  <si>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</si>
  <si>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</si>
  <si>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</si>
  <si>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</si>
  <si>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</si>
  <si>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</si>
  <si>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</si>
  <si>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</si>
  <si>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</si>
  <si>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</si>
  <si>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</si>
  <si>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</si>
  <si>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</si>
  <si>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</si>
  <si>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</si>
  <si>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</si>
  <si>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</si>
  <si>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</si>
  <si>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</si>
  <si>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</si>
  <si>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</si>
  <si>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</si>
  <si>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</si>
  <si>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</si>
  <si>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</si>
  <si>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</si>
  <si>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</si>
  <si>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</si>
  <si>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</si>
  <si>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</si>
  <si>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</si>
  <si>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</si>
  <si>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</si>
  <si>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</si>
  <si>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</si>
  <si>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</si>
  <si>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</si>
  <si>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</si>
  <si>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</si>
  <si>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</si>
  <si>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</si>
  <si>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</si>
  <si>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</si>
  <si>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</si>
  <si>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</si>
  <si>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</si>
  <si>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</si>
  <si>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</si>
  <si>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</si>
  <si>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</si>
  <si>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</si>
  <si>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</si>
  <si>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</si>
  <si>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</si>
  <si>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</si>
  <si>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</si>
  <si>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</si>
  <si>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</si>
  <si>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</si>
  <si>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</si>
  <si>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</si>
  <si>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</si>
  <si>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</si>
  <si>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</si>
  <si>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</si>
  <si>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</si>
  <si>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</si>
  <si>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</si>
  <si>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</si>
  <si>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</si>
  <si>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</si>
  <si>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</si>
  <si>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</si>
  <si>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</si>
  <si>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</si>
  <si>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</si>
  <si>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</si>
  <si>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</si>
  <si>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</si>
  <si>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</si>
  <si>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</si>
  <si>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</si>
  <si>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</si>
  <si>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</si>
  <si>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</si>
  <si>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</si>
  <si>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</si>
  <si>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</si>
  <si>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</si>
  <si>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</si>
  <si>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</si>
  <si>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</si>
  <si>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</si>
  <si>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</si>
  <si>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</si>
  <si>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</si>
  <si>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</si>
  <si>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</si>
  <si>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</si>
  <si>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</si>
  <si>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</si>
  <si>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</si>
  <si>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</si>
  <si>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</si>
  <si>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</si>
  <si>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</si>
  <si>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</si>
  <si>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</si>
  <si>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</si>
  <si>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</si>
  <si>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</si>
  <si>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</si>
  <si>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</si>
  <si>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</si>
  <si>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</si>
  <si>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</si>
  <si>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</si>
  <si>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</si>
  <si>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</si>
  <si>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</si>
  <si>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</si>
  <si>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</si>
  <si>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</si>
  <si>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</si>
  <si>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</si>
  <si>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</si>
  <si>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</si>
  <si>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</si>
  <si>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</si>
  <si>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</si>
  <si>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</si>
  <si>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</si>
  <si>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</si>
  <si>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</si>
  <si>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</si>
  <si>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</si>
  <si>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</si>
  <si>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</si>
  <si>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</si>
  <si>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</si>
  <si>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</si>
  <si>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</si>
  <si>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</si>
  <si>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</si>
  <si>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</si>
  <si>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</si>
  <si>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</si>
  <si>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</si>
  <si>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</si>
  <si>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</si>
  <si>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</si>
  <si>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</si>
  <si>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</si>
  <si>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</si>
  <si>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</si>
  <si>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</si>
  <si>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</si>
  <si>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</si>
  <si>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</si>
  <si>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</si>
  <si>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</si>
  <si>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</si>
  <si>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</si>
  <si>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</si>
  <si>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</si>
  <si>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</si>
  <si>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</si>
  <si>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</si>
  <si>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</si>
  <si>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</si>
  <si>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</si>
  <si>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</si>
  <si>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</si>
  <si>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</si>
  <si>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</si>
  <si>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</si>
  <si>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</si>
  <si>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</si>
  <si>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</si>
  <si>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</si>
  <si>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</si>
  <si>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</si>
  <si>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</si>
  <si>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</si>
  <si>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</si>
  <si>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</si>
  <si>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</si>
  <si>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</si>
  <si>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</si>
  <si>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</si>
  <si>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</si>
  <si>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</si>
  <si>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</si>
  <si>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</si>
  <si>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</si>
  <si>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</si>
  <si>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</si>
  <si>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</si>
  <si>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</si>
  <si>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</si>
  <si>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</si>
  <si>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</si>
  <si>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</si>
  <si>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</si>
  <si>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</si>
  <si>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</si>
  <si>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</si>
  <si>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</si>
  <si>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</si>
  <si>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</si>
  <si>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</si>
  <si>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</si>
  <si>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</si>
  <si>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</si>
  <si>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</si>
  <si>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</si>
  <si>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</si>
  <si>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</si>
  <si>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</si>
  <si>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</si>
  <si>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</si>
  <si>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</si>
  <si>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</si>
  <si>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</si>
  <si>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</si>
  <si>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</si>
  <si>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</si>
  <si>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</si>
  <si>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</si>
  <si>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</si>
  <si>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</si>
  <si>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</si>
  <si>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</si>
  <si>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</si>
  <si>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</si>
  <si>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</si>
  <si>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</si>
  <si>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</si>
  <si>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</si>
  <si>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</si>
  <si>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</si>
  <si>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</si>
  <si>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</si>
  <si>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</si>
  <si>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</si>
  <si>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</si>
  <si>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</si>
  <si>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</si>
  <si>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</si>
  <si>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</si>
  <si>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</si>
  <si>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</si>
  <si>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</si>
  <si>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</si>
  <si>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</si>
  <si>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</si>
  <si>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</si>
  <si>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</si>
  <si>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</si>
  <si>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</si>
  <si>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</si>
  <si>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</si>
  <si>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</si>
  <si>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</si>
  <si>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</si>
  <si>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</si>
  <si>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</si>
  <si>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</si>
  <si>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</si>
  <si>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</si>
  <si>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</si>
  <si>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</si>
  <si>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</si>
  <si>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</si>
  <si>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</si>
  <si>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</si>
  <si>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</si>
  <si>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</si>
  <si>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</si>
  <si>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</si>
  <si>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</si>
  <si>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</si>
  <si>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</si>
  <si>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</si>
  <si>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</si>
  <si>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</si>
  <si>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</si>
  <si>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</si>
  <si>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</si>
  <si>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</si>
  <si>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</si>
  <si>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</si>
  <si>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</si>
  <si>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</si>
  <si>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</si>
  <si>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</si>
  <si>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</si>
  <si>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</si>
  <si>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</si>
  <si>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</si>
  <si>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</si>
  <si>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</si>
  <si>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</si>
  <si>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</si>
  <si>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</si>
  <si>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</si>
  <si>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</si>
  <si>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</si>
  <si>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</si>
  <si>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</si>
  <si>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</si>
  <si>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</si>
  <si>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</si>
  <si>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</si>
  <si>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</si>
  <si>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</si>
  <si>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</si>
  <si>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</si>
  <si>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</si>
  <si>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</si>
  <si>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</si>
  <si>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</si>
  <si>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</si>
  <si>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</si>
  <si>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</si>
  <si>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</si>
  <si>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</si>
  <si>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</si>
  <si>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</si>
  <si>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</si>
  <si>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</si>
  <si>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</si>
  <si>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</si>
  <si>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</si>
  <si>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</si>
  <si>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</si>
  <si>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</si>
  <si>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</si>
  <si>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</si>
  <si>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</si>
  <si>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</si>
  <si>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</si>
  <si>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</si>
  <si>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</si>
  <si>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</si>
  <si>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</si>
  <si>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</si>
  <si>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</si>
  <si>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</si>
  <si>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</si>
  <si>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</si>
  <si>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</si>
  <si>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</si>
  <si>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</si>
  <si>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</si>
  <si>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</si>
  <si>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</si>
  <si>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</si>
  <si>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</si>
  <si>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</si>
  <si>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</si>
  <si>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</si>
  <si>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</si>
  <si>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</si>
  <si>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</si>
  <si>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</si>
  <si>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</si>
  <si>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</si>
  <si>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</si>
  <si>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</si>
  <si>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</si>
  <si>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</si>
  <si>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</si>
  <si>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</si>
  <si>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</si>
  <si>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</si>
  <si>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</si>
  <si>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</si>
  <si>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</si>
  <si>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</si>
  <si>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</si>
  <si>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</si>
  <si>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</si>
  <si>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</si>
  <si>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</si>
  <si>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</si>
  <si>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</si>
  <si>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</si>
  <si>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</si>
  <si>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</si>
  <si>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</si>
  <si>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</si>
  <si>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</si>
  <si>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</si>
  <si>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</si>
  <si>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</si>
  <si>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</si>
  <si>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</si>
  <si>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</si>
  <si>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</si>
  <si>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</si>
  <si>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</si>
  <si>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</si>
  <si>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</si>
  <si>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</si>
  <si>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</si>
  <si>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</si>
  <si>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</si>
  <si>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</si>
  <si>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</si>
  <si>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</si>
  <si>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</si>
  <si>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</si>
  <si>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</si>
  <si>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</si>
  <si>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</si>
  <si>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</si>
  <si>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</si>
  <si>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</si>
  <si>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</si>
  <si>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</si>
  <si>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</si>
  <si>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</si>
  <si>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</si>
  <si>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</si>
  <si>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</si>
  <si>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</si>
  <si>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</si>
  <si>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</si>
  <si>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</si>
  <si>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</si>
  <si>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</si>
  <si>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</si>
  <si>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</si>
  <si>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</si>
  <si>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</si>
  <si>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</si>
  <si>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</si>
  <si>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</si>
  <si>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</si>
  <si>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</si>
  <si>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</si>
  <si>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</si>
  <si>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</si>
  <si>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</si>
  <si>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</si>
  <si>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</si>
  <si>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</si>
  <si>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</si>
  <si>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</si>
  <si>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</si>
  <si>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</si>
  <si>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</si>
  <si>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</si>
  <si>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</si>
  <si>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</si>
  <si>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</si>
  <si>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</si>
  <si>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</si>
  <si>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</si>
  <si>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</si>
  <si>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</si>
  <si>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</si>
  <si>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</si>
  <si>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</si>
  <si>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</si>
  <si>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</si>
  <si>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</si>
  <si>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</si>
  <si>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</si>
  <si>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</si>
  <si>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</si>
  <si>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</si>
  <si>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</si>
  <si>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</si>
  <si>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</si>
  <si>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</si>
  <si>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</si>
  <si>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</si>
  <si>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</si>
  <si>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</si>
  <si>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</si>
  <si>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</si>
  <si>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</si>
  <si>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</si>
  <si>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</si>
  <si>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</si>
  <si>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</si>
  <si>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</si>
  <si>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</si>
  <si>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</si>
  <si>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</si>
  <si>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</si>
  <si>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</si>
  <si>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</si>
  <si>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</si>
  <si>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</si>
  <si>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</si>
  <si>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</si>
  <si>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</si>
  <si>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</si>
  <si>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</si>
  <si>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</si>
  <si>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</si>
  <si>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</si>
  <si>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</si>
  <si>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</si>
  <si>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</si>
  <si>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</si>
  <si>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</si>
  <si>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</si>
  <si>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</si>
  <si>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</si>
  <si>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</si>
  <si>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</si>
  <si>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</si>
  <si>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</si>
  <si>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</si>
  <si>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</si>
  <si>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</si>
  <si>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</si>
  <si>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</si>
  <si>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</si>
  <si>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</si>
  <si>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</si>
  <si>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</si>
  <si>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</si>
  <si>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</si>
  <si>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</si>
  <si>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</si>
  <si>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</si>
  <si>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</si>
  <si>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</si>
  <si>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</si>
  <si>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</si>
  <si>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</si>
  <si>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</si>
  <si>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</si>
  <si>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</si>
  <si>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</si>
  <si>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</si>
  <si>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</si>
  <si>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</si>
  <si>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</si>
  <si>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</si>
  <si>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</si>
  <si>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</si>
  <si>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</si>
  <si>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</si>
  <si>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</si>
  <si>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</si>
  <si>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</si>
  <si>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</si>
  <si>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</si>
  <si>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</si>
  <si>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</si>
  <si>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</si>
  <si>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</si>
  <si>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</si>
  <si>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</si>
  <si>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</si>
  <si>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</si>
  <si>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</si>
  <si>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</si>
  <si>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</si>
  <si>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</si>
  <si>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</si>
  <si>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</si>
  <si>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</si>
  <si>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</si>
  <si>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</si>
  <si>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</si>
  <si>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</si>
  <si>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</si>
  <si>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</si>
  <si>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</si>
  <si>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</si>
  <si>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</si>
  <si>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</si>
  <si>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</si>
  <si>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</si>
  <si>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</si>
  <si>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</si>
  <si>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</si>
  <si>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</si>
  <si>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</si>
  <si>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</si>
  <si>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</si>
  <si>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</si>
  <si>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</si>
  <si>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</si>
  <si>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</si>
  <si>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</si>
  <si>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</si>
  <si>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</si>
  <si>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</si>
  <si>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</si>
  <si>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</si>
  <si>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</si>
  <si>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</si>
  <si>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</si>
  <si>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</si>
  <si>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</si>
  <si>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</si>
  <si>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</si>
  <si>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</si>
  <si>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</si>
  <si>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</si>
  <si>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</si>
  <si>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</si>
  <si>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</si>
  <si>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</si>
  <si>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</si>
  <si>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</si>
  <si>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</si>
  <si>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</si>
  <si>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</si>
  <si>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</si>
  <si>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</si>
  <si>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</si>
  <si>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</si>
  <si>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</si>
  <si>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</si>
  <si>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</si>
  <si>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</si>
  <si>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</si>
  <si>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</si>
  <si>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</si>
  <si>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</si>
  <si>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</si>
  <si>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</si>
  <si>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</si>
  <si>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</si>
  <si>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</si>
  <si>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</si>
  <si>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</si>
  <si>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</si>
  <si>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</si>
  <si>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</si>
  <si>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</si>
  <si>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</si>
  <si>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</si>
  <si>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</si>
  <si>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</si>
  <si>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</si>
  <si>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</si>
  <si>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</si>
  <si>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</si>
  <si>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</si>
  <si>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</si>
  <si>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</si>
  <si>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</si>
  <si>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</si>
  <si>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</si>
  <si>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</si>
  <si>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</si>
  <si>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</si>
  <si>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</si>
  <si>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</si>
  <si>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</si>
  <si>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</si>
  <si>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</si>
  <si>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</si>
  <si>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</si>
  <si>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</si>
  <si>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</si>
  <si>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</si>
  <si>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</si>
  <si>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</si>
  <si>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</si>
  <si>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</si>
  <si>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</si>
  <si>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</si>
  <si>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</si>
  <si>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</si>
  <si>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</si>
  <si>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</si>
  <si>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</si>
  <si>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</si>
  <si>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</si>
  <si>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</si>
  <si>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</si>
  <si>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</si>
  <si>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</si>
  <si>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</si>
  <si>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</si>
  <si>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</si>
  <si>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</si>
  <si>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</si>
  <si>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</si>
  <si>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</si>
  <si>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</si>
  <si>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</si>
  <si>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</si>
  <si>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</si>
  <si>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</si>
  <si>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</si>
  <si>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</si>
  <si>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</si>
  <si>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</si>
  <si>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</si>
  <si>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</si>
  <si>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</si>
  <si>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</si>
  <si>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</si>
  <si>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</si>
  <si>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</si>
  <si>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</si>
  <si>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</si>
  <si>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</si>
  <si>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</si>
  <si>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</si>
  <si>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</si>
  <si>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</si>
  <si>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</si>
  <si>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</si>
  <si>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</si>
  <si>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</si>
  <si>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</si>
  <si>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</si>
  <si>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</si>
  <si>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</si>
  <si>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</si>
  <si>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</si>
  <si>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</si>
  <si>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</si>
  <si>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</si>
  <si>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</si>
  <si>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</si>
  <si>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</si>
  <si>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</si>
  <si>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</si>
  <si>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</si>
  <si>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</si>
  <si>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</si>
  <si>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</si>
  <si>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</si>
  <si>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</si>
  <si>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</si>
  <si>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</si>
  <si>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</si>
  <si>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</si>
  <si>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</si>
  <si>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</si>
  <si>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</si>
  <si>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</si>
  <si>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</si>
  <si>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</si>
  <si>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</si>
  <si>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</si>
  <si>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</si>
  <si>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</si>
  <si>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</si>
  <si>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</si>
  <si>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</si>
  <si>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</si>
  <si>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</si>
  <si>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</si>
  <si>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</si>
  <si>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</si>
  <si>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</si>
  <si>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</si>
  <si>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</si>
  <si>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</si>
  <si>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</si>
  <si>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</si>
  <si>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</si>
  <si>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</si>
  <si>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</si>
  <si>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</si>
  <si>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</si>
  <si>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</si>
  <si>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</si>
  <si>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</si>
  <si>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</si>
  <si>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</si>
  <si>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</si>
  <si>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</si>
  <si>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</si>
  <si>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</si>
  <si>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</si>
  <si>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</si>
  <si>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</si>
  <si>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</si>
  <si>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</si>
  <si>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</si>
  <si>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</si>
  <si>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</si>
  <si>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</si>
  <si>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</si>
  <si>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</si>
  <si>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</si>
  <si>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</si>
  <si>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</si>
  <si>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</si>
  <si>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</si>
  <si>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</si>
  <si>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</si>
  <si>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</si>
  <si>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</si>
  <si>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</si>
  <si>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</si>
  <si>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</si>
  <si>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</si>
  <si>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</si>
  <si>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</si>
  <si>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</si>
  <si>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</si>
  <si>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</si>
  <si>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</si>
  <si>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</si>
  <si>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</si>
  <si>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</si>
  <si>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</si>
  <si>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</si>
  <si>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</si>
  <si>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</si>
  <si>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</si>
  <si>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</si>
  <si>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</si>
  <si>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</si>
  <si>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</si>
  <si>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</si>
  <si>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</si>
  <si>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</si>
  <si>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</si>
  <si>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</si>
  <si>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</si>
  <si>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</si>
  <si>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</si>
  <si>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</si>
  <si>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</si>
  <si>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</si>
  <si>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</si>
  <si>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</si>
  <si>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</si>
  <si>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</si>
  <si>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</si>
  <si>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</si>
  <si>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</si>
  <si>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</si>
  <si>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</si>
  <si>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</si>
  <si>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</si>
  <si>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</si>
  <si>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</si>
  <si>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</si>
  <si>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</si>
  <si>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</si>
  <si>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</si>
  <si>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</si>
  <si>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</si>
  <si>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</si>
  <si>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</si>
  <si>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</si>
  <si>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</si>
  <si>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</si>
  <si>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</si>
  <si>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</si>
  <si>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</si>
  <si>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</si>
  <si>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</si>
  <si>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</si>
  <si>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</si>
  <si>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</si>
  <si>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</si>
  <si>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</si>
  <si>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</si>
  <si>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</si>
  <si>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</si>
  <si>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</si>
  <si>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</si>
  <si>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</si>
  <si>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</si>
  <si>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</si>
  <si>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</si>
  <si>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</si>
  <si>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</si>
  <si>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</si>
  <si>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</si>
  <si>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</si>
  <si>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</si>
  <si>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</si>
  <si>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</si>
  <si>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</si>
  <si>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</si>
  <si>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</si>
  <si>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</si>
  <si>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</si>
  <si>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</si>
  <si>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</si>
  <si>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</si>
  <si>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</si>
  <si>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</si>
  <si>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</si>
  <si>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</si>
  <si>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</si>
  <si>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</si>
  <si>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</si>
  <si>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</si>
  <si>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</si>
  <si>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</si>
  <si>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</si>
  <si>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</si>
  <si>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</si>
  <si>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</si>
  <si>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</si>
  <si>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</si>
  <si>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</si>
  <si>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</si>
  <si>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</si>
  <si>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</si>
  <si>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</si>
  <si>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</si>
  <si>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</si>
  <si>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</si>
  <si>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</si>
  <si>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</si>
  <si>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</si>
  <si>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</si>
  <si>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</si>
  <si>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</si>
  <si>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</si>
  <si>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</si>
  <si>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</si>
  <si>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</si>
  <si>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</si>
  <si>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</si>
  <si>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</si>
  <si>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</si>
  <si>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</si>
  <si>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</si>
  <si>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</si>
  <si>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</si>
  <si>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</si>
  <si>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</si>
  <si>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</si>
  <si>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</si>
  <si>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</si>
  <si>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</si>
  <si>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</si>
  <si>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</si>
  <si>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</si>
  <si>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</si>
  <si>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</si>
  <si>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</si>
  <si>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</si>
  <si>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</si>
  <si>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</si>
  <si>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</si>
  <si>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</si>
  <si>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</si>
  <si>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</si>
  <si>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</si>
  <si>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</si>
  <si>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</si>
  <si>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</si>
  <si>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</si>
  <si>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</si>
  <si>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</si>
  <si>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</si>
  <si>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</si>
  <si>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</si>
  <si>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</si>
  <si>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</si>
  <si>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</si>
  <si>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</si>
  <si>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</si>
  <si>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</si>
  <si>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</si>
  <si>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</si>
  <si>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</si>
  <si>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</si>
  <si>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</si>
  <si>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</si>
  <si>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</si>
  <si>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</si>
  <si>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</si>
  <si>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</si>
  <si>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</si>
  <si>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</si>
  <si>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</si>
  <si>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</si>
  <si>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</si>
  <si>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</si>
  <si>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</si>
  <si>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</si>
  <si>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</si>
  <si>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</si>
  <si>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</si>
  <si>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</si>
  <si>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</si>
  <si>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</si>
  <si>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</si>
  <si>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</si>
  <si>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</si>
  <si>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</si>
  <si>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</si>
  <si>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</si>
  <si>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</si>
  <si>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</si>
  <si>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</si>
  <si>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</si>
  <si>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</si>
  <si>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</si>
  <si>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</si>
  <si>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</si>
  <si>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</si>
  <si>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</si>
  <si>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</si>
  <si>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</si>
  <si>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</si>
  <si>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</si>
  <si>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</si>
  <si>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</si>
  <si>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</si>
  <si>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</si>
  <si>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</si>
  <si>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</si>
  <si>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</si>
  <si>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</si>
  <si>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</si>
  <si>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</si>
  <si>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</si>
  <si>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</si>
  <si>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</si>
  <si>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</si>
  <si>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</si>
  <si>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</si>
  <si>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</si>
  <si>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</si>
  <si>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</si>
  <si>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</si>
  <si>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</si>
  <si>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</si>
  <si>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</si>
  <si>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</si>
  <si>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</si>
  <si>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</si>
  <si>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</si>
  <si>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</si>
  <si>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</si>
  <si>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</si>
  <si>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</si>
  <si>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</si>
  <si>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</si>
  <si>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</si>
  <si>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</si>
  <si>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</si>
  <si>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</si>
  <si>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</si>
  <si>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</si>
  <si>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</si>
  <si>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</si>
  <si>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</si>
  <si>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</si>
  <si>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</si>
  <si>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</si>
  <si>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</si>
  <si>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</si>
  <si>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</si>
  <si>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</si>
  <si>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</si>
  <si>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</si>
  <si>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</si>
  <si>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</si>
  <si>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</si>
  <si>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</si>
  <si>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</si>
  <si>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</si>
  <si>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</si>
  <si>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</si>
  <si>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</si>
  <si>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</si>
  <si>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</si>
  <si>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</si>
  <si>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</si>
  <si>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</si>
  <si>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</si>
  <si>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</si>
  <si>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</si>
  <si>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</si>
  <si>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</si>
  <si>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</si>
  <si>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</si>
  <si>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</si>
  <si>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</si>
  <si>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</si>
  <si>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</si>
  <si>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</si>
  <si>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</si>
  <si>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</si>
  <si>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</si>
  <si>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</si>
  <si>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</si>
  <si>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</si>
  <si>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</si>
  <si>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</si>
  <si>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</si>
  <si>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</si>
  <si>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</si>
  <si>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</si>
  <si>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</si>
  <si>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</si>
  <si>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</si>
  <si>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</si>
  <si>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</si>
  <si>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</si>
  <si>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</si>
  <si>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</si>
  <si>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</si>
  <si>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</si>
  <si>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</si>
  <si>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</si>
  <si>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</si>
  <si>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</si>
  <si>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</si>
  <si>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</si>
  <si>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</si>
  <si>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</si>
  <si>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</si>
  <si>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</si>
  <si>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</si>
  <si>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</si>
  <si>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</si>
  <si>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</si>
  <si>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</si>
  <si>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</si>
  <si>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</si>
  <si>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</si>
  <si>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</si>
  <si>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</si>
  <si>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</si>
  <si>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</si>
  <si>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</si>
  <si>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</si>
  <si>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</si>
  <si>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</si>
  <si>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</si>
  <si>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</si>
  <si>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</si>
  <si>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</si>
  <si>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</si>
  <si>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</si>
  <si>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</si>
  <si>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</si>
  <si>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</si>
  <si>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</si>
  <si>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</si>
  <si>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</si>
  <si>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</si>
  <si>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</si>
  <si>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</si>
  <si>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</si>
  <si>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</si>
  <si>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</si>
  <si>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</si>
  <si>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</si>
  <si>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</si>
  <si>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</si>
  <si>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</si>
  <si>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</si>
  <si>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</si>
  <si>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</si>
  <si>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</si>
  <si>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</si>
  <si>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</si>
  <si>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</si>
  <si>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</si>
  <si>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</si>
  <si>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</si>
  <si>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</si>
  <si>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</si>
  <si>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</si>
  <si>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</si>
  <si>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</si>
  <si>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</si>
  <si>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</si>
  <si>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</si>
  <si>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</si>
  <si>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</si>
  <si>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</si>
  <si>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</si>
  <si>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</si>
  <si>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</si>
  <si>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</si>
  <si>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</si>
  <si>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</si>
  <si>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</si>
  <si>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</si>
  <si>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</si>
  <si>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</si>
  <si>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</si>
  <si>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</si>
  <si>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</si>
  <si>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</si>
  <si>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</si>
  <si>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</si>
  <si>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</si>
  <si>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</si>
  <si>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</si>
  <si>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</si>
  <si>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</si>
  <si>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</si>
  <si>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</si>
  <si>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</si>
  <si>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</si>
  <si>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</si>
  <si>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</si>
  <si>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</si>
  <si>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</si>
  <si>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</si>
  <si>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</si>
  <si>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</si>
  <si>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</si>
  <si>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</si>
  <si>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</si>
  <si>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</si>
  <si>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</si>
  <si>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</si>
  <si>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</si>
  <si>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</si>
  <si>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</si>
  <si>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</si>
  <si>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</si>
  <si>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</si>
  <si>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</si>
  <si>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</si>
  <si>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</si>
  <si>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</si>
  <si>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</si>
  <si>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</si>
  <si>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</si>
  <si>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</si>
  <si>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</si>
  <si>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</si>
  <si>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</si>
  <si>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</si>
  <si>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</si>
  <si>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</si>
  <si>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</si>
  <si>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</si>
  <si>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</si>
  <si>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</si>
  <si>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</si>
  <si>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</si>
  <si>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</si>
  <si>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</si>
  <si>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</si>
  <si>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</si>
  <si>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</si>
  <si>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</si>
  <si>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</si>
  <si>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</si>
  <si>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</si>
  <si>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</si>
  <si>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</si>
  <si>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</si>
  <si>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</si>
  <si>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</si>
  <si>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</si>
  <si>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</si>
  <si>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</si>
  <si>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</si>
  <si>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</si>
  <si>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</si>
  <si>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</si>
  <si>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</si>
  <si>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</si>
  <si>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</si>
  <si>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</si>
  <si>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</si>
  <si>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</si>
  <si>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</si>
  <si>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</si>
  <si>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</si>
  <si>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</si>
  <si>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</si>
  <si>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</si>
  <si>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</si>
  <si>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</si>
  <si>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</si>
  <si>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</si>
  <si>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</si>
  <si>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</si>
  <si>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</si>
  <si>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</si>
  <si>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</si>
  <si>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</si>
  <si>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</si>
  <si>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</si>
  <si>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</si>
  <si>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</si>
  <si>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</si>
  <si>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</si>
  <si>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</si>
  <si>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</si>
  <si>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</si>
  <si>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</si>
  <si>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</si>
  <si>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</si>
  <si>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</si>
  <si>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</si>
  <si>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</si>
  <si>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</si>
  <si>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</si>
  <si>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</si>
  <si>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</si>
  <si>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</si>
  <si>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</si>
  <si>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</si>
  <si>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</si>
  <si>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</si>
  <si>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</si>
  <si>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</si>
  <si>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</si>
  <si>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</si>
  <si>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</si>
  <si>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</si>
  <si>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</si>
  <si>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</si>
  <si>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</si>
  <si>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</si>
  <si>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</si>
  <si>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</si>
  <si>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</si>
  <si>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</si>
  <si>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</si>
  <si>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</si>
  <si>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</si>
  <si>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</si>
  <si>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</si>
  <si>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</si>
  <si>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</si>
  <si>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</si>
  <si>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</si>
  <si>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</si>
  <si>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</si>
  <si>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</si>
  <si>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</si>
  <si>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</si>
  <si>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</si>
  <si>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</si>
  <si>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</si>
  <si>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</si>
  <si>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</si>
  <si>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</si>
  <si>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</si>
  <si>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</si>
  <si>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</si>
  <si>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</si>
  <si>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</si>
  <si>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</si>
  <si>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</si>
  <si>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</si>
  <si>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</si>
  <si>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</si>
  <si>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</si>
  <si>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</si>
  <si>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</si>
  <si>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</si>
  <si>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</si>
  <si>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</si>
  <si>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</si>
  <si>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</si>
  <si>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</si>
  <si>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</si>
  <si>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</si>
  <si>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</si>
  <si>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</si>
  <si>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</si>
  <si>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</si>
  <si>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</si>
  <si>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</si>
  <si>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</si>
  <si>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</si>
  <si>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</si>
  <si>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</si>
  <si>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</si>
  <si>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</si>
  <si>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</si>
  <si>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</si>
  <si>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</si>
  <si>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</si>
  <si>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</si>
  <si>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</si>
  <si>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</si>
  <si>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</si>
  <si>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</si>
  <si>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</si>
  <si>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</si>
  <si>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</si>
  <si>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</si>
  <si>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</si>
  <si>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</si>
  <si>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</si>
  <si>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</si>
  <si>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</si>
  <si>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</si>
  <si>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</si>
  <si>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</si>
  <si>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</si>
  <si>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</si>
  <si>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</si>
  <si>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</si>
  <si>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</si>
  <si>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</si>
  <si>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</si>
  <si>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</si>
  <si>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</si>
  <si>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</si>
  <si>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</si>
  <si>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</si>
  <si>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</si>
  <si>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</si>
  <si>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</si>
  <si>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</si>
  <si>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</si>
  <si>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</si>
  <si>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</si>
  <si>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</si>
  <si>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</si>
  <si>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</si>
  <si>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</si>
  <si>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</si>
  <si>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</si>
  <si>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</si>
  <si>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</si>
  <si>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</si>
  <si>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</si>
  <si>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</si>
  <si>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</si>
  <si>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</si>
  <si>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</si>
  <si>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</si>
  <si>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</si>
  <si>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</si>
  <si>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</si>
  <si>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</si>
  <si>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</si>
  <si>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</si>
  <si>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</si>
  <si>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</si>
  <si>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</si>
  <si>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</si>
  <si>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</si>
  <si>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</si>
  <si>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</si>
  <si>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</si>
  <si>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</si>
  <si>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</si>
  <si>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</si>
  <si>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</si>
  <si>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</si>
  <si>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</si>
  <si>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</si>
  <si>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</si>
  <si>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</si>
  <si>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</si>
  <si>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</si>
  <si>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</si>
  <si>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</si>
  <si>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</si>
  <si>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</si>
  <si>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</si>
  <si>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</si>
  <si>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</si>
  <si>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</si>
  <si>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</si>
  <si>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</si>
  <si>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</si>
  <si>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</si>
  <si>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</si>
  <si>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</si>
  <si>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</si>
  <si>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</si>
  <si>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</si>
  <si>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</si>
  <si>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</si>
  <si>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</si>
  <si>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</si>
  <si>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</si>
  <si>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</si>
  <si>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</si>
  <si>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</si>
  <si>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</si>
  <si>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</si>
  <si>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</si>
  <si>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</si>
  <si>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</si>
  <si>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</si>
  <si>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</si>
  <si>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</si>
  <si>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</si>
  <si>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</si>
  <si>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</si>
  <si>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</si>
  <si>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</si>
  <si>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</si>
  <si>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</si>
  <si>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</si>
  <si>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</si>
  <si>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</si>
  <si>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</si>
  <si>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</si>
  <si>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</si>
  <si>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</si>
  <si>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</si>
  <si>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</si>
  <si>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</si>
  <si>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</si>
  <si>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</si>
  <si>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</si>
  <si>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</si>
  <si>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</si>
  <si>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</si>
  <si>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</si>
  <si>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</si>
  <si>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</si>
  <si>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</si>
  <si>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</si>
  <si>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</si>
  <si>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</si>
  <si>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</si>
  <si>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</si>
  <si>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</si>
  <si>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</si>
  <si>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</si>
  <si>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</si>
  <si>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</si>
  <si>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</si>
  <si>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</si>
  <si>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</si>
  <si>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</si>
  <si>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</si>
  <si>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</si>
  <si>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</si>
  <si>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</si>
  <si>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</si>
  <si>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</si>
  <si>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</si>
  <si>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</si>
  <si>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</si>
  <si>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</si>
  <si>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</si>
  <si>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</si>
  <si>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</si>
  <si>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</si>
  <si>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</si>
  <si>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</si>
  <si>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</si>
  <si>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</si>
  <si>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</si>
  <si>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</si>
  <si>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</si>
  <si>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</si>
  <si>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</si>
  <si>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</si>
  <si>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</si>
  <si>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</si>
  <si>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</si>
  <si>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</si>
  <si>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</si>
  <si>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</si>
  <si>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</si>
  <si>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</si>
  <si>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</si>
  <si>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</si>
  <si>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</si>
  <si>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</si>
  <si>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</si>
  <si>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</si>
  <si>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</si>
  <si>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</si>
  <si>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</si>
  <si>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</si>
  <si>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</si>
  <si>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</si>
  <si>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</si>
  <si>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</si>
  <si>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</si>
  <si>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</si>
  <si>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</si>
  <si>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</si>
  <si>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</si>
  <si>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</si>
  <si>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</si>
  <si>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</si>
  <si>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</si>
  <si>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</si>
  <si>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</si>
  <si>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</si>
  <si>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</si>
  <si>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</si>
  <si>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</si>
  <si>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</si>
  <si>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</si>
  <si>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</si>
  <si>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</si>
  <si>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</si>
  <si>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</si>
  <si>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</si>
  <si>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</si>
  <si>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</si>
  <si>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</si>
  <si>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</si>
  <si>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</si>
  <si>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</si>
  <si>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</si>
  <si>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</si>
  <si>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</si>
  <si>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</si>
  <si>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</si>
  <si>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</si>
  <si>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</si>
  <si>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</si>
  <si>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</si>
  <si>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</si>
  <si>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</si>
  <si>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</si>
  <si>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</si>
  <si>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</si>
  <si>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</si>
  <si>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</si>
  <si>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</si>
  <si>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</si>
  <si>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</si>
  <si>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</si>
  <si>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</si>
  <si>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</si>
  <si>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</si>
  <si>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</si>
  <si>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</si>
  <si>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</si>
  <si>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</si>
  <si>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</si>
  <si>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</si>
  <si>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</si>
  <si>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</si>
  <si>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</si>
  <si>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</si>
  <si>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</si>
  <si>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</si>
  <si>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</si>
  <si>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</si>
  <si>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</si>
  <si>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</si>
  <si>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</si>
  <si>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</si>
  <si>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</si>
  <si>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</si>
  <si>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</si>
  <si>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</si>
  <si>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</si>
  <si>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</si>
  <si>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</si>
  <si>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</si>
  <si>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</si>
  <si>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</si>
  <si>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</si>
  <si>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</si>
  <si>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</si>
  <si>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</si>
  <si>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</si>
  <si>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</si>
  <si>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</si>
  <si>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</si>
  <si>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</si>
  <si>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</si>
  <si>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</si>
  <si>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</si>
  <si>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</si>
  <si>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</si>
  <si>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</si>
  <si>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</si>
  <si>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</si>
  <si>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</si>
  <si>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</si>
  <si>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</si>
  <si>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</si>
  <si>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</si>
  <si>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</si>
  <si>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</si>
  <si>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</si>
  <si>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</si>
  <si>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</si>
  <si>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</si>
  <si>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</si>
  <si>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</si>
  <si>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</si>
  <si>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</si>
  <si>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</si>
  <si>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</si>
  <si>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</si>
  <si>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</si>
  <si>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</si>
  <si>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</si>
  <si>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</si>
  <si>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</si>
  <si>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</si>
  <si>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</si>
  <si>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</si>
  <si>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</si>
  <si>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</si>
  <si>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</si>
  <si>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</si>
  <si>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</si>
  <si>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</si>
  <si>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</si>
  <si>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</si>
  <si>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</si>
  <si>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</si>
  <si>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</si>
  <si>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</si>
  <si>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</si>
  <si>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</si>
  <si>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</si>
  <si>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</si>
  <si>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</si>
  <si>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</si>
  <si>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</si>
  <si>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</si>
  <si>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</si>
  <si>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</si>
  <si>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</si>
  <si>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</si>
  <si>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</si>
  <si>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</si>
  <si>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</si>
  <si>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</si>
  <si>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</si>
  <si>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</si>
  <si>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</si>
  <si>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</si>
  <si>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</si>
  <si>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</si>
  <si>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</si>
  <si>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</si>
  <si>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</si>
  <si>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</si>
  <si>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</si>
  <si>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</si>
  <si>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</si>
  <si>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</si>
  <si>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</si>
  <si>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</si>
  <si>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</si>
  <si>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</si>
  <si>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</si>
  <si>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</si>
  <si>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</si>
  <si>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</si>
  <si>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</si>
  <si>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</si>
  <si>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</si>
  <si>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</si>
  <si>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</si>
  <si>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</si>
  <si>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</si>
  <si>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</si>
  <si>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</si>
  <si>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</si>
  <si>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</si>
  <si>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</si>
  <si>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</si>
  <si>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</si>
  <si>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</si>
  <si>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</si>
  <si>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</si>
  <si>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</si>
  <si>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</si>
  <si>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</si>
  <si>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</si>
  <si>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</si>
  <si>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</si>
  <si>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</si>
  <si>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</si>
  <si>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</si>
  <si>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</si>
  <si>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</si>
  <si>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</si>
  <si>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</si>
  <si>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</si>
  <si>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</si>
  <si>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</si>
  <si>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</si>
  <si>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</si>
  <si>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</si>
  <si>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</si>
  <si>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</si>
  <si>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</si>
  <si>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</si>
  <si>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</si>
  <si>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</si>
  <si>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</si>
  <si>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</si>
  <si>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</si>
  <si>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</si>
  <si>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</si>
  <si>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</si>
  <si>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</si>
  <si>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</si>
  <si>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</si>
  <si>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</si>
  <si>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</si>
  <si>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</si>
  <si>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</si>
  <si>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</si>
  <si>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</si>
  <si>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</si>
  <si>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</si>
  <si>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</si>
  <si>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</si>
  <si>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</si>
  <si>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</si>
  <si>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</si>
  <si>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</si>
  <si>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</si>
  <si>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</si>
  <si>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</si>
  <si>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</si>
  <si>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</si>
  <si>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</si>
  <si>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</si>
  <si>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</si>
  <si>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</si>
  <si>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</si>
  <si>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</si>
  <si>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</si>
  <si>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</si>
  <si>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</si>
  <si>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</si>
  <si>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</si>
  <si>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</si>
  <si>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</si>
  <si>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</si>
  <si>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</si>
  <si>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</si>
  <si>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</si>
  <si>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</si>
  <si>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</si>
  <si>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</si>
  <si>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</si>
  <si>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</si>
  <si>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</si>
  <si>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</si>
  <si>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</si>
  <si>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</si>
  <si>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</si>
  <si>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</si>
  <si>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</si>
  <si>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</si>
  <si>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</si>
  <si>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</si>
  <si>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</si>
  <si>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</si>
  <si>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</si>
  <si>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</si>
  <si>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</si>
  <si>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</si>
  <si>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</si>
  <si>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</si>
  <si>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</si>
  <si>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</si>
  <si>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</si>
  <si>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</si>
  <si>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</si>
  <si>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</si>
  <si>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</si>
  <si>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</si>
  <si>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</si>
  <si>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</si>
  <si>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</si>
  <si>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</si>
  <si>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</si>
  <si>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</si>
  <si>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</si>
  <si>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</si>
  <si>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</si>
  <si>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</si>
  <si>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</si>
  <si>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</si>
  <si>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</si>
  <si>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</si>
  <si>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</si>
  <si>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</si>
  <si>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</si>
  <si>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</si>
  <si>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</si>
  <si>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</si>
  <si>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</si>
  <si>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</si>
  <si>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</si>
  <si>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</si>
  <si>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</si>
  <si>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</si>
  <si>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</si>
  <si>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</si>
  <si>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</si>
  <si>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</si>
  <si>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</si>
  <si>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</si>
  <si>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</si>
  <si>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</si>
  <si>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</si>
  <si>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</si>
  <si>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</si>
  <si>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</si>
  <si>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</si>
  <si>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</si>
  <si>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</si>
  <si>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</si>
  <si>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</si>
  <si>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</si>
  <si>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</si>
  <si>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</si>
  <si>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</si>
  <si>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</si>
  <si>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</si>
  <si>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</si>
  <si>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</si>
  <si>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</si>
  <si>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</si>
  <si>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</si>
  <si>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</si>
  <si>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</si>
  <si>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</si>
  <si>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</si>
  <si>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</si>
  <si>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</si>
  <si>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</si>
  <si>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</si>
  <si>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</si>
  <si>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</si>
  <si>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</si>
  <si>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</si>
  <si>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</si>
  <si>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</si>
  <si>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</si>
  <si>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</si>
  <si>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</si>
  <si>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</si>
  <si>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</si>
  <si>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</si>
  <si>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</si>
  <si>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</si>
  <si>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</si>
  <si>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</si>
  <si>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</si>
  <si>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</si>
  <si>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</si>
  <si>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</si>
  <si>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</si>
  <si>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</si>
  <si>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</si>
  <si>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</si>
  <si>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</si>
  <si>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</si>
  <si>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</si>
  <si>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</si>
  <si>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</si>
  <si>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</si>
  <si>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</si>
  <si>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</si>
  <si>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</si>
  <si>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</si>
  <si>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</si>
  <si>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</si>
  <si>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</si>
  <si>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</si>
  <si>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</si>
  <si>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</si>
  <si>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</si>
  <si>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</si>
  <si>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</si>
  <si>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</si>
  <si>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</si>
  <si>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</si>
  <si>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</si>
  <si>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</si>
  <si>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</si>
  <si>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</si>
  <si>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</si>
  <si>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</si>
  <si>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</si>
  <si>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</si>
  <si>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</si>
  <si>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</si>
  <si>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</si>
  <si>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</si>
  <si>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</si>
  <si>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</si>
  <si>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</si>
  <si>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</si>
  <si>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</si>
  <si>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</si>
  <si>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</si>
  <si>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</si>
  <si>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</si>
  <si>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</si>
  <si>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</si>
  <si>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</si>
  <si>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</si>
  <si>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</si>
  <si>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</si>
  <si>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</si>
  <si>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</si>
  <si>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</si>
  <si>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</si>
  <si>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</si>
  <si>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</si>
  <si>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</si>
  <si>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</si>
  <si>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</si>
  <si>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</si>
  <si>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</si>
  <si>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</si>
  <si>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</si>
  <si>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</si>
  <si>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</si>
  <si>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</si>
  <si>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</si>
  <si>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</si>
  <si>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</si>
  <si>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</si>
  <si>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</si>
  <si>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</si>
  <si>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</si>
  <si>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</si>
  <si>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</si>
  <si>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</si>
  <si>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</si>
  <si>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</si>
  <si>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</si>
  <si>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</si>
  <si>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</si>
  <si>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</si>
  <si>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</si>
  <si>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</si>
  <si>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</si>
  <si>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</si>
  <si>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</si>
  <si>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</si>
  <si>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</si>
  <si>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</si>
  <si>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</si>
  <si>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</si>
  <si>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</si>
  <si>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</si>
  <si>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</si>
  <si>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</si>
  <si>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</si>
  <si>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</si>
  <si>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</si>
  <si>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</si>
  <si>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</si>
  <si>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</si>
  <si>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</si>
  <si>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</si>
  <si>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</si>
  <si>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</si>
  <si>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</si>
  <si>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</si>
  <si>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</si>
  <si>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</si>
  <si>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</si>
  <si>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</si>
  <si>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</si>
  <si>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</si>
  <si>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</si>
  <si>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</si>
  <si>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</si>
  <si>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</si>
  <si>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</si>
  <si>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</si>
  <si>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</si>
  <si>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</si>
  <si>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</si>
  <si>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</si>
  <si>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</si>
  <si>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</si>
  <si>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</si>
  <si>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</si>
  <si>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</si>
  <si>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</si>
  <si>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</si>
  <si>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</si>
  <si>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</si>
  <si>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</si>
  <si>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</si>
  <si>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</si>
  <si>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</si>
  <si>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</si>
  <si>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</si>
  <si>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</si>
  <si>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</si>
  <si>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</si>
  <si>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</si>
  <si>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</si>
  <si>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</si>
  <si>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</si>
  <si>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</si>
  <si>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</si>
  <si>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</si>
  <si>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</si>
  <si>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</si>
  <si>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</si>
  <si>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</si>
  <si>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</si>
  <si>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</si>
  <si>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</si>
  <si>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</si>
  <si>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</si>
  <si>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</si>
  <si>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</si>
  <si>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</si>
  <si>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</si>
  <si>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</si>
  <si>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</si>
  <si>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</si>
  <si>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</si>
  <si>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</si>
  <si>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</si>
  <si>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</si>
  <si>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</si>
  <si>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</si>
  <si>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</si>
  <si>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</si>
  <si>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</si>
  <si>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</si>
  <si>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</si>
  <si>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</si>
  <si>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</si>
  <si>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</si>
  <si>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</si>
  <si>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</si>
  <si>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</si>
  <si>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</si>
  <si>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</si>
  <si>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</si>
  <si>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</si>
  <si>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</si>
  <si>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</si>
  <si>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</si>
  <si>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</si>
  <si>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</si>
  <si>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</si>
  <si>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</si>
  <si>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</si>
  <si>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</si>
  <si>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</si>
  <si>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</si>
  <si>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</si>
  <si>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</si>
  <si>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</si>
  <si>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</si>
  <si>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</si>
  <si>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</si>
  <si>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</si>
  <si>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</si>
  <si>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</si>
  <si>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</si>
  <si>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</si>
  <si>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</si>
  <si>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</si>
  <si>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</si>
  <si>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</si>
  <si>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</si>
  <si>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</si>
  <si>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</si>
  <si>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</si>
  <si>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</si>
  <si>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</si>
  <si>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</si>
  <si>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</si>
  <si>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</si>
  <si>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</si>
  <si>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</si>
  <si>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</si>
  <si>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</si>
  <si>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</si>
  <si>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</si>
  <si>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</si>
  <si>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</si>
  <si>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</si>
  <si>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</si>
  <si>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</si>
  <si>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</si>
  <si>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</si>
  <si>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</si>
  <si>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</si>
  <si>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</si>
  <si>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</si>
  <si>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</si>
  <si>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</si>
  <si>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</si>
  <si>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</si>
  <si>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</si>
  <si>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</si>
  <si>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</si>
  <si>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</si>
  <si>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</si>
  <si>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</si>
  <si>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</si>
  <si>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</si>
  <si>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</si>
  <si>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</si>
  <si>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</si>
  <si>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</si>
  <si>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</si>
  <si>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</si>
  <si>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</si>
  <si>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</si>
  <si>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</si>
  <si>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</si>
  <si>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</si>
  <si>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</si>
  <si>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</si>
  <si>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</si>
  <si>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</si>
  <si>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</si>
  <si>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</si>
  <si>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</si>
  <si>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</si>
  <si>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</si>
  <si>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</si>
  <si>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</si>
  <si>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</si>
  <si>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</si>
  <si>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</si>
  <si>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</si>
  <si>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</si>
  <si>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</si>
  <si>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</si>
  <si>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</si>
  <si>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</si>
  <si>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</si>
  <si>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</si>
  <si>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</si>
  <si>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</si>
  <si>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</si>
  <si>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</si>
  <si>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</si>
  <si>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</si>
  <si>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</si>
  <si>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</si>
  <si>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</si>
  <si>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</si>
  <si>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</si>
  <si>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</si>
  <si>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</si>
  <si>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</si>
  <si>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</si>
  <si>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</si>
  <si>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</si>
  <si>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</si>
  <si>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</si>
  <si>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</si>
  <si>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</si>
  <si>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</si>
  <si>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</si>
  <si>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</si>
  <si>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</si>
  <si>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</si>
  <si>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</si>
  <si>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</si>
  <si>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</si>
  <si>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</si>
  <si>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</si>
  <si>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</si>
  <si>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</si>
  <si>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</si>
  <si>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</si>
  <si>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</si>
  <si>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</si>
  <si>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</si>
  <si>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</si>
  <si>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</si>
  <si>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</si>
  <si>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</si>
  <si>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</si>
  <si>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</si>
  <si>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</si>
  <si>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</si>
  <si>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</si>
  <si>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</si>
  <si>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</si>
  <si>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</si>
  <si>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</si>
  <si>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</si>
  <si>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</si>
  <si>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</si>
  <si>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</si>
  <si>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</si>
  <si>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</si>
  <si>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</si>
  <si>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</si>
  <si>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</si>
  <si>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</si>
  <si>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</si>
  <si>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</si>
  <si>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</si>
  <si>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</si>
  <si>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</si>
  <si>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</si>
  <si>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</si>
  <si>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</si>
  <si>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</si>
  <si>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</si>
  <si>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</si>
  <si>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</si>
  <si>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</si>
  <si>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</si>
  <si>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</si>
  <si>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</si>
  <si>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</si>
  <si>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</si>
  <si>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</si>
  <si>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</si>
  <si>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</si>
  <si>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</si>
  <si>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</si>
  <si>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</si>
  <si>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</si>
  <si>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</si>
  <si>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</si>
  <si>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</si>
  <si>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</si>
  <si>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</si>
  <si>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</si>
  <si>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</si>
  <si>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</si>
  <si>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</si>
  <si>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</si>
  <si>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</si>
  <si>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</si>
  <si>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</si>
  <si>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</si>
  <si>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</si>
  <si>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</si>
  <si>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</si>
  <si>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</si>
  <si>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</si>
  <si>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</si>
  <si>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</si>
  <si>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</si>
  <si>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</si>
  <si>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</si>
  <si>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</si>
  <si>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</si>
  <si>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</si>
  <si>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</si>
  <si>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</si>
  <si>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</si>
  <si>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</si>
  <si>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</si>
  <si>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</si>
  <si>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</si>
  <si>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</si>
  <si>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</si>
  <si>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</si>
  <si>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</si>
  <si>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</si>
  <si>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</si>
  <si>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</si>
  <si>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</si>
  <si>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</si>
  <si>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</si>
  <si>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</si>
  <si>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</si>
  <si>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</si>
  <si>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</si>
  <si>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</si>
  <si>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</si>
  <si>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</si>
  <si>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</si>
  <si>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</si>
  <si>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</si>
  <si>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</si>
  <si>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</si>
  <si>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</si>
  <si>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</si>
  <si>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</si>
  <si>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</si>
  <si>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</si>
  <si>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</si>
  <si>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</si>
  <si>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</si>
  <si>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</si>
  <si>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</si>
  <si>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</si>
  <si>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</si>
  <si>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</si>
  <si>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</si>
  <si>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</si>
  <si>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</si>
  <si>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</si>
  <si>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</si>
  <si>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</si>
  <si>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</si>
  <si>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</si>
  <si>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</si>
  <si>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</si>
  <si>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</si>
  <si>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</si>
  <si>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</si>
  <si>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</si>
  <si>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</si>
  <si>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</si>
  <si>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</si>
  <si>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</si>
  <si>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</si>
  <si>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</si>
  <si>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</si>
  <si>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</si>
  <si>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</si>
  <si>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</si>
  <si>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</si>
  <si>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</si>
  <si>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</si>
  <si>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</si>
  <si>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</si>
  <si>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</si>
  <si>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</si>
  <si>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</si>
  <si>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</si>
  <si>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</si>
  <si>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</si>
  <si>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</si>
  <si>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</si>
  <si>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</si>
  <si>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</si>
  <si>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</si>
  <si>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</si>
  <si>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</si>
  <si>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</si>
  <si>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</si>
  <si>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</si>
  <si>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</si>
  <si>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</si>
  <si>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</si>
  <si>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</si>
  <si>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</si>
  <si>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</si>
  <si>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</si>
  <si>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</si>
  <si>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</si>
  <si>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</si>
  <si>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</si>
  <si>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</si>
  <si>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</si>
  <si>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</si>
  <si>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</si>
  <si>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</si>
  <si>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</si>
  <si>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</si>
  <si>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</si>
  <si>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</si>
  <si>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</si>
  <si>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</si>
  <si>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</si>
  <si>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</si>
  <si>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</si>
  <si>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</si>
  <si>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</si>
  <si>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</si>
  <si>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</si>
  <si>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</si>
  <si>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</si>
  <si>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</si>
  <si>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</si>
  <si>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</si>
  <si>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</si>
  <si>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</si>
  <si>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</si>
  <si>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</si>
  <si>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</si>
  <si>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</si>
  <si>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</si>
  <si>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</si>
  <si>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</si>
  <si>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</si>
  <si>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</si>
  <si>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</si>
  <si>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</si>
  <si>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</si>
  <si>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</si>
  <si>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</si>
  <si>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</si>
  <si>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</si>
  <si>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</si>
  <si>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</si>
  <si>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</si>
  <si>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</si>
  <si>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</si>
  <si>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</si>
  <si>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</si>
  <si>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</si>
  <si>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</si>
  <si>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</si>
  <si>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</si>
  <si>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</si>
  <si>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</si>
  <si>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</si>
  <si>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</si>
  <si>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</si>
  <si>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</si>
  <si>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</si>
  <si>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</si>
  <si>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</si>
  <si>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</si>
  <si>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</si>
  <si>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</si>
  <si>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</si>
  <si>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</si>
  <si>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</si>
  <si>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</si>
  <si>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</si>
  <si>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</si>
  <si>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</si>
  <si>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</si>
  <si>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</si>
  <si>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</si>
  <si>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</si>
  <si>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</si>
  <si>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</si>
  <si>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</si>
  <si>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</si>
  <si>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</si>
  <si>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</si>
  <si>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</si>
  <si>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</si>
  <si>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</si>
  <si>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</si>
  <si>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</si>
  <si>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</si>
  <si>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</si>
  <si>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</si>
  <si>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</si>
  <si>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</si>
  <si>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</si>
  <si>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</si>
  <si>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</si>
  <si>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</si>
  <si>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</si>
  <si>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</si>
  <si>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</si>
  <si>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</si>
  <si>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</si>
  <si>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</si>
  <si>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</si>
  <si>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</si>
  <si>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</si>
  <si>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</si>
  <si>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</si>
  <si>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</si>
  <si>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</si>
  <si>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</si>
  <si>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</si>
  <si>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</si>
  <si>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</si>
  <si>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</si>
  <si>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</si>
  <si>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</si>
  <si>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</si>
  <si>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</si>
  <si>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</si>
  <si>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</si>
  <si>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</si>
  <si>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</si>
  <si>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</si>
  <si>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</si>
  <si>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</si>
  <si>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</si>
  <si>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</si>
  <si>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</si>
  <si>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</si>
  <si>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</si>
  <si>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</si>
  <si>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</si>
  <si>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</si>
  <si>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</si>
  <si>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</si>
  <si>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</si>
  <si>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</si>
  <si>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</si>
  <si>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</si>
  <si>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</si>
  <si>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</si>
  <si>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</si>
  <si>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</si>
  <si>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</si>
  <si>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</si>
  <si>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</si>
  <si>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</si>
  <si>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</si>
  <si>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</si>
  <si>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</si>
  <si>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</si>
  <si>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</si>
  <si>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</si>
  <si>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</si>
  <si>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</si>
  <si>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</si>
  <si>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</si>
  <si>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</si>
  <si>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</si>
  <si>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</si>
  <si>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</si>
  <si>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</si>
  <si>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</si>
  <si>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</si>
  <si>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</si>
  <si>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</si>
  <si>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</si>
  <si>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</si>
  <si>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</si>
  <si>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</si>
  <si>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</si>
  <si>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</si>
  <si>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</si>
  <si>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</si>
  <si>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</si>
  <si>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</si>
  <si>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</si>
  <si>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</si>
  <si>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</si>
  <si>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</si>
  <si>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</si>
  <si>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</si>
  <si>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</si>
  <si>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</si>
  <si>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</si>
  <si>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</si>
  <si>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</si>
  <si>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</si>
  <si>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</si>
  <si>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</si>
  <si>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</si>
  <si>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</si>
  <si>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</si>
  <si>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</si>
  <si>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</si>
  <si>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</si>
  <si>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</si>
  <si>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</si>
  <si>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</si>
  <si>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</si>
  <si>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</si>
  <si>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</si>
  <si>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</si>
  <si>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</si>
  <si>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</si>
  <si>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</si>
  <si>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</si>
  <si>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</si>
  <si>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</si>
  <si>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</si>
  <si>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</si>
  <si>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</si>
  <si>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</si>
  <si>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</si>
  <si>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</si>
  <si>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</si>
  <si>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</si>
  <si>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</si>
  <si>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</si>
  <si>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</si>
  <si>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</si>
  <si>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</si>
  <si>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</si>
  <si>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</si>
  <si>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</si>
  <si>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</si>
  <si>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</si>
  <si>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</si>
  <si>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</si>
  <si>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</si>
  <si>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</si>
  <si>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</si>
  <si>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</si>
  <si>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</si>
  <si>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</si>
  <si>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</si>
  <si>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</si>
  <si>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</si>
  <si>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</si>
  <si>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</si>
  <si>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</si>
  <si>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</si>
  <si>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</si>
  <si>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</si>
  <si>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</si>
  <si>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</si>
  <si>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</si>
  <si>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</si>
  <si>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</si>
  <si>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</si>
  <si>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</si>
  <si>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</si>
  <si>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</si>
  <si>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</si>
  <si>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</si>
  <si>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</si>
  <si>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</si>
  <si>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</si>
  <si>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</si>
  <si>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</si>
  <si>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</si>
  <si>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</si>
  <si>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</si>
  <si>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</si>
  <si>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</si>
  <si>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</si>
  <si>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</si>
  <si>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</si>
  <si>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</si>
  <si>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</si>
  <si>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</si>
  <si>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</si>
  <si>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</si>
  <si>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</si>
  <si>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</si>
  <si>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</si>
  <si>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</si>
  <si>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</si>
  <si>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</si>
  <si>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</si>
  <si>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</si>
  <si>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</si>
  <si>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</si>
  <si>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</si>
  <si>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</si>
  <si>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</si>
  <si>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</si>
  <si>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</si>
  <si>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</si>
  <si>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</si>
  <si>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</si>
  <si>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</si>
  <si>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</si>
  <si>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</si>
  <si>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</si>
  <si>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</si>
  <si>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</si>
  <si>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</si>
  <si>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</si>
  <si>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</si>
  <si>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</si>
  <si>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</si>
  <si>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</si>
  <si>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</si>
  <si>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</si>
  <si>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</si>
  <si>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</si>
  <si>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</si>
  <si>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</si>
  <si>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</si>
  <si>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</si>
  <si>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</si>
  <si>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</si>
  <si>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</si>
  <si>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</si>
  <si>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</si>
  <si>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</si>
  <si>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</si>
  <si>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</si>
  <si>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</si>
  <si>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</si>
  <si>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</si>
  <si>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</si>
  <si>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</si>
  <si>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</si>
  <si>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</si>
  <si>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</si>
  <si>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</si>
  <si>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</si>
  <si>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</si>
  <si>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</si>
  <si>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</si>
  <si>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</si>
  <si>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</si>
  <si>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</si>
  <si>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</si>
  <si>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</si>
  <si>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</si>
  <si>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</si>
  <si>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</si>
  <si>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</si>
  <si>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</si>
  <si>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</si>
  <si>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</si>
  <si>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</si>
  <si>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</si>
  <si>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</si>
  <si>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</si>
  <si>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</si>
  <si>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</si>
  <si>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</si>
  <si>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</si>
  <si>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</si>
  <si>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</si>
  <si>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</si>
  <si>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</si>
  <si>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</si>
  <si>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</si>
  <si>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</si>
  <si>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</si>
  <si>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</si>
  <si>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</si>
  <si>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</si>
  <si>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</si>
  <si>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</si>
  <si>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</si>
  <si>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</si>
  <si>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</si>
  <si>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</si>
  <si>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</si>
  <si>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</si>
  <si>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</si>
  <si>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</si>
  <si>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</si>
  <si>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</si>
  <si>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</si>
  <si>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</si>
  <si>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</si>
  <si>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</si>
  <si>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</si>
  <si>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</si>
  <si>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</si>
  <si>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</si>
  <si>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</si>
  <si>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</si>
  <si>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</si>
  <si>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</si>
  <si>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</si>
  <si>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</si>
  <si>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</si>
  <si>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</si>
  <si>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</si>
  <si>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</si>
  <si>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</si>
  <si>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</si>
  <si>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</si>
  <si>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</si>
  <si>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</si>
  <si>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</si>
  <si>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</si>
  <si>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</si>
  <si>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</si>
  <si>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</si>
  <si>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</si>
  <si>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</si>
  <si>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</si>
  <si>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</si>
  <si>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</si>
  <si>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</si>
  <si>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</si>
  <si>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</si>
  <si>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</si>
  <si>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</si>
  <si>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</si>
  <si>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</si>
  <si>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</si>
  <si>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</si>
  <si>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</si>
  <si>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</si>
  <si>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</si>
  <si>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</si>
  <si>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</si>
  <si>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</si>
  <si>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</si>
  <si>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</si>
  <si>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</si>
  <si>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</si>
  <si>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</si>
  <si>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</si>
  <si>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</si>
  <si>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</si>
  <si>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</si>
  <si>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</si>
  <si>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</si>
  <si>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</si>
  <si>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</si>
  <si>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</si>
  <si>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</si>
  <si>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</si>
  <si>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</si>
  <si>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</si>
  <si>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</si>
  <si>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</si>
  <si>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</si>
  <si>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</si>
  <si>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</si>
  <si>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</si>
  <si>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</si>
  <si>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</si>
  <si>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</si>
  <si>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</si>
  <si>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</si>
  <si>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</si>
  <si>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</si>
  <si>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</si>
  <si>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</si>
  <si>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</si>
  <si>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</si>
  <si>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</si>
  <si>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</si>
  <si>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</si>
  <si>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</si>
  <si>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</si>
  <si>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</si>
  <si>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</si>
  <si>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</si>
  <si>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</si>
  <si>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</si>
  <si>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</si>
  <si>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</si>
  <si>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</si>
  <si>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</si>
  <si>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</si>
  <si>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</si>
  <si>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</si>
  <si>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</si>
  <si>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</si>
  <si>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</si>
  <si>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</si>
  <si>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</si>
  <si>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</si>
  <si>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</si>
  <si>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</si>
  <si>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</si>
  <si>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</si>
  <si>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</si>
  <si>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</si>
  <si>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</si>
  <si>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</si>
  <si>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</si>
  <si>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</si>
  <si>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</si>
  <si>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</si>
  <si>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</si>
  <si>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</si>
  <si>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</si>
  <si>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</si>
  <si>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</si>
  <si>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</si>
  <si>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</si>
  <si>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</si>
  <si>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</si>
  <si>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</si>
  <si>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</si>
  <si>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</si>
  <si>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</si>
  <si>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</si>
  <si>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</si>
  <si>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</si>
  <si>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</si>
  <si>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</si>
  <si>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</si>
  <si>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</si>
  <si>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</si>
  <si>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</si>
  <si>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</si>
  <si>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</si>
  <si>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</si>
  <si>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</si>
  <si>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</si>
  <si>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</si>
  <si>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</si>
  <si>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</si>
  <si>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</si>
  <si>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</si>
  <si>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</si>
  <si>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</si>
  <si>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</si>
  <si>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</si>
  <si>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</si>
  <si>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</si>
  <si>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</si>
  <si>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</si>
  <si>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</si>
  <si>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</si>
  <si>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</si>
  <si>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</si>
  <si>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</si>
  <si>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</si>
  <si>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</si>
  <si>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</si>
  <si>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</si>
  <si>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</si>
  <si>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</si>
  <si>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</si>
  <si>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</si>
  <si>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</si>
  <si>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</si>
  <si>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</si>
  <si>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</si>
  <si>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</si>
  <si>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</si>
  <si>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</si>
  <si>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</si>
  <si>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</si>
  <si>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</si>
  <si>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</si>
  <si>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</si>
  <si>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</si>
  <si>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</si>
  <si>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</si>
  <si>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</si>
  <si>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</si>
  <si>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</si>
  <si>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</si>
  <si>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</si>
  <si>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</si>
  <si>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</si>
  <si>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</si>
  <si>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</si>
  <si>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</si>
  <si>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</si>
  <si>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</si>
  <si>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</si>
  <si>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</si>
  <si>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</si>
  <si>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</si>
  <si>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</si>
  <si>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</si>
  <si>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</si>
  <si>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</si>
  <si>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</si>
  <si>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</si>
  <si>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</si>
  <si>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</si>
  <si>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</si>
  <si>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</si>
  <si>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</si>
  <si>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</si>
  <si>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</si>
  <si>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</si>
  <si>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</si>
  <si>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</si>
  <si>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</si>
  <si>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</si>
  <si>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</si>
  <si>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</si>
  <si>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</si>
  <si>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</si>
  <si>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</si>
  <si>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</si>
  <si>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</si>
  <si>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</si>
  <si>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</si>
  <si>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</si>
  <si>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</si>
  <si>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</si>
  <si>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</si>
  <si>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</si>
  <si>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</si>
  <si>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</si>
  <si>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</si>
  <si>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</si>
  <si>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</si>
  <si>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</si>
  <si>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</si>
  <si>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</si>
  <si>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</si>
  <si>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</si>
  <si>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</si>
  <si>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</si>
  <si>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</si>
  <si>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</si>
  <si>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</si>
  <si>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</si>
  <si>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</si>
  <si>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</si>
  <si>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</si>
  <si>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</si>
  <si>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</si>
  <si>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</si>
  <si>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</si>
  <si>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</si>
  <si>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</si>
  <si>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</si>
  <si>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</si>
  <si>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</si>
  <si>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</si>
  <si>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</si>
  <si>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</si>
  <si>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</si>
  <si>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</si>
  <si>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</si>
  <si>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</si>
  <si>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</si>
  <si>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</si>
  <si>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</si>
  <si>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</si>
  <si>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</si>
  <si>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</si>
  <si>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</si>
  <si>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</si>
  <si>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</si>
  <si>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</si>
  <si>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</si>
  <si>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</si>
  <si>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</si>
  <si>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</si>
  <si>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</si>
  <si>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</si>
  <si>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</si>
  <si>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</si>
  <si>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</si>
  <si>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</si>
  <si>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</si>
  <si>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</si>
  <si>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</si>
  <si>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</si>
  <si>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</si>
  <si>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</si>
  <si>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</si>
  <si>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</si>
  <si>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</si>
  <si>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</si>
  <si>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</si>
  <si>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</si>
  <si>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</si>
  <si>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</si>
  <si>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</si>
  <si>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</si>
  <si>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</si>
  <si>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</si>
  <si>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</si>
  <si>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</si>
  <si>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</si>
  <si>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</si>
  <si>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</si>
  <si>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</si>
  <si>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</si>
  <si>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</si>
  <si>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</si>
  <si>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</si>
  <si>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</si>
  <si>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</si>
  <si>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</si>
  <si>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</si>
  <si>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</si>
  <si>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</si>
  <si>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</si>
  <si>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</si>
  <si>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</si>
  <si>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</si>
  <si>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</si>
  <si>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</si>
  <si>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</si>
  <si>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</si>
  <si>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</si>
  <si>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</si>
  <si>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</si>
  <si>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</si>
  <si>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</si>
  <si>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</si>
  <si>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</si>
  <si>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</si>
  <si>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</si>
  <si>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</si>
  <si>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</si>
  <si>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</si>
  <si>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</si>
  <si>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</si>
  <si>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</si>
  <si>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</si>
  <si>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</si>
  <si>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</si>
  <si>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</si>
  <si>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</si>
  <si>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</si>
  <si>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</si>
  <si>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</si>
  <si>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</si>
  <si>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</si>
  <si>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</si>
  <si>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</si>
  <si>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</si>
  <si>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</si>
  <si>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</si>
  <si>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</si>
  <si>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</si>
  <si>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</si>
  <si>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</si>
  <si>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</si>
  <si>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</si>
  <si>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</si>
  <si>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</si>
  <si>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</si>
  <si>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</si>
  <si>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</si>
  <si>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</si>
  <si>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</si>
  <si>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</si>
  <si>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</si>
  <si>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</si>
  <si>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</si>
  <si>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</si>
  <si>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</si>
  <si>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</si>
  <si>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</si>
  <si>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</si>
  <si>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</si>
  <si>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</si>
  <si>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</si>
  <si>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</si>
  <si>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</si>
  <si>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</si>
  <si>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</si>
  <si>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</si>
  <si>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</si>
  <si>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</si>
  <si>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</si>
  <si>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</si>
  <si>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</si>
  <si>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</si>
  <si>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</si>
  <si>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</si>
  <si>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</si>
  <si>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</si>
  <si>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</si>
  <si>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</si>
  <si>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</si>
  <si>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</si>
  <si>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</si>
  <si>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</si>
  <si>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</si>
  <si>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</si>
  <si>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</si>
  <si>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</si>
  <si>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</si>
  <si>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</si>
  <si>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</si>
  <si>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</si>
  <si>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</si>
  <si>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</si>
  <si>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</si>
  <si>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</si>
  <si>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</si>
  <si>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</si>
  <si>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</si>
  <si>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</si>
  <si>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</si>
  <si>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</si>
  <si>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</si>
  <si>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</si>
  <si>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</si>
  <si>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</si>
  <si>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</si>
  <si>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</si>
  <si>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</si>
  <si>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</si>
  <si>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</si>
  <si>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</si>
  <si>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</si>
  <si>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</si>
  <si>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</si>
  <si>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</si>
  <si>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</si>
  <si>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</si>
  <si>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</si>
  <si>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</si>
  <si>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</si>
  <si>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</si>
  <si>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</si>
  <si>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</si>
  <si>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</si>
  <si>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</si>
  <si>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</si>
  <si>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</si>
  <si>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</si>
  <si>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</si>
  <si>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</si>
  <si>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</si>
  <si>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</si>
  <si>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</si>
  <si>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</si>
  <si>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</si>
  <si>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</si>
  <si>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</si>
  <si>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</si>
  <si>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</si>
  <si>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</si>
  <si>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</si>
  <si>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</si>
  <si>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</si>
  <si>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</si>
  <si>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</si>
  <si>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</si>
  <si>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</si>
  <si>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</si>
  <si>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</si>
  <si>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</si>
  <si>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</si>
  <si>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</si>
  <si>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</si>
  <si>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</si>
  <si>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</si>
  <si>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</si>
  <si>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</si>
  <si>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</si>
  <si>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</si>
  <si>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</si>
  <si>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</si>
  <si>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</si>
  <si>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</si>
  <si>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</si>
  <si>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</si>
  <si>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</si>
  <si>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</si>
  <si>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</si>
  <si>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</si>
  <si>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</si>
  <si>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</si>
  <si>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</si>
  <si>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</si>
  <si>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</si>
  <si>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</si>
  <si>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</si>
  <si>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</si>
  <si>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</si>
  <si>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</si>
  <si>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</si>
  <si>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</si>
  <si>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</si>
  <si>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</si>
  <si>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</si>
  <si>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</si>
  <si>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</si>
  <si>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</si>
  <si>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</si>
  <si>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</si>
  <si>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</si>
  <si>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</si>
  <si>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</si>
  <si>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</si>
  <si>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</si>
  <si>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</si>
  <si>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</si>
  <si>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</si>
  <si>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</si>
  <si>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</si>
  <si>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</si>
  <si>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</si>
  <si>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</si>
  <si>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</si>
  <si>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</si>
  <si>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</si>
  <si>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</si>
  <si>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</si>
  <si>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</si>
  <si>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</si>
  <si>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</si>
  <si>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</si>
  <si>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</si>
  <si>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</si>
  <si>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</si>
  <si>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</si>
  <si>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</si>
  <si>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</si>
  <si>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</si>
  <si>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</si>
  <si>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</si>
  <si>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</si>
  <si>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</si>
  <si>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</si>
  <si>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</si>
  <si>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</si>
  <si>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</si>
  <si>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</si>
  <si>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</si>
  <si>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</si>
  <si>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</si>
  <si>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</si>
  <si>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</si>
  <si>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</si>
  <si>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</si>
  <si>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</si>
  <si>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</si>
  <si>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</si>
  <si>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</si>
  <si>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</si>
  <si>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</si>
  <si>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</si>
  <si>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</si>
  <si>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</si>
  <si>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</si>
  <si>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</si>
  <si>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</si>
  <si>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</si>
  <si>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</si>
  <si>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</si>
  <si>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</si>
  <si>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</si>
  <si>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</si>
  <si>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</si>
  <si>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</si>
  <si>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</si>
  <si>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</si>
  <si>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</si>
  <si>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</si>
  <si>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</si>
  <si>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</si>
  <si>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</si>
  <si>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</si>
  <si>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</si>
  <si>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</si>
  <si>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</si>
  <si>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</si>
  <si>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</si>
  <si>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</si>
  <si>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</si>
  <si>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</si>
  <si>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</si>
  <si>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</si>
  <si>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</si>
  <si>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</si>
  <si>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</si>
  <si>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</si>
  <si>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</si>
  <si>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</si>
  <si>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</si>
  <si>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</si>
  <si>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</si>
  <si>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</si>
  <si>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</si>
  <si>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</si>
  <si>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</si>
  <si>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</si>
  <si>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</si>
  <si>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</si>
  <si>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</si>
  <si>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</si>
  <si>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</si>
  <si>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</si>
  <si>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</si>
  <si>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</si>
  <si>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</si>
  <si>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</si>
  <si>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</si>
  <si>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</si>
  <si>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</si>
  <si>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</si>
  <si>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</si>
  <si>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</si>
  <si>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</si>
  <si>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</si>
  <si>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</si>
  <si>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</si>
  <si>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</si>
  <si>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</si>
  <si>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</si>
  <si>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</si>
  <si>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</si>
  <si>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</si>
  <si>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</si>
  <si>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</si>
  <si>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</si>
  <si>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</si>
  <si>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</si>
  <si>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</si>
  <si>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</si>
  <si>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</si>
  <si>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</si>
  <si>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</si>
  <si>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</si>
  <si>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</si>
  <si>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</si>
  <si>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</si>
  <si>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</si>
  <si>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</si>
  <si>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</si>
  <si>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</si>
  <si>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</si>
  <si>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</si>
  <si>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</si>
  <si>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</si>
  <si>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</si>
  <si>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</si>
  <si>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</si>
  <si>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</si>
  <si>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</si>
  <si>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</si>
  <si>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</si>
  <si>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</si>
  <si>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</si>
  <si>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</si>
  <si>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</si>
  <si>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</si>
  <si>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</si>
  <si>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</si>
  <si>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</si>
  <si>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</si>
  <si>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</si>
  <si>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</si>
  <si>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</si>
  <si>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</si>
  <si>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</si>
  <si>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</si>
  <si>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</si>
  <si>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</si>
  <si>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</si>
  <si>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</si>
  <si>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</si>
  <si>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</si>
  <si>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</si>
  <si>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</si>
  <si>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</si>
  <si>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</si>
  <si>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</si>
  <si>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</si>
  <si>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</si>
  <si>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</si>
  <si>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</si>
  <si>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</si>
  <si>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</si>
  <si>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</si>
  <si>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</si>
  <si>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</si>
  <si>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</si>
  <si>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</si>
  <si>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</si>
  <si>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</si>
  <si>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</si>
  <si>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</si>
  <si>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</si>
  <si>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</si>
  <si>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</si>
  <si>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</si>
  <si>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</si>
  <si>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</si>
  <si>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</si>
  <si>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</si>
  <si>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</si>
  <si>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</si>
  <si>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</si>
  <si>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</si>
  <si>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</si>
  <si>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</si>
  <si>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</si>
  <si>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</si>
  <si>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</si>
  <si>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</si>
  <si>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</si>
  <si>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</si>
  <si>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</si>
  <si>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</si>
  <si>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</si>
  <si>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</si>
  <si>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</si>
  <si>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</si>
  <si>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</si>
  <si>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</si>
  <si>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</si>
  <si>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</si>
  <si>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</si>
  <si>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</si>
  <si>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</si>
  <si>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</si>
  <si>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</si>
  <si>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</si>
  <si>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</si>
  <si>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</si>
  <si>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</si>
  <si>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</si>
  <si>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</si>
  <si>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</si>
  <si>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</si>
  <si>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</si>
  <si>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</si>
  <si>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</si>
  <si>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</si>
  <si>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</si>
  <si>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</si>
  <si>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</si>
  <si>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</si>
  <si>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</si>
  <si>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</si>
  <si>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</si>
  <si>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</si>
  <si>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</si>
  <si>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</si>
  <si>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</si>
  <si>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</si>
  <si>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</si>
  <si>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</si>
  <si>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</si>
  <si>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</si>
  <si>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</si>
  <si>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</si>
  <si>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</si>
  <si>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</si>
  <si>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</si>
  <si>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</si>
  <si>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</si>
  <si>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</si>
  <si>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</si>
  <si>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</si>
  <si>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</si>
  <si>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</si>
  <si>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</si>
  <si>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</si>
  <si>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</si>
  <si>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</si>
  <si>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</si>
  <si>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</si>
  <si>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</si>
  <si>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</si>
  <si>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</si>
  <si>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</si>
  <si>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</si>
  <si>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</si>
  <si>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</si>
  <si>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</si>
  <si>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</si>
  <si>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</si>
  <si>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</si>
  <si>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</si>
  <si>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</si>
  <si>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</si>
  <si>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</si>
  <si>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</si>
  <si>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</si>
  <si>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</si>
  <si>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</si>
  <si>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</si>
  <si>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</si>
  <si>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</si>
  <si>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</si>
  <si>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</si>
  <si>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</si>
  <si>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</si>
  <si>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</si>
  <si>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</si>
  <si>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</si>
  <si>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</si>
  <si>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</si>
  <si>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</si>
  <si>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</si>
  <si>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</si>
  <si>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</si>
  <si>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</si>
  <si>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</si>
  <si>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</si>
  <si>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</si>
  <si>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</si>
  <si>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</si>
  <si>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</si>
  <si>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</si>
  <si>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</si>
  <si>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</si>
  <si>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</si>
  <si>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</si>
  <si>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</si>
  <si>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</si>
  <si>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</si>
  <si>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</si>
  <si>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</si>
  <si>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</si>
  <si>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</si>
  <si>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</si>
  <si>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</si>
  <si>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</si>
  <si>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</si>
  <si>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</si>
  <si>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</si>
  <si>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</si>
  <si>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</si>
  <si>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</si>
  <si>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</si>
  <si>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</si>
  <si>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</si>
  <si>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</si>
  <si>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</si>
  <si>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</si>
  <si>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</si>
  <si>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</si>
  <si>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</si>
  <si>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</si>
  <si>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</si>
  <si>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</si>
  <si>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</si>
  <si>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</si>
  <si>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</si>
  <si>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</si>
  <si>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</si>
  <si>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</si>
  <si>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</si>
  <si>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</si>
  <si>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</si>
  <si>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</si>
  <si>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</si>
  <si>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</si>
  <si>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</si>
  <si>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</si>
  <si>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</si>
  <si>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</si>
  <si>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</si>
  <si>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</si>
  <si>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</si>
  <si>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</si>
  <si>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</si>
  <si>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</si>
  <si>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</si>
  <si>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</si>
  <si>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</si>
  <si>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</si>
  <si>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</si>
  <si>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</si>
  <si>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</si>
  <si>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</si>
  <si>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</si>
  <si>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</si>
  <si>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</si>
  <si>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</si>
  <si>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</si>
  <si>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</si>
  <si>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</si>
  <si>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</si>
  <si>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</si>
  <si>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</si>
  <si>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</si>
  <si>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</si>
  <si>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</si>
  <si>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</si>
  <si>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</si>
  <si>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</si>
  <si>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</si>
  <si>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</si>
  <si>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</si>
  <si>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</si>
  <si>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</si>
  <si>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</si>
  <si>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</si>
  <si>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</si>
  <si>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</si>
  <si>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</si>
  <si>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</si>
  <si>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</si>
  <si>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</si>
  <si>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</si>
  <si>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</si>
  <si>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</si>
  <si>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</si>
  <si>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</si>
  <si>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</si>
  <si>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</si>
  <si>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</si>
  <si>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</si>
  <si>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</si>
  <si>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</si>
  <si>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</si>
  <si>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</si>
  <si>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</si>
  <si>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</si>
  <si>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</si>
  <si>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</si>
  <si>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</si>
  <si>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</si>
  <si>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</si>
  <si>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</si>
  <si>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</si>
  <si>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</si>
  <si>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</si>
  <si>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</si>
  <si>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</si>
  <si>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</si>
  <si>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</si>
  <si>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</si>
  <si>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</si>
  <si>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</si>
  <si>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</si>
  <si>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</si>
  <si>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</si>
  <si>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</si>
  <si>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</si>
  <si>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</si>
  <si>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</si>
  <si>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</si>
  <si>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</si>
  <si>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</si>
  <si>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</si>
  <si>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</si>
  <si>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</si>
  <si>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</si>
  <si>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</si>
  <si>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</si>
  <si>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</si>
  <si>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</si>
  <si>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</si>
  <si>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</si>
  <si>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</si>
  <si>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</si>
  <si>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</si>
  <si>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</si>
  <si>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</si>
  <si>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</si>
  <si>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</si>
  <si>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</si>
  <si>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</si>
  <si>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</si>
  <si>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</si>
  <si>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</si>
  <si>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</si>
  <si>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</si>
  <si>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</si>
  <si>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</si>
  <si>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</si>
  <si>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</si>
  <si>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</si>
  <si>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</si>
  <si>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</si>
  <si>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</si>
  <si>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</si>
  <si>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</si>
  <si>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</si>
  <si>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</si>
  <si>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</si>
  <si>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</si>
  <si>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</si>
  <si>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</si>
  <si>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</si>
  <si>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</si>
  <si>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</si>
  <si>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</si>
  <si>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</si>
  <si>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</si>
  <si>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</si>
  <si>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</si>
  <si>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</si>
  <si>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</si>
  <si>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</si>
  <si>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</si>
  <si>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</si>
  <si>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</si>
  <si>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</si>
  <si>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</si>
  <si>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</si>
  <si>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</si>
  <si>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</si>
  <si>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</si>
  <si>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</si>
  <si>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</si>
  <si>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</si>
  <si>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</si>
  <si>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</si>
  <si>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</si>
  <si>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</si>
  <si>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</si>
  <si>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</si>
  <si>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</si>
  <si>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</si>
  <si>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</si>
  <si>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</si>
  <si>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</si>
  <si>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</si>
  <si>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</si>
  <si>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</si>
  <si>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</si>
  <si>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</si>
  <si>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</si>
  <si>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</si>
  <si>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</si>
  <si>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</si>
  <si>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</si>
  <si>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</si>
  <si>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</si>
  <si>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</si>
  <si>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</si>
  <si>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</si>
  <si>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</si>
  <si>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</si>
  <si>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</si>
  <si>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</si>
  <si>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</si>
  <si>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</si>
  <si>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</si>
  <si>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</si>
  <si>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</si>
  <si>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</si>
  <si>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</si>
  <si>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</si>
  <si>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</si>
  <si>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</si>
  <si>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</si>
  <si>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</si>
  <si>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</si>
  <si>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</si>
  <si>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</si>
  <si>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</si>
  <si>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</si>
  <si>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</si>
  <si>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</si>
  <si>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</si>
  <si>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</si>
  <si>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</si>
  <si>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</si>
  <si>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</si>
  <si>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</si>
  <si>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</si>
  <si>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</si>
  <si>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</si>
  <si>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</si>
  <si>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</si>
  <si>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</si>
  <si>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</si>
  <si>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</si>
  <si>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</si>
  <si>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</si>
  <si>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</si>
  <si>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</si>
  <si>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</si>
  <si>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</si>
  <si>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</si>
  <si>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</si>
  <si>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</si>
  <si>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</si>
  <si>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</si>
  <si>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</si>
  <si>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</si>
  <si>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</si>
  <si>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</si>
  <si>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</si>
  <si>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</si>
  <si>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</si>
  <si>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</si>
  <si>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</si>
  <si>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</si>
  <si>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</si>
  <si>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</si>
  <si>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</si>
  <si>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</si>
  <si>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</si>
  <si>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</si>
  <si>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</si>
  <si>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</si>
  <si>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</si>
  <si>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</si>
  <si>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</si>
  <si>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</si>
  <si>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</si>
  <si>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</si>
  <si>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</si>
  <si>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</si>
  <si>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</si>
  <si>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</si>
  <si>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</si>
  <si>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</si>
  <si>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</si>
  <si>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</si>
  <si>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</si>
  <si>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</si>
  <si>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</si>
  <si>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</si>
  <si>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</si>
  <si>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</si>
  <si>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</si>
  <si>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</si>
  <si>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</si>
  <si>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</si>
  <si>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</si>
  <si>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</si>
  <si>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</si>
  <si>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</si>
  <si>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</si>
  <si>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</si>
  <si>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</si>
  <si>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</si>
  <si>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</si>
  <si>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</si>
  <si>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</si>
  <si>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</si>
  <si>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</si>
  <si>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</si>
  <si>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</si>
  <si>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</si>
  <si>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</si>
  <si>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</si>
  <si>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</si>
  <si>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</si>
  <si>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</si>
  <si>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</si>
  <si>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</si>
  <si>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</si>
  <si>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</si>
  <si>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</si>
  <si>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</si>
  <si>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</si>
  <si>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</si>
  <si>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</si>
  <si>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</si>
  <si>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</si>
  <si>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</si>
  <si>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</si>
  <si>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</si>
  <si>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</si>
  <si>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</si>
  <si>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</si>
  <si>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</si>
  <si>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</si>
  <si>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</si>
  <si>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</si>
  <si>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</si>
  <si>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</si>
  <si>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</si>
  <si>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</si>
  <si>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</si>
  <si>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</si>
  <si>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</si>
  <si>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</si>
  <si>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</si>
  <si>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</si>
  <si>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</si>
  <si>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</si>
  <si>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</si>
  <si>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</si>
  <si>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</si>
  <si>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</si>
  <si>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</si>
  <si>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</si>
  <si>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</si>
  <si>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</si>
  <si>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</si>
  <si>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</si>
  <si>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</si>
  <si>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</si>
  <si>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</si>
  <si>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</si>
  <si>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</si>
  <si>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</si>
  <si>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</si>
  <si>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</si>
  <si>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</si>
  <si>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</si>
  <si>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</si>
  <si>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</si>
  <si>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</si>
  <si>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</si>
  <si>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</si>
  <si>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</si>
  <si>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</si>
  <si>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</si>
  <si>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</si>
  <si>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</si>
  <si>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</si>
  <si>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</si>
  <si>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</si>
  <si>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</si>
  <si>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</si>
  <si>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</si>
  <si>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</si>
  <si>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</si>
  <si>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</si>
  <si>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</si>
  <si>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</si>
  <si>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</si>
  <si>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</si>
  <si>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</si>
  <si>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</si>
  <si>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</si>
  <si>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</si>
  <si>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</si>
  <si>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</si>
  <si>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</si>
  <si>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</si>
  <si>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</si>
  <si>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</si>
  <si>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</si>
  <si>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</si>
  <si>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</si>
  <si>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</si>
  <si>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</si>
  <si>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</si>
  <si>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</si>
  <si>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</si>
  <si>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</si>
  <si>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</si>
  <si>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</si>
  <si>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</si>
  <si>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</si>
  <si>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</si>
  <si>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</si>
  <si>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</si>
  <si>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</si>
  <si>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</si>
  <si>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</si>
  <si>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</si>
  <si>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</si>
  <si>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</si>
  <si>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</si>
  <si>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</si>
  <si>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</si>
  <si>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</si>
  <si>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</si>
  <si>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</si>
  <si>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</si>
  <si>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</si>
  <si>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</si>
  <si>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</si>
  <si>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</si>
  <si>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</si>
  <si>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</si>
  <si>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</si>
  <si>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</si>
  <si>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</si>
  <si>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</si>
  <si>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</si>
  <si>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</si>
  <si>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</si>
  <si>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</si>
  <si>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</si>
  <si>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</si>
  <si>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</si>
  <si>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</si>
  <si>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</si>
  <si>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</si>
  <si>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</si>
  <si>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</si>
  <si>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</si>
  <si>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</si>
  <si>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</si>
  <si>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</si>
  <si>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</si>
  <si>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</si>
  <si>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</si>
  <si>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</si>
  <si>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</si>
  <si>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</si>
  <si>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</si>
  <si>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</si>
  <si>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</si>
  <si>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</si>
  <si>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</si>
  <si>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</si>
  <si>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</si>
  <si>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</si>
  <si>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</si>
  <si>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</si>
  <si>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</si>
  <si>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</si>
  <si>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</si>
  <si>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</si>
  <si>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</si>
  <si>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</si>
  <si>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</si>
  <si>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</si>
  <si>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</si>
  <si>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</si>
  <si>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</si>
  <si>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</si>
  <si>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</si>
  <si>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</si>
  <si>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</si>
  <si>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</si>
  <si>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</si>
  <si>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</si>
  <si>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</si>
  <si>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</si>
  <si>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</si>
  <si>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</si>
  <si>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</si>
  <si>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</si>
  <si>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</si>
  <si>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</si>
  <si>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</si>
  <si>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</si>
  <si>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</si>
  <si>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</si>
  <si>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</si>
  <si>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</si>
  <si>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</si>
  <si>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</si>
  <si>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</si>
  <si>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</si>
  <si>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</si>
  <si>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</si>
  <si>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</si>
  <si>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</si>
  <si>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</si>
  <si>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</si>
  <si>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</si>
  <si>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</si>
  <si>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</si>
  <si>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</si>
  <si>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</si>
  <si>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</si>
  <si>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</si>
  <si>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</si>
  <si>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</si>
  <si>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</si>
  <si>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</si>
  <si>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</si>
  <si>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</si>
  <si>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</si>
  <si>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</si>
  <si>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</si>
  <si>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</si>
  <si>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</si>
  <si>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</si>
  <si>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</si>
  <si>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</si>
  <si>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</si>
  <si>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</si>
  <si>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</si>
  <si>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</si>
  <si>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</si>
  <si>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</si>
  <si>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</si>
  <si>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</si>
  <si>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</si>
  <si>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</si>
  <si>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</si>
  <si>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</si>
  <si>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</si>
  <si>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</si>
  <si>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</si>
  <si>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</si>
  <si>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</si>
  <si>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</si>
  <si>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</si>
  <si>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</si>
  <si>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</si>
  <si>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</si>
  <si>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</si>
  <si>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</si>
  <si>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</si>
  <si>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</si>
  <si>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</si>
  <si>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</si>
  <si>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</si>
  <si>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</si>
  <si>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</si>
  <si>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</si>
  <si>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</si>
  <si>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</si>
  <si>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</si>
  <si>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</si>
  <si>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</si>
  <si>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</si>
  <si>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</si>
  <si>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</si>
  <si>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</si>
  <si>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</si>
  <si>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</si>
  <si>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</si>
  <si>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</si>
  <si>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</si>
  <si>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</si>
  <si>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</si>
  <si>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</si>
  <si>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</si>
  <si>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</si>
  <si>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</si>
  <si>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</si>
  <si>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</si>
  <si>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</si>
  <si>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</si>
  <si>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</si>
  <si>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</si>
  <si>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</si>
  <si>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</si>
  <si>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</si>
  <si>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</si>
  <si>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</si>
  <si>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</si>
  <si>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</si>
  <si>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</si>
  <si>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</si>
  <si>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</si>
  <si>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</si>
  <si>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</si>
  <si>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</si>
  <si>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</si>
  <si>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</si>
  <si>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</si>
  <si>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</si>
  <si>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</si>
  <si>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</si>
  <si>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</si>
  <si>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</si>
  <si>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</si>
  <si>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</si>
  <si>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</si>
  <si>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</si>
  <si>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</si>
  <si>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</si>
  <si>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</si>
  <si>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</si>
  <si>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</si>
  <si>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</si>
  <si>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</si>
  <si>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</si>
  <si>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</si>
  <si>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</si>
  <si>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</si>
  <si>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</si>
  <si>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</si>
  <si>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</si>
  <si>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</si>
  <si>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</si>
  <si>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</si>
  <si>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</si>
  <si>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</si>
  <si>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</si>
  <si>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</si>
  <si>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</si>
  <si>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</si>
  <si>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</si>
  <si>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</si>
  <si>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</si>
  <si>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</si>
  <si>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</si>
  <si>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</si>
  <si>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</si>
  <si>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</si>
  <si>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</si>
  <si>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</si>
  <si>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</si>
  <si>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</si>
  <si>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</si>
  <si>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</si>
  <si>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</si>
  <si>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</si>
  <si>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</si>
  <si>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</si>
  <si>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</si>
  <si>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</si>
  <si>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</si>
  <si>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</si>
  <si>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</si>
  <si>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</si>
  <si>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</si>
  <si>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</si>
  <si>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</si>
  <si>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</si>
  <si>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</si>
  <si>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</si>
  <si>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</si>
  <si>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</si>
  <si>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</si>
  <si>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</si>
  <si>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</si>
  <si>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</si>
  <si>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</si>
  <si>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</si>
  <si>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</si>
  <si>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</si>
  <si>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</si>
  <si>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</si>
  <si>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</si>
  <si>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</si>
  <si>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</si>
  <si>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</si>
  <si>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</si>
  <si>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</si>
  <si>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</si>
  <si>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</si>
  <si>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</si>
  <si>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</si>
  <si>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</si>
  <si>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</si>
  <si>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</si>
  <si>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</si>
  <si>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</si>
  <si>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</si>
  <si>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</si>
  <si>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</si>
  <si>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</si>
  <si>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</si>
  <si>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</si>
  <si>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</si>
  <si>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</si>
  <si>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</si>
  <si>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</si>
  <si>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</si>
  <si>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</si>
  <si>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</si>
  <si>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</si>
  <si>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</si>
  <si>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</si>
  <si>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</si>
  <si>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</si>
  <si>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</si>
  <si>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</si>
  <si>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</si>
  <si>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</si>
  <si>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</si>
  <si>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</si>
  <si>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</si>
  <si>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</si>
  <si>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</si>
  <si>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</si>
  <si>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</si>
  <si>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</si>
  <si>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</si>
  <si>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</si>
  <si>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</si>
  <si>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</si>
  <si>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</si>
  <si>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</si>
  <si>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</si>
  <si>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</si>
  <si>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</si>
  <si>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</si>
  <si>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</si>
  <si>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</si>
  <si>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</si>
  <si>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</si>
  <si>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</si>
  <si>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</si>
  <si>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</si>
  <si>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</si>
  <si>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</si>
  <si>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</si>
  <si>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</si>
  <si>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</si>
  <si>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</si>
  <si>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</si>
  <si>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</si>
  <si>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</si>
  <si>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</si>
  <si>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</si>
  <si>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</si>
  <si>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</si>
  <si>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</si>
  <si>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</si>
  <si>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</si>
  <si>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</si>
  <si>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</si>
  <si>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</si>
  <si>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</si>
  <si>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</si>
  <si>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</si>
  <si>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</si>
  <si>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</si>
  <si>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</si>
  <si>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</si>
  <si>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</si>
  <si>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</si>
  <si>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</si>
  <si>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</si>
  <si>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</si>
  <si>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</si>
  <si>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</si>
  <si>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</si>
  <si>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</si>
  <si>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</si>
  <si>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</si>
  <si>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</si>
  <si>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</si>
  <si>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</si>
  <si>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</si>
  <si>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</si>
  <si>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</si>
  <si>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</si>
  <si>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</si>
  <si>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</si>
  <si>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</si>
  <si>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</si>
  <si>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</si>
  <si>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</si>
  <si>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</si>
  <si>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</si>
  <si>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</si>
  <si>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</si>
  <si>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</si>
  <si>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</si>
  <si>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</si>
  <si>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</si>
  <si>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</si>
  <si>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</si>
  <si>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</si>
  <si>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</si>
  <si>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</si>
  <si>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</si>
  <si>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</si>
  <si>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</si>
  <si>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</si>
  <si>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</si>
  <si>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</si>
  <si>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</si>
  <si>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</si>
  <si>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</si>
  <si>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</si>
  <si>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</si>
  <si>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</si>
  <si>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</si>
  <si>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</si>
  <si>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</si>
  <si>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</si>
  <si>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</si>
  <si>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</si>
  <si>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</si>
  <si>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</si>
  <si>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</si>
  <si>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</si>
  <si>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</si>
  <si>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</si>
  <si>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</si>
  <si>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</si>
  <si>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</si>
  <si>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</si>
  <si>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</si>
  <si>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</si>
  <si>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</si>
  <si>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</si>
  <si>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</si>
  <si>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</si>
  <si>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</si>
  <si>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</si>
  <si>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</si>
  <si>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</si>
  <si>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</si>
  <si>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</si>
  <si>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</si>
  <si>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</si>
  <si>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</si>
  <si>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</si>
  <si>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</si>
  <si>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</si>
  <si>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</si>
  <si>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</si>
  <si>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</si>
  <si>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</si>
  <si>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</si>
  <si>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</si>
  <si>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</si>
  <si>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</si>
  <si>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</si>
  <si>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</si>
  <si>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</si>
  <si>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</si>
  <si>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</si>
  <si>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</si>
  <si>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</si>
  <si>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</si>
  <si>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</si>
  <si>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</si>
  <si>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</si>
  <si>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</si>
  <si>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</si>
  <si>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</si>
  <si>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</si>
  <si>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</si>
  <si>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</si>
  <si>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</si>
  <si>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</si>
  <si>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</si>
  <si>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</si>
  <si>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</si>
  <si>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</si>
  <si>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</si>
  <si>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</si>
  <si>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</si>
  <si>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</si>
  <si>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</si>
  <si>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</si>
  <si>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</si>
  <si>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</si>
  <si>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</si>
  <si>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</si>
  <si>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</si>
  <si>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</si>
  <si>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</si>
  <si>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</si>
  <si>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</si>
  <si>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</si>
  <si>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</si>
  <si>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</si>
  <si>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</si>
  <si>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</si>
  <si>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</si>
  <si>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</si>
  <si>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</si>
  <si>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</si>
  <si>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</si>
  <si>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</si>
  <si>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</si>
  <si>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</si>
  <si>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</si>
  <si>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</si>
  <si>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</si>
  <si>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</si>
  <si>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</si>
  <si>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</si>
  <si>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</si>
  <si>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</si>
  <si>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</si>
  <si>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</si>
  <si>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</si>
  <si>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</si>
  <si>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</si>
  <si>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</si>
  <si>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</si>
  <si>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</si>
  <si>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</si>
  <si>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</si>
  <si>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</si>
  <si>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</si>
  <si>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</si>
  <si>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</si>
  <si>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</si>
  <si>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</si>
  <si>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</si>
  <si>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</si>
  <si>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</si>
  <si>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</si>
  <si>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</si>
  <si>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</si>
  <si>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</si>
  <si>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</si>
  <si>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</si>
  <si>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</si>
  <si>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</si>
  <si>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</si>
  <si>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</si>
  <si>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</si>
  <si>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</si>
  <si>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</si>
  <si>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</si>
  <si>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</si>
  <si>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</si>
  <si>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</si>
  <si>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</si>
  <si>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</si>
  <si>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</si>
  <si>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</si>
  <si>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</si>
  <si>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</si>
  <si>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</si>
  <si>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</si>
  <si>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</si>
  <si>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</si>
  <si>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</si>
  <si>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</si>
  <si>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</si>
  <si>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</si>
  <si>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</si>
  <si>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</si>
  <si>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</si>
  <si>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</si>
  <si>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</si>
  <si>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</si>
  <si>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</si>
  <si>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</si>
  <si>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</si>
  <si>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</si>
  <si>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</si>
  <si>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</si>
  <si>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</si>
  <si>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</si>
  <si>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</si>
  <si>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</si>
  <si>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</si>
  <si>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</si>
  <si>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</si>
  <si>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</si>
  <si>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</si>
  <si>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</si>
  <si>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</si>
  <si>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</si>
  <si>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</si>
  <si>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</si>
  <si>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</si>
  <si>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</si>
  <si>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</si>
  <si>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</si>
  <si>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</si>
  <si>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</si>
  <si>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</si>
  <si>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</si>
  <si>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</si>
  <si>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</si>
  <si>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</si>
  <si>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</si>
  <si>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</si>
  <si>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</si>
  <si>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</si>
  <si>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</si>
  <si>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</si>
  <si>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</si>
  <si>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</si>
  <si>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</si>
  <si>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</si>
  <si>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</si>
  <si>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</si>
  <si>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</si>
  <si>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</si>
  <si>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</si>
  <si>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</si>
  <si>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</si>
  <si>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</si>
  <si>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</si>
  <si>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</si>
  <si>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</si>
  <si>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</si>
  <si>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</si>
  <si>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</si>
  <si>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</si>
  <si>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</si>
  <si>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</si>
  <si>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</si>
  <si>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</si>
  <si>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</si>
  <si>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</si>
  <si>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</si>
  <si>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</si>
  <si>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</si>
  <si>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</si>
  <si>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</si>
  <si>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</si>
  <si>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</si>
  <si>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</si>
  <si>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</si>
  <si>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</si>
  <si>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</si>
  <si>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</si>
  <si>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</si>
  <si>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</si>
  <si>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</si>
  <si>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</si>
  <si>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</si>
  <si>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</si>
  <si>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</si>
  <si>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</si>
  <si>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</si>
  <si>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</si>
  <si>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</si>
  <si>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</si>
  <si>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</si>
  <si>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</si>
  <si>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</si>
  <si>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</si>
  <si>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</si>
  <si>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</si>
  <si>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</si>
  <si>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</si>
  <si>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</si>
  <si>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</si>
  <si>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</si>
  <si>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</si>
  <si>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</si>
  <si>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</si>
  <si>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</si>
  <si>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</si>
  <si>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</si>
  <si>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</si>
  <si>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</si>
  <si>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</si>
  <si>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</si>
  <si>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</si>
  <si>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</si>
  <si>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</si>
  <si>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</si>
  <si>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</si>
  <si>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</si>
  <si>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</si>
  <si>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</si>
  <si>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</si>
  <si>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</si>
  <si>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</si>
  <si>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</si>
  <si>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</si>
  <si>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</si>
  <si>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</si>
  <si>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</si>
  <si>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</si>
  <si>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</si>
  <si>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</si>
  <si>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</si>
  <si>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</si>
  <si>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</si>
  <si>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</si>
  <si>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</si>
  <si>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</si>
  <si>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</si>
  <si>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</si>
  <si>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</si>
  <si>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</si>
  <si>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</si>
  <si>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</si>
  <si>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</si>
  <si>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</si>
  <si>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</si>
  <si>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</si>
  <si>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</si>
  <si>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</si>
  <si>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</si>
  <si>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</si>
  <si>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</si>
  <si>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</si>
  <si>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</si>
  <si>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</si>
  <si>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</si>
  <si>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</si>
  <si>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</si>
  <si>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</si>
  <si>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</si>
  <si>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</si>
  <si>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</si>
  <si>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</si>
  <si>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</si>
  <si>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</si>
  <si>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</si>
  <si>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</si>
  <si>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</si>
  <si>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</si>
  <si>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</si>
  <si>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</si>
  <si>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</si>
  <si>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</si>
  <si>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</si>
  <si>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</si>
  <si>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</si>
  <si>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</si>
  <si>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</si>
  <si>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</si>
  <si>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</si>
  <si>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</si>
  <si>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</si>
  <si>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</si>
  <si>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</si>
  <si>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</si>
  <si>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</si>
  <si>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</si>
  <si>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</si>
  <si>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</si>
  <si>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</si>
  <si>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</si>
  <si>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</si>
  <si>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</si>
  <si>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</si>
  <si>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</si>
  <si>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</si>
  <si>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</si>
  <si>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</si>
  <si>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</si>
  <si>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</si>
  <si>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</si>
  <si>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</si>
  <si>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</si>
  <si>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</si>
  <si>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</si>
  <si>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</si>
  <si>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</si>
  <si>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</si>
  <si>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</si>
  <si>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</si>
  <si>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</si>
  <si>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</si>
  <si>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</si>
  <si>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</si>
  <si>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</si>
  <si>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</si>
  <si>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</si>
  <si>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</si>
  <si>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</si>
  <si>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</si>
  <si>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</si>
  <si>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</si>
  <si>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</si>
  <si>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</si>
  <si>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</si>
  <si>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</si>
  <si>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</si>
  <si>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</si>
  <si>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</si>
  <si>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</si>
  <si>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</si>
  <si>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</si>
  <si>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</si>
  <si>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</si>
  <si>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</si>
  <si>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</si>
  <si>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</si>
  <si>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</si>
  <si>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</si>
  <si>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</si>
  <si>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</si>
  <si>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</si>
  <si>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</si>
  <si>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</si>
  <si>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</si>
  <si>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</si>
  <si>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</si>
  <si>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</si>
  <si>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</si>
  <si>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</si>
  <si>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</si>
  <si>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</si>
  <si>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</si>
  <si>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</si>
  <si>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</si>
  <si>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</si>
  <si>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</si>
  <si>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</si>
  <si>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</si>
  <si>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</si>
  <si>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</si>
  <si>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</si>
  <si>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</si>
  <si>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</si>
  <si>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</si>
  <si>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</si>
  <si>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</si>
  <si>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</si>
  <si>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</si>
  <si>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</si>
  <si>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</si>
  <si>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</si>
  <si>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</si>
  <si>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</si>
  <si>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</si>
  <si>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</si>
  <si>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</si>
  <si>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</si>
  <si>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</si>
  <si>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</si>
  <si>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</si>
  <si>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</si>
  <si>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</si>
  <si>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</si>
  <si>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</si>
  <si>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</si>
  <si>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</si>
  <si>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</si>
  <si>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</si>
  <si>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</si>
  <si>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</si>
  <si>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</si>
  <si>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</si>
  <si>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</si>
  <si>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</si>
  <si>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</si>
  <si>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</si>
  <si>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</si>
  <si>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</si>
  <si>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</si>
  <si>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</si>
  <si>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</si>
  <si>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</si>
  <si>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</si>
  <si>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</si>
  <si>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</si>
  <si>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</si>
  <si>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</si>
  <si>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</si>
  <si>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</si>
  <si>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</si>
  <si>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</si>
  <si>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</si>
  <si>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</si>
  <si>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</si>
  <si>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</si>
  <si>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</si>
  <si>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</si>
  <si>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</si>
  <si>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</si>
  <si>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</si>
  <si>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</si>
  <si>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</si>
  <si>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</si>
  <si>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</si>
  <si>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</si>
  <si>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</si>
  <si>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</si>
  <si>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</si>
  <si>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</si>
  <si>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</si>
  <si>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</si>
  <si>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</si>
  <si>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</si>
  <si>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</si>
  <si>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</si>
  <si>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</si>
  <si>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</si>
  <si>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</si>
  <si>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</si>
  <si>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</si>
  <si>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</si>
  <si>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</si>
  <si>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</si>
  <si>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</si>
  <si>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</si>
  <si>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</si>
  <si>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</si>
  <si>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</si>
  <si>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</si>
  <si>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</si>
  <si>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</si>
  <si>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</si>
  <si>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</si>
  <si>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</si>
  <si>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</si>
  <si>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</si>
  <si>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</si>
  <si>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</si>
  <si>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</si>
  <si>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</si>
  <si>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</si>
  <si>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</si>
  <si>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</si>
  <si>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</si>
  <si>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</si>
  <si>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</si>
  <si>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</si>
  <si>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</si>
  <si>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</si>
  <si>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</si>
  <si>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</si>
  <si>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</si>
  <si>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</si>
  <si>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</si>
  <si>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</si>
  <si>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</si>
  <si>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</si>
  <si>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</si>
  <si>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</si>
  <si>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</si>
  <si>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</si>
  <si>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</si>
  <si>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</si>
  <si>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</si>
  <si>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</si>
  <si>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</si>
  <si>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</si>
  <si>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</si>
  <si>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</si>
  <si>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</si>
  <si>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</si>
  <si>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</si>
  <si>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</si>
  <si>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</si>
  <si>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</si>
  <si>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</si>
  <si>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</si>
  <si>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</si>
  <si>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</si>
  <si>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</si>
  <si>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</si>
  <si>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</si>
  <si>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</si>
  <si>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</si>
  <si>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</si>
  <si>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</si>
  <si>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</si>
  <si>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</si>
  <si>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</si>
  <si>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</si>
  <si>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</si>
  <si>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</si>
  <si>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</si>
  <si>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</si>
  <si>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</si>
  <si>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</si>
  <si>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</si>
  <si>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</si>
  <si>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</si>
  <si>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</si>
  <si>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</si>
  <si>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</si>
  <si>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</si>
  <si>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</si>
  <si>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</si>
  <si>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</si>
  <si>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</si>
  <si>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</si>
  <si>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</si>
  <si>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</si>
  <si>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</si>
  <si>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</si>
  <si>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</si>
  <si>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</si>
  <si>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</si>
  <si>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</si>
  <si>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</si>
  <si>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</si>
  <si>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</si>
  <si>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</si>
  <si>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</si>
  <si>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</si>
  <si>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</si>
  <si>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</si>
  <si>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</si>
  <si>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</si>
  <si>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</si>
  <si>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</si>
  <si>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</si>
  <si>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</si>
  <si>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</si>
  <si>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</si>
  <si>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</si>
  <si>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</si>
  <si>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</si>
  <si>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</si>
  <si>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</si>
  <si>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</si>
  <si>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</si>
  <si>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</si>
  <si>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</si>
  <si>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</si>
  <si>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</si>
  <si>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</si>
  <si>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</si>
  <si>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</si>
  <si>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</si>
  <si>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</si>
  <si>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</si>
  <si>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</si>
  <si>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</si>
  <si>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</si>
  <si>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</si>
  <si>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</si>
  <si>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</si>
  <si>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</si>
  <si>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</si>
  <si>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</si>
  <si>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</si>
  <si>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</si>
  <si>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</si>
  <si>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</si>
  <si>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</si>
  <si>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</si>
  <si>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</si>
  <si>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</si>
  <si>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</si>
  <si>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</si>
  <si>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</si>
  <si>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</si>
  <si>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</si>
  <si>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</si>
  <si>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</si>
  <si>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</si>
  <si>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</si>
  <si>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</si>
  <si>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</si>
  <si>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</si>
  <si>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</si>
  <si>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</si>
  <si>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</si>
  <si>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</si>
  <si>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</si>
  <si>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</si>
  <si>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</si>
  <si>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</si>
  <si>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</si>
  <si>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</si>
  <si>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</si>
  <si>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</si>
  <si>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</si>
  <si>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</si>
  <si>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</si>
  <si>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</si>
  <si>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</si>
  <si>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</si>
  <si>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</si>
  <si>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</si>
  <si>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</si>
  <si>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</si>
  <si>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</si>
  <si>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</si>
  <si>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</si>
  <si>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</si>
  <si>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</si>
  <si>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</si>
  <si>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</si>
  <si>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</si>
  <si>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</si>
  <si>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</si>
  <si>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</si>
  <si>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</si>
  <si>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</si>
  <si>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</si>
  <si>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</si>
  <si>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</si>
  <si>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</si>
  <si>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</si>
  <si>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</si>
  <si>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</si>
  <si>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</si>
  <si>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</si>
  <si>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</si>
  <si>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</si>
  <si>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</si>
  <si>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</si>
  <si>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</si>
  <si>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</si>
  <si>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</si>
  <si>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</si>
  <si>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</si>
  <si>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</si>
  <si>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</si>
  <si>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</si>
  <si>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</si>
  <si>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</si>
  <si>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</si>
  <si>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</si>
  <si>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</si>
  <si>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</si>
  <si>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</si>
  <si>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</si>
  <si>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</si>
  <si>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</si>
  <si>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</si>
  <si>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</si>
  <si>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</si>
  <si>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</si>
  <si>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</si>
  <si>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</si>
  <si>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</si>
  <si>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</si>
  <si>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</si>
  <si>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</si>
  <si>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</si>
  <si>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</si>
  <si>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</si>
  <si>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</si>
  <si>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</si>
  <si>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</si>
  <si>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</si>
  <si>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</si>
  <si>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</si>
  <si>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</si>
  <si>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</si>
  <si>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</si>
  <si>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</si>
  <si>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</si>
  <si>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</si>
  <si>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</si>
  <si>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</si>
  <si>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</si>
  <si>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</si>
  <si>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</si>
  <si>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</si>
  <si>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</si>
  <si>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</si>
  <si>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</si>
  <si>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</si>
  <si>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</si>
  <si>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</si>
  <si>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</si>
  <si>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</si>
  <si>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</si>
  <si>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</si>
  <si>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</si>
  <si>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</si>
  <si>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</si>
  <si>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</si>
  <si>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</si>
  <si>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</si>
  <si>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</si>
  <si>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</si>
  <si>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</si>
  <si>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</si>
  <si>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</si>
  <si>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</si>
  <si>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</si>
  <si>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</si>
  <si>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</si>
  <si>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</si>
  <si>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</si>
  <si>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</si>
  <si>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</si>
  <si>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</si>
  <si>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</si>
  <si>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</si>
  <si>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</si>
  <si>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</si>
  <si>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</si>
  <si>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</si>
  <si>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</si>
  <si>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</si>
  <si>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</si>
  <si>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</si>
  <si>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</si>
  <si>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</si>
  <si>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</si>
  <si>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</si>
  <si>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</si>
  <si>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</si>
  <si>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</si>
  <si>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</si>
  <si>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</si>
  <si>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</si>
  <si>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</si>
  <si>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</si>
  <si>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</si>
  <si>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</si>
  <si>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</si>
  <si>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</si>
  <si>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</si>
  <si>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</si>
  <si>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</si>
  <si>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</si>
  <si>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</si>
  <si>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</si>
  <si>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</si>
  <si>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</si>
  <si>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</si>
  <si>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</si>
  <si>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</si>
  <si>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</si>
  <si>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</si>
  <si>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</si>
  <si>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</si>
  <si>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</si>
  <si>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</si>
  <si>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</si>
  <si>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</si>
  <si>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</si>
  <si>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</si>
  <si>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</si>
  <si>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</si>
  <si>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</si>
  <si>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</si>
  <si>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</si>
  <si>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</si>
  <si>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</si>
  <si>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</si>
  <si>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</si>
  <si>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</si>
  <si>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</si>
  <si>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</si>
  <si>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</si>
  <si>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</si>
  <si>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</si>
  <si>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</si>
  <si>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</si>
  <si>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</si>
  <si>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</si>
  <si>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</si>
  <si>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</si>
  <si>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</si>
  <si>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</si>
  <si>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</si>
  <si>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</si>
  <si>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</si>
  <si>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</si>
  <si>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</si>
  <si>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</si>
  <si>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</si>
  <si>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</si>
  <si>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</si>
  <si>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</si>
  <si>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</si>
  <si>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</si>
  <si>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</si>
  <si>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</si>
  <si>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</si>
  <si>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</si>
  <si>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</si>
  <si>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</si>
  <si>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</si>
  <si>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</si>
  <si>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</si>
  <si>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</si>
  <si>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</si>
  <si>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</si>
  <si>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</si>
  <si>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</si>
  <si>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</si>
  <si>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</si>
  <si>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</si>
  <si>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</si>
  <si>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</si>
  <si>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</si>
  <si>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</si>
  <si>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</si>
  <si>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</si>
  <si>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</si>
  <si>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</si>
  <si>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</si>
  <si>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</si>
  <si>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</si>
  <si>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</si>
  <si>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</si>
  <si>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</si>
  <si>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</si>
  <si>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</si>
  <si>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</si>
  <si>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</si>
  <si>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</si>
  <si>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</si>
  <si>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</si>
  <si>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</si>
  <si>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</si>
  <si>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</si>
  <si>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</si>
  <si>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</si>
  <si>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</si>
  <si>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</si>
  <si>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</si>
  <si>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</si>
  <si>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</si>
  <si>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</si>
  <si>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</si>
  <si>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</si>
  <si>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</si>
  <si>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</si>
  <si>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</si>
  <si>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</si>
  <si>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</si>
  <si>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</si>
  <si>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</si>
  <si>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</si>
  <si>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</si>
  <si>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</si>
  <si>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</si>
  <si>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</si>
  <si>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</si>
  <si>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</si>
  <si>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</si>
  <si>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</si>
  <si>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</si>
  <si>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</si>
  <si>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</si>
  <si>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</si>
  <si>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</si>
  <si>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</si>
  <si>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</si>
  <si>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</si>
  <si>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</si>
  <si>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</si>
  <si>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</si>
  <si>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</si>
  <si>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</si>
  <si>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</si>
  <si>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</si>
  <si>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</si>
  <si>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</si>
  <si>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</si>
  <si>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</si>
  <si>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</si>
  <si>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</si>
  <si>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</si>
  <si>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</si>
  <si>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</si>
  <si>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</si>
  <si>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</si>
  <si>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</si>
  <si>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</si>
  <si>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</si>
  <si>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</si>
  <si>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</si>
  <si>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</si>
  <si>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</si>
  <si>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</si>
  <si>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</si>
  <si>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</si>
  <si>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</si>
  <si>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</si>
  <si>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</si>
  <si>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</si>
  <si>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</si>
  <si>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</si>
  <si>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</si>
  <si>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</si>
  <si>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</si>
  <si>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</si>
  <si>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</si>
  <si>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</si>
  <si>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</si>
  <si>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</si>
  <si>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</si>
  <si>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</si>
  <si>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</si>
  <si>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</si>
  <si>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</si>
  <si>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</si>
  <si>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</si>
  <si>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</si>
  <si>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</si>
  <si>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</si>
  <si>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</si>
  <si>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</si>
  <si>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</si>
  <si>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</si>
  <si>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</si>
  <si>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</si>
  <si>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</si>
  <si>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</si>
  <si>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</si>
  <si>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</si>
  <si>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</si>
  <si>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</si>
  <si>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</si>
  <si>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</si>
  <si>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</si>
  <si>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</si>
  <si>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</si>
  <si>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</si>
  <si>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</si>
  <si>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</si>
  <si>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</si>
  <si>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</si>
  <si>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</si>
  <si>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</si>
  <si>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</si>
  <si>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</si>
  <si>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</si>
  <si>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</si>
  <si>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</si>
  <si>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</si>
  <si>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</si>
  <si>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</si>
  <si>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</si>
  <si>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</si>
  <si>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</si>
  <si>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</si>
  <si>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</si>
  <si>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</si>
  <si>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</si>
  <si>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</si>
  <si>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</si>
  <si>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</si>
  <si>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</si>
  <si>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</si>
  <si>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</si>
  <si>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</si>
  <si>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</si>
  <si>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</si>
  <si>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</si>
  <si>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</si>
  <si>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</si>
  <si>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</si>
  <si>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</si>
  <si>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</si>
  <si>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</si>
  <si>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</si>
  <si>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</si>
  <si>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</si>
  <si>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</si>
  <si>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</si>
  <si>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</si>
  <si>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</si>
  <si>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</si>
  <si>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</si>
  <si>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</si>
  <si>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</si>
  <si>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</si>
  <si>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</si>
  <si>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</si>
  <si>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</si>
  <si>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</si>
  <si>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</si>
  <si>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</si>
  <si>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</si>
  <si>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</si>
  <si>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</si>
  <si>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</si>
  <si>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</si>
  <si>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</si>
  <si>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</si>
  <si>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</si>
  <si>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</si>
  <si>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</si>
  <si>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</si>
  <si>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</si>
  <si>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</si>
  <si>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</si>
  <si>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</si>
  <si>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</si>
  <si>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</si>
  <si>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</si>
  <si>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</si>
  <si>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</si>
  <si>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</si>
  <si>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</si>
  <si>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</si>
  <si>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</si>
  <si>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</si>
  <si>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</si>
  <si>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</si>
  <si>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</si>
  <si>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</si>
  <si>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</si>
  <si>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</si>
  <si>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</si>
  <si>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</si>
  <si>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</si>
  <si>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</si>
  <si>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</si>
  <si>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</si>
  <si>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</si>
  <si>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</si>
  <si>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</si>
  <si>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</si>
  <si>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</si>
  <si>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</si>
  <si>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</si>
  <si>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</si>
  <si>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</si>
  <si>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</si>
  <si>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</si>
  <si>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</si>
  <si>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</si>
  <si>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</si>
  <si>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</si>
  <si>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</si>
  <si>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</si>
  <si>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</si>
  <si>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</si>
  <si>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</si>
  <si>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</si>
  <si>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</si>
  <si>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</si>
  <si>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</si>
  <si>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</si>
  <si>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</si>
  <si>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</si>
  <si>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</si>
  <si>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</si>
  <si>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</si>
  <si>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</si>
  <si>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</si>
  <si>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</si>
  <si>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</si>
  <si>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</si>
  <si>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</si>
  <si>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</si>
  <si>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</si>
  <si>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</si>
  <si>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</si>
  <si>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</si>
  <si>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</si>
  <si>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</si>
  <si>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</si>
  <si>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</si>
  <si>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</si>
  <si>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</si>
  <si>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</si>
  <si>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</si>
  <si>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</si>
  <si>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</si>
  <si>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</si>
  <si>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</si>
  <si>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</si>
  <si>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</si>
  <si>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</si>
  <si>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</si>
  <si>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</si>
  <si>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</si>
  <si>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</si>
  <si>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</si>
  <si>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</si>
  <si>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</si>
  <si>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</si>
  <si>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</si>
  <si>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</si>
  <si>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</si>
  <si>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</si>
  <si>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</si>
  <si>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</si>
  <si>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</si>
  <si>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</si>
  <si>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</si>
  <si>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</si>
  <si>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</si>
  <si>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</si>
  <si>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</si>
  <si>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</si>
  <si>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</si>
  <si>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</si>
  <si>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</si>
  <si>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</si>
  <si>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</si>
  <si>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</si>
  <si>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</si>
  <si>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</si>
  <si>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</si>
  <si>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</si>
  <si>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</si>
  <si>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</si>
  <si>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</si>
  <si>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</si>
  <si>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</si>
  <si>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</si>
  <si>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</si>
  <si>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</si>
  <si>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</si>
  <si>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</si>
  <si>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</si>
  <si>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</si>
  <si>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</si>
  <si>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</si>
  <si>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</si>
  <si>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</si>
  <si>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</si>
  <si>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</si>
  <si>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</si>
  <si>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</si>
  <si>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</si>
  <si>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</si>
  <si>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</si>
  <si>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</si>
  <si>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</si>
  <si>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</si>
  <si>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</si>
  <si>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</si>
  <si>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</si>
  <si>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</si>
  <si>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</si>
  <si>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</si>
  <si>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</si>
  <si>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</si>
  <si>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</si>
  <si>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</si>
  <si>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</si>
  <si>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</si>
  <si>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</si>
  <si>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</si>
  <si>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</si>
  <si>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</si>
  <si>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</si>
  <si>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</si>
  <si>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</si>
  <si>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</si>
  <si>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</si>
  <si>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</si>
  <si>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</si>
  <si>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</si>
  <si>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</si>
  <si>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</si>
  <si>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</si>
  <si>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</si>
  <si>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</si>
  <si>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</si>
  <si>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</si>
  <si>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</si>
  <si>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</si>
  <si>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</si>
  <si>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</si>
  <si>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</si>
  <si>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</si>
  <si>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</si>
  <si>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</si>
  <si>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</si>
  <si>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</si>
  <si>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</si>
  <si>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</si>
  <si>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</si>
  <si>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</si>
  <si>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</si>
  <si>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</si>
  <si>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</si>
  <si>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</si>
  <si>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</si>
  <si>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</si>
  <si>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</si>
  <si>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</si>
  <si>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</si>
  <si>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</si>
  <si>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</si>
  <si>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</si>
  <si>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</si>
  <si>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</si>
  <si>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</si>
  <si>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</si>
  <si>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</si>
  <si>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</si>
  <si>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</si>
  <si>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</si>
  <si>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</si>
  <si>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</si>
  <si>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</si>
  <si>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</si>
  <si>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</si>
  <si>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</si>
  <si>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</si>
  <si>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</si>
  <si>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</si>
  <si>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</si>
  <si>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</si>
  <si>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</si>
  <si>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</si>
  <si>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</si>
  <si>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</si>
  <si>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</si>
  <si>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</si>
  <si>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</si>
  <si>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</si>
  <si>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</si>
  <si>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</si>
  <si>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</si>
  <si>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</si>
  <si>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</si>
  <si>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</si>
  <si>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</si>
  <si>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</si>
  <si>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</si>
  <si>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</si>
  <si>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</si>
  <si>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</si>
  <si>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</si>
  <si>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</si>
  <si>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</si>
  <si>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</si>
  <si>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</si>
  <si>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</si>
  <si>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</si>
  <si>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</si>
  <si>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</si>
  <si>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</si>
  <si>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</si>
  <si>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</si>
  <si>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</si>
  <si>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</si>
  <si>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</si>
  <si>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</si>
  <si>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</si>
  <si>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</si>
  <si>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</si>
  <si>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</si>
  <si>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</si>
  <si>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</si>
  <si>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</si>
  <si>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</si>
  <si>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</si>
  <si>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</si>
  <si>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</si>
  <si>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</si>
  <si>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</si>
  <si>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</si>
  <si>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</si>
  <si>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</si>
  <si>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</si>
  <si>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</si>
  <si>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</si>
  <si>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</si>
  <si>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</si>
  <si>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</si>
  <si>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</si>
  <si>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</si>
  <si>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</si>
  <si>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</si>
  <si>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</si>
  <si>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</si>
  <si>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</si>
  <si>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</si>
  <si>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</si>
  <si>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</si>
  <si>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</si>
  <si>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</si>
  <si>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</si>
  <si>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</si>
  <si>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</si>
  <si>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</si>
  <si>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</si>
  <si>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</si>
  <si>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</si>
  <si>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</si>
  <si>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</si>
  <si>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</si>
  <si>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</si>
  <si>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</si>
  <si>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</si>
  <si>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</si>
  <si>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</si>
  <si>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</si>
  <si>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</si>
  <si>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</si>
  <si>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</si>
  <si>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</si>
  <si>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</si>
  <si>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</si>
  <si>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</si>
  <si>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</si>
  <si>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</si>
  <si>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</si>
  <si>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</si>
  <si>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</si>
  <si>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</si>
  <si>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</si>
  <si>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</si>
  <si>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</si>
  <si>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</si>
  <si>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</si>
  <si>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</si>
  <si>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</si>
  <si>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</si>
  <si>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</si>
  <si>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</si>
  <si>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</si>
  <si>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</si>
  <si>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</si>
  <si>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</si>
  <si>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</si>
  <si>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</si>
  <si>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</si>
  <si>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</si>
  <si>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</si>
  <si>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</si>
  <si>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</si>
  <si>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</si>
  <si>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</si>
  <si>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</si>
  <si>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</si>
  <si>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</si>
  <si>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</si>
  <si>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</si>
  <si>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</si>
  <si>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</si>
  <si>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</si>
  <si>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</si>
  <si>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</si>
  <si>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</si>
  <si>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</si>
  <si>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</si>
  <si>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</si>
  <si>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</si>
  <si>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</si>
  <si>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</si>
  <si>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</si>
  <si>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</si>
  <si>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</si>
  <si>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</si>
  <si>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</si>
  <si>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</si>
  <si>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</si>
  <si>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</si>
  <si>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</si>
  <si>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</si>
  <si>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</si>
  <si>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</si>
  <si>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</si>
  <si>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</si>
  <si>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</si>
  <si>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</si>
  <si>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</si>
  <si>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</si>
  <si>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</si>
  <si>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</si>
  <si>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</si>
  <si>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</si>
  <si>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</si>
  <si>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</si>
  <si>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</si>
  <si>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</si>
  <si>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</si>
  <si>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</si>
  <si>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</si>
  <si>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</si>
  <si>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</si>
  <si>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</si>
  <si>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</si>
  <si>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</si>
  <si>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</si>
  <si>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</si>
  <si>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</si>
  <si>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</si>
  <si>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</si>
  <si>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</si>
  <si>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</si>
  <si>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</si>
  <si>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</si>
  <si>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</si>
  <si>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</si>
  <si>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</si>
  <si>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</si>
  <si>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</si>
  <si>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</si>
  <si>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</si>
  <si>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</si>
  <si>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</si>
  <si>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</si>
  <si>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</si>
  <si>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</si>
  <si>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</si>
  <si>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</si>
  <si>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</si>
  <si>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</si>
  <si>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</si>
  <si>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</si>
  <si>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</si>
  <si>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</si>
  <si>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</si>
  <si>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</si>
  <si>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</si>
  <si>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</si>
  <si>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</si>
  <si>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</si>
  <si>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</si>
  <si>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</si>
  <si>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</si>
  <si>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</si>
  <si>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</si>
  <si>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</si>
  <si>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</si>
  <si>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</si>
  <si>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</si>
  <si>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</si>
  <si>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</si>
  <si>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</si>
  <si>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</si>
  <si>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</si>
  <si>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</si>
  <si>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</si>
  <si>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</si>
  <si>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</si>
  <si>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</si>
  <si>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</si>
  <si>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</si>
  <si>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</si>
  <si>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</si>
  <si>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</si>
  <si>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</si>
  <si>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</si>
  <si>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</si>
  <si>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</si>
  <si>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</si>
  <si>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</si>
  <si>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</si>
  <si>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</si>
  <si>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</si>
  <si>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</si>
  <si>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</si>
  <si>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</si>
  <si>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</si>
  <si>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</si>
  <si>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</si>
  <si>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</si>
  <si>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</si>
  <si>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</si>
  <si>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</si>
  <si>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</si>
  <si>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</si>
  <si>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</si>
  <si>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</si>
  <si>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</si>
  <si>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</si>
  <si>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</si>
  <si>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</si>
  <si>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</si>
  <si>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</si>
  <si>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</si>
  <si>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</si>
  <si>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</si>
  <si>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</si>
  <si>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</si>
  <si>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</si>
  <si>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</si>
  <si>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</si>
  <si>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</si>
  <si>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</si>
  <si>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</si>
  <si>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</si>
  <si>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</si>
  <si>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</si>
  <si>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</si>
  <si>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</si>
  <si>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</si>
  <si>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</si>
  <si>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</si>
  <si>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</si>
  <si>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</si>
  <si>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</si>
  <si>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</si>
  <si>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</si>
  <si>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</si>
  <si>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</si>
  <si>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</si>
  <si>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</si>
  <si>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</si>
  <si>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</si>
  <si>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</si>
  <si>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</si>
  <si>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</si>
  <si>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</si>
  <si>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</si>
  <si>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</si>
  <si>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</si>
  <si>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</si>
  <si>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</si>
  <si>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</si>
  <si>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</si>
  <si>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</si>
  <si>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</si>
  <si>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</si>
  <si>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</si>
  <si>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</si>
  <si>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</si>
  <si>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</si>
  <si>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</si>
  <si>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</si>
  <si>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</si>
  <si>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</si>
  <si>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</si>
  <si>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</si>
  <si>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</si>
  <si>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</si>
  <si>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</si>
  <si>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</si>
  <si>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</si>
  <si>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</si>
  <si>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</si>
  <si>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</si>
  <si>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</si>
  <si>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</si>
  <si>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</si>
  <si>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</si>
  <si>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</si>
  <si>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</si>
  <si>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</si>
  <si>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</si>
  <si>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</si>
  <si>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</si>
  <si>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</si>
  <si>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</si>
  <si>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</si>
  <si>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</si>
  <si>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</si>
  <si>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</si>
  <si>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</si>
  <si>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</si>
  <si>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</si>
  <si>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</si>
  <si>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</si>
  <si>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</si>
  <si>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</si>
  <si>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</si>
  <si>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</si>
  <si>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</si>
  <si>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</si>
  <si>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</si>
  <si>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</si>
  <si>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</si>
  <si>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</si>
  <si>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</si>
  <si>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</si>
  <si>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</si>
  <si>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</si>
  <si>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</si>
  <si>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</si>
  <si>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</si>
  <si>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</si>
  <si>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</si>
  <si>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</si>
  <si>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</si>
  <si>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</si>
  <si>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</si>
  <si>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</si>
  <si>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</si>
  <si>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</si>
  <si>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</si>
  <si>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</si>
  <si>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</si>
  <si>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</si>
  <si>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</si>
  <si>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</si>
  <si>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</si>
  <si>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</si>
  <si>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</si>
  <si>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</si>
  <si>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</si>
  <si>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</si>
  <si>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</si>
  <si>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</si>
  <si>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</si>
  <si>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</si>
  <si>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</si>
  <si>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</si>
  <si>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</si>
  <si>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</si>
  <si>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</si>
  <si>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</si>
  <si>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</si>
  <si>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</si>
  <si>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</si>
  <si>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</si>
  <si>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</si>
  <si>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</si>
  <si>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</si>
  <si>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</si>
  <si>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</si>
  <si>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</si>
  <si>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</si>
  <si>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</si>
  <si>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</si>
  <si>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</si>
  <si>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</si>
  <si>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</si>
  <si>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</si>
  <si>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</si>
  <si>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</si>
  <si>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</si>
  <si>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</si>
  <si>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</si>
  <si>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</si>
  <si>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</si>
  <si>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</si>
  <si>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</si>
  <si>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</si>
  <si>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</si>
  <si>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</si>
  <si>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</si>
  <si>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</si>
  <si>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</si>
  <si>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</si>
  <si>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</si>
  <si>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</si>
  <si>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</si>
  <si>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</si>
  <si>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</si>
  <si>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</si>
  <si>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</si>
  <si>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</si>
  <si>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</si>
  <si>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</si>
  <si>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</si>
  <si>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</si>
  <si>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</si>
  <si>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</si>
  <si>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</si>
  <si>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</si>
  <si>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</si>
  <si>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</si>
  <si>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</si>
  <si>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</si>
  <si>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</si>
  <si>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</si>
  <si>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</si>
  <si>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</si>
  <si>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</si>
  <si>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</si>
  <si>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</si>
  <si>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</si>
  <si>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</si>
  <si>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</si>
  <si>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</si>
  <si>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</si>
  <si>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</si>
  <si>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</si>
  <si>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</si>
  <si>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</si>
  <si>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</si>
  <si>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</si>
  <si>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</si>
  <si>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</si>
  <si>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</si>
  <si>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</si>
  <si>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</si>
  <si>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</si>
  <si>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</si>
  <si>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</si>
  <si>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</si>
  <si>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</si>
  <si>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</si>
  <si>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</si>
  <si>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</si>
  <si>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</si>
  <si>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</si>
  <si>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</si>
  <si>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</si>
  <si>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</si>
  <si>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</si>
  <si>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</si>
  <si>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</si>
  <si>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</si>
  <si>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</si>
  <si>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</si>
  <si>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</si>
  <si>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</si>
  <si>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</si>
  <si>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</si>
  <si>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</si>
  <si>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</si>
  <si>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</si>
  <si>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</si>
  <si>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</si>
  <si>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</si>
  <si>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</si>
  <si>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</si>
  <si>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</si>
  <si>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</si>
  <si>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</si>
  <si>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</si>
  <si>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</si>
  <si>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</si>
  <si>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</si>
  <si>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</si>
  <si>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</si>
  <si>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</si>
  <si>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</si>
  <si>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</si>
  <si>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</si>
  <si>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</si>
  <si>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</si>
  <si>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</si>
  <si>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</si>
  <si>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</si>
  <si>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</si>
  <si>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</si>
  <si>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</si>
  <si>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</si>
  <si>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</si>
  <si>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</si>
  <si>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</si>
  <si>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</si>
  <si>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</si>
  <si>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</si>
  <si>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</si>
  <si>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</si>
  <si>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</si>
  <si>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</si>
  <si>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</si>
  <si>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</si>
  <si>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</si>
  <si>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</si>
  <si>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</si>
  <si>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</si>
  <si>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</si>
  <si>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</si>
  <si>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</si>
  <si>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</si>
  <si>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</si>
  <si>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</si>
  <si>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</si>
  <si>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</si>
  <si>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</si>
  <si>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</si>
  <si>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</si>
  <si>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</si>
  <si>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</si>
  <si>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</si>
  <si>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</si>
  <si>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</si>
  <si>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</si>
  <si>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</si>
  <si>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</si>
  <si>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</si>
  <si>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</si>
  <si>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</si>
  <si>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</si>
  <si>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</si>
  <si>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</si>
  <si>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</si>
  <si>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</si>
  <si>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</si>
  <si>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</si>
  <si>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</si>
  <si>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</si>
  <si>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</si>
  <si>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</si>
  <si>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</si>
  <si>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</si>
  <si>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</si>
  <si>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</si>
  <si>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</si>
  <si>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</si>
  <si>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</si>
  <si>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</si>
  <si>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</si>
  <si>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</si>
  <si>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</si>
  <si>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</si>
  <si>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</si>
  <si>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</si>
  <si>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</si>
  <si>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</si>
  <si>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</si>
  <si>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</si>
  <si>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</si>
  <si>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</si>
  <si>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</si>
  <si>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</si>
  <si>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</si>
  <si>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</si>
  <si>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</si>
  <si>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</si>
  <si>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</si>
  <si>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</si>
  <si>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</si>
  <si>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</si>
  <si>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</si>
  <si>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</si>
  <si>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</si>
  <si>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</si>
  <si>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</si>
  <si>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</si>
  <si>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</si>
  <si>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</si>
  <si>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</si>
  <si>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</si>
  <si>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</si>
  <si>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</si>
  <si>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</si>
  <si>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</si>
  <si>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</si>
  <si>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</si>
  <si>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</si>
  <si>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</si>
  <si>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</si>
  <si>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</si>
  <si>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</si>
  <si>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</si>
  <si>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</si>
  <si>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</si>
  <si>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</si>
  <si>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</si>
  <si>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</si>
  <si>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</si>
  <si>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</si>
  <si>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</si>
  <si>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</si>
  <si>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</si>
  <si>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</si>
  <si>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</si>
  <si>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</si>
  <si>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</si>
  <si>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</si>
  <si>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</si>
  <si>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</si>
  <si>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</si>
  <si>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</si>
  <si>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</si>
  <si>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</si>
  <si>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</si>
  <si>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</si>
  <si>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</si>
  <si>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</si>
  <si>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</si>
  <si>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</si>
  <si>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</si>
  <si>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</si>
  <si>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</si>
  <si>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</si>
  <si>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</si>
  <si>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</si>
  <si>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</si>
  <si>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</si>
  <si>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</si>
  <si>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</si>
  <si>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</si>
  <si>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</si>
  <si>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</si>
  <si>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</si>
  <si>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</si>
  <si>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</si>
  <si>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</si>
  <si>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</si>
  <si>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</si>
  <si>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</si>
  <si>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</si>
  <si>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</si>
  <si>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</si>
  <si>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</si>
  <si>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</si>
  <si>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</si>
  <si>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</si>
  <si>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</si>
  <si>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</si>
  <si>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</si>
  <si>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</si>
  <si>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</si>
  <si>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</si>
  <si>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</si>
  <si>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</si>
  <si>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</si>
  <si>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</si>
  <si>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</si>
  <si>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</si>
  <si>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</si>
  <si>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</si>
  <si>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</si>
  <si>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</si>
  <si>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</si>
  <si>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</si>
  <si>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</si>
  <si>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</si>
  <si>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</si>
  <si>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</si>
  <si>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</si>
  <si>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</si>
  <si>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</si>
  <si>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</si>
  <si>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</si>
  <si>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</si>
  <si>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</si>
  <si>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</si>
  <si>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</si>
  <si>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</si>
  <si>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</si>
  <si>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</si>
  <si>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</si>
  <si>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</si>
  <si>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</si>
  <si>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</si>
  <si>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</si>
  <si>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</si>
  <si>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</si>
  <si>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</si>
  <si>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</si>
  <si>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</si>
  <si>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</si>
  <si>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</si>
  <si>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</si>
  <si>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</si>
  <si>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</si>
  <si>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</si>
  <si>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</si>
  <si>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</si>
  <si>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</si>
  <si>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</si>
  <si>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</si>
  <si>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</si>
  <si>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</si>
  <si>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</si>
  <si>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</si>
  <si>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</si>
  <si>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</si>
  <si>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</si>
  <si>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</si>
  <si>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</si>
  <si>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</si>
  <si>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</si>
  <si>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</si>
  <si>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</si>
  <si>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</si>
  <si>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</si>
  <si>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</si>
  <si>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</si>
  <si>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</si>
  <si>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</si>
  <si>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</si>
  <si>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</si>
  <si>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</si>
  <si>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</si>
  <si>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</si>
  <si>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</si>
  <si>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</si>
  <si>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</si>
  <si>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</si>
  <si>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</si>
  <si>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</si>
  <si>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</si>
  <si>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</si>
  <si>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</si>
  <si>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</si>
  <si>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</si>
  <si>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</si>
  <si>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</si>
  <si>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</si>
  <si>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</si>
  <si>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</si>
  <si>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</si>
  <si>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</si>
  <si>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</si>
  <si>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</si>
  <si>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</si>
  <si>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</si>
  <si>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</si>
  <si>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</si>
  <si>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</si>
  <si>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</si>
  <si>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</si>
  <si>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</si>
  <si>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</si>
  <si>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</si>
  <si>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</si>
  <si>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</si>
  <si>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</si>
  <si>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</si>
  <si>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</si>
  <si>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</si>
  <si>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</si>
  <si>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</si>
  <si>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</si>
  <si>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</si>
  <si>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</si>
  <si>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</si>
  <si>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</si>
  <si>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</si>
  <si>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</si>
  <si>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</si>
  <si>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</si>
  <si>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</si>
  <si>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</si>
  <si>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</si>
  <si>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</si>
  <si>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</si>
  <si>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</si>
  <si>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</si>
  <si>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</si>
  <si>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</si>
  <si>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</si>
  <si>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</si>
  <si>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</si>
  <si>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</si>
  <si>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</si>
  <si>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</si>
  <si>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</si>
  <si>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</si>
  <si>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</si>
  <si>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</si>
  <si>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</si>
  <si>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</si>
  <si>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</si>
  <si>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</si>
  <si>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</si>
  <si>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</si>
  <si>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</si>
  <si>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</si>
  <si>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</si>
  <si>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</si>
  <si>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</si>
  <si>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</si>
  <si>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</si>
  <si>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</si>
  <si>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</si>
  <si>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</si>
  <si>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</si>
  <si>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</si>
  <si>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</si>
  <si>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</si>
  <si>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</si>
  <si>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</si>
  <si>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</si>
  <si>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</si>
  <si>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</si>
  <si>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</si>
  <si>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</si>
  <si>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</si>
  <si>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</si>
  <si>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</si>
  <si>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</si>
  <si>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</si>
  <si>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</si>
  <si>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</si>
  <si>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</si>
  <si>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</si>
  <si>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</si>
  <si>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</si>
  <si>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</si>
  <si>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</si>
  <si>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</si>
  <si>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</si>
  <si>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</si>
  <si>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</si>
  <si>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</si>
  <si>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</si>
  <si>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</si>
  <si>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</si>
  <si>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</si>
  <si>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</si>
  <si>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</si>
  <si>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</si>
  <si>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</si>
  <si>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</si>
  <si>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</si>
  <si>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</si>
  <si>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</si>
  <si>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</si>
  <si>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</si>
  <si>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</si>
  <si>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</si>
  <si>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</si>
  <si>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</si>
  <si>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</si>
  <si>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</si>
  <si>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</si>
  <si>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</si>
  <si>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</si>
  <si>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</si>
  <si>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</si>
  <si>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</si>
  <si>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</si>
  <si>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</si>
  <si>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</si>
  <si>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</si>
  <si>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</si>
  <si>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</si>
  <si>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</si>
  <si>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</si>
  <si>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</si>
  <si>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</si>
  <si>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</si>
  <si>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</si>
  <si>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</si>
  <si>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</si>
  <si>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</si>
  <si>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</si>
  <si>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</si>
  <si>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</si>
  <si>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</si>
  <si>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</si>
  <si>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</si>
  <si>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</si>
  <si>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</si>
  <si>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</si>
  <si>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</si>
  <si>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</si>
  <si>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</si>
  <si>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</si>
  <si>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</si>
  <si>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</si>
  <si>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</si>
  <si>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</si>
  <si>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</si>
  <si>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</si>
  <si>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</si>
  <si>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</si>
  <si>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</si>
  <si>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</si>
  <si>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</si>
  <si>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</si>
  <si>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</si>
  <si>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</si>
  <si>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</si>
  <si>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</si>
  <si>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</si>
  <si>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</si>
  <si>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</si>
  <si>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</si>
  <si>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</si>
  <si>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</si>
  <si>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</si>
  <si>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</si>
  <si>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</si>
  <si>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</si>
  <si>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</si>
  <si>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</si>
  <si>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</si>
  <si>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</si>
  <si>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</si>
  <si>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</si>
  <si>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</si>
  <si>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</si>
  <si>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</si>
  <si>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</si>
  <si>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</si>
  <si>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</si>
  <si>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</si>
  <si>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</si>
  <si>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</si>
  <si>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</si>
  <si>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</si>
  <si>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</si>
  <si>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</si>
  <si>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</si>
  <si>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</si>
  <si>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</si>
  <si>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</si>
  <si>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</si>
  <si>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</si>
  <si>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</si>
  <si>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</si>
  <si>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</si>
  <si>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</si>
  <si>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</si>
  <si>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</si>
  <si>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</si>
  <si>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</si>
  <si>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</si>
  <si>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</si>
  <si>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</si>
  <si>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</si>
  <si>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</si>
  <si>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</si>
  <si>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</si>
  <si>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</si>
  <si>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</si>
  <si>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</si>
  <si>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</si>
  <si>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</si>
  <si>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</si>
  <si>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</si>
  <si>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</si>
  <si>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</si>
  <si>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</si>
  <si>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</si>
  <si>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</si>
  <si>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</si>
  <si>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</si>
  <si>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</si>
  <si>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</si>
  <si>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</si>
  <si>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</si>
  <si>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</si>
  <si>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</si>
  <si>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</si>
  <si>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</si>
  <si>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</si>
  <si>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</si>
  <si>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</si>
  <si>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</si>
  <si>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</si>
  <si>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</si>
  <si>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</si>
  <si>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</si>
  <si>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</si>
  <si>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</si>
  <si>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</si>
  <si>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</si>
  <si>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</si>
  <si>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</si>
  <si>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</si>
  <si>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</si>
  <si>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</si>
  <si>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</si>
  <si>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</si>
  <si>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</si>
  <si>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</si>
  <si>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</si>
  <si>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</si>
  <si>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</si>
  <si>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</si>
  <si>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</si>
  <si>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</si>
  <si>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</si>
  <si>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</si>
  <si>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</si>
  <si>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</si>
  <si>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</si>
  <si>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</si>
  <si>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</si>
  <si>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</si>
  <si>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</si>
  <si>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</si>
  <si>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</si>
  <si>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</si>
  <si>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</si>
  <si>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</si>
  <si>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</si>
  <si>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</si>
  <si>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</si>
  <si>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</si>
  <si>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</si>
  <si>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</si>
  <si>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</si>
  <si>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</si>
  <si>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</si>
  <si>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</si>
  <si>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</si>
  <si>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</si>
  <si>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</si>
  <si>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</si>
  <si>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</si>
  <si>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</si>
  <si>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</si>
  <si>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</si>
  <si>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</si>
  <si>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</si>
  <si>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</si>
  <si>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</si>
  <si>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</si>
  <si>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</si>
  <si>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</si>
  <si>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</si>
  <si>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</si>
  <si>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</si>
  <si>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</si>
  <si>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</si>
  <si>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</si>
  <si>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</si>
  <si>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</si>
  <si>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</si>
  <si>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</si>
  <si>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</si>
  <si>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</si>
  <si>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</si>
  <si>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</si>
  <si>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</si>
  <si>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</si>
  <si>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</si>
  <si>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</si>
  <si>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</si>
  <si>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</si>
  <si>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</si>
  <si>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</si>
  <si>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</si>
  <si>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</si>
  <si>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</si>
  <si>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</si>
  <si>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</si>
  <si>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</si>
  <si>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</si>
  <si>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</si>
  <si>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</si>
  <si>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</si>
  <si>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</si>
  <si>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</si>
  <si>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</si>
  <si>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</si>
  <si>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</si>
  <si>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</si>
  <si>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</si>
  <si>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</si>
  <si>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</si>
  <si>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</si>
  <si>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</si>
  <si>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</si>
  <si>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</si>
  <si>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</si>
  <si>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</si>
  <si>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</si>
  <si>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</si>
  <si>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</si>
  <si>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</si>
  <si>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</si>
  <si>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</si>
  <si>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</si>
  <si>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</si>
  <si>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</si>
  <si>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</si>
  <si>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</si>
  <si>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</si>
  <si>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</si>
  <si>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</si>
  <si>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</si>
  <si>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</si>
  <si>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</si>
  <si>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</si>
  <si>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</si>
  <si>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</si>
  <si>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</si>
  <si>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</si>
  <si>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</si>
  <si>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</si>
  <si>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</si>
  <si>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</si>
  <si>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</si>
  <si>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</si>
  <si>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</si>
  <si>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</si>
  <si>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</si>
  <si>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</si>
  <si>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</si>
  <si>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</si>
  <si>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</si>
  <si>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</si>
  <si>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</si>
  <si>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</si>
  <si>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</si>
  <si>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</si>
  <si>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</si>
  <si>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</si>
  <si>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</si>
  <si>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</si>
  <si>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</si>
  <si>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</si>
  <si>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</si>
  <si>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</si>
  <si>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</si>
  <si>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</si>
  <si>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</si>
  <si>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</si>
  <si>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</si>
  <si>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</si>
  <si>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</si>
  <si>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</si>
  <si>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</si>
  <si>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</si>
  <si>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</si>
  <si>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</si>
  <si>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</si>
  <si>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</si>
  <si>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</si>
  <si>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</si>
  <si>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</si>
  <si>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</si>
  <si>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</si>
  <si>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</si>
  <si>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</si>
  <si>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</si>
  <si>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</si>
  <si>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</si>
  <si>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</si>
  <si>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</si>
  <si>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</si>
  <si>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</si>
  <si>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</si>
  <si>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</si>
  <si>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</si>
  <si>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</si>
  <si>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</si>
  <si>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</si>
  <si>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</si>
  <si>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</si>
  <si>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</si>
  <si>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</si>
  <si>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</si>
  <si>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</si>
  <si>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</si>
  <si>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</si>
  <si>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</si>
  <si>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</si>
  <si>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</si>
  <si>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</si>
  <si>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</si>
  <si>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</si>
  <si>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</si>
  <si>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</si>
  <si>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</si>
  <si>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</si>
  <si>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</si>
  <si>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</si>
  <si>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</si>
  <si>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</si>
  <si>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</si>
  <si>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</si>
  <si>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</si>
  <si>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</si>
  <si>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</si>
  <si>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</si>
  <si>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</si>
  <si>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</si>
  <si>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</si>
  <si>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</si>
  <si>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</si>
  <si>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</si>
  <si>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</si>
  <si>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</si>
  <si>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</si>
  <si>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</si>
  <si>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</si>
  <si>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</si>
  <si>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</si>
  <si>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</si>
  <si>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</si>
  <si>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</si>
  <si>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</si>
  <si>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</si>
  <si>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</si>
  <si>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</si>
  <si>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</si>
  <si>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</si>
  <si>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</si>
  <si>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</si>
  <si>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</si>
  <si>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</si>
  <si>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</si>
  <si>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</si>
  <si>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</si>
  <si>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</si>
  <si>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</si>
  <si>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</si>
  <si>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</si>
  <si>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</si>
  <si>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</si>
  <si>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</si>
  <si>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</si>
  <si>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</si>
  <si>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</si>
  <si>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</si>
  <si>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</si>
  <si>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</si>
  <si>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</si>
  <si>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</si>
  <si>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</si>
  <si>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</si>
  <si>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</si>
  <si>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</si>
  <si>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</si>
  <si>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</si>
  <si>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</si>
  <si>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</si>
  <si>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</si>
  <si>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</si>
  <si>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</si>
  <si>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</si>
  <si>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</si>
  <si>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</si>
  <si>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</si>
  <si>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</si>
  <si>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</si>
  <si>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</si>
  <si>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</si>
  <si>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</si>
  <si>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</si>
  <si>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</si>
  <si>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</si>
  <si>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</si>
  <si>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</si>
  <si>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</si>
  <si>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</si>
  <si>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</si>
  <si>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</si>
  <si>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</si>
  <si>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</si>
  <si>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</si>
  <si>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</si>
  <si>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</si>
  <si>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</si>
  <si>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</si>
  <si>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</si>
  <si>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</si>
  <si>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</si>
  <si>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</si>
  <si>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</si>
  <si>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</si>
  <si>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</si>
  <si>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</si>
  <si>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</si>
  <si>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</si>
  <si>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</si>
  <si>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</si>
  <si>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</si>
  <si>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</si>
  <si>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</si>
  <si>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</si>
  <si>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</si>
  <si>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</si>
  <si>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</si>
  <si>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</si>
  <si>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</si>
  <si>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</si>
  <si>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</si>
  <si>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</si>
  <si>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</si>
  <si>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</si>
  <si>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</si>
  <si>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</si>
  <si>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</si>
  <si>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</si>
  <si>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</si>
  <si>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</si>
  <si>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</si>
  <si>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</si>
  <si>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</si>
  <si>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</si>
  <si>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</si>
  <si>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</si>
  <si>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</si>
  <si>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</si>
  <si>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</si>
  <si>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</si>
  <si>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</si>
  <si>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</si>
  <si>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</si>
  <si>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</si>
  <si>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</si>
  <si>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</si>
  <si>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</si>
  <si>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</si>
  <si>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</si>
  <si>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</si>
  <si>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</si>
  <si>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</si>
  <si>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</si>
  <si>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</si>
  <si>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</si>
  <si>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</si>
  <si>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</si>
  <si>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</si>
  <si>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</si>
  <si>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</si>
  <si>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</si>
  <si>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</si>
  <si>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</si>
  <si>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</si>
  <si>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</si>
  <si>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</si>
  <si>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</si>
  <si>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</si>
  <si>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</si>
  <si>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</si>
  <si>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</si>
  <si>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</si>
  <si>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</si>
  <si>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</si>
  <si>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</si>
  <si>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</si>
  <si>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</si>
  <si>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</si>
  <si>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</si>
  <si>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</si>
  <si>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</si>
  <si>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</si>
  <si>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</si>
  <si>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</si>
  <si>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</si>
  <si>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</si>
  <si>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</si>
  <si>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</si>
  <si>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</si>
  <si>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</si>
  <si>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</si>
  <si>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</si>
  <si>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</si>
  <si>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</si>
  <si>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</si>
  <si>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</si>
  <si>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</si>
  <si>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</si>
  <si>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</si>
  <si>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</si>
  <si>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</si>
  <si>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</si>
  <si>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</si>
  <si>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</si>
  <si>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</si>
  <si>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</si>
  <si>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</si>
  <si>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</si>
  <si>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</si>
  <si>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</si>
  <si>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</si>
  <si>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</si>
  <si>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</si>
  <si>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</si>
  <si>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</si>
  <si>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</si>
  <si>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</si>
  <si>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</si>
  <si>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</si>
  <si>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</si>
  <si>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</si>
  <si>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</si>
  <si>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</si>
  <si>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</si>
  <si>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</si>
  <si>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</si>
  <si>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</si>
  <si>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</si>
  <si>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</si>
  <si>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</si>
  <si>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</si>
  <si>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</si>
  <si>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</si>
  <si>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</si>
  <si>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</si>
  <si>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</si>
  <si>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</si>
  <si>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</si>
  <si>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</si>
  <si>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</si>
  <si>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</si>
  <si>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</si>
  <si>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</si>
  <si>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</si>
  <si>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</si>
  <si>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</si>
  <si>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</si>
  <si>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</si>
  <si>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</si>
  <si>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</si>
  <si>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</si>
  <si>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</si>
  <si>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</si>
  <si>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</si>
  <si>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</si>
  <si>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</si>
  <si>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</si>
  <si>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</si>
  <si>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</si>
  <si>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</si>
  <si>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</si>
  <si>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</si>
  <si>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</si>
  <si>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</si>
  <si>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</si>
  <si>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</si>
  <si>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</si>
  <si>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</si>
  <si>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</si>
  <si>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</si>
  <si>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</si>
  <si>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</si>
  <si>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</si>
  <si>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</si>
  <si>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</si>
  <si>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</si>
  <si>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</si>
  <si>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</si>
  <si>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</si>
  <si>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</si>
  <si>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</si>
  <si>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</si>
  <si>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</si>
  <si>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</si>
  <si>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</si>
  <si>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</si>
  <si>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</si>
  <si>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</si>
  <si>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</si>
  <si>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</si>
  <si>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</si>
  <si>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</si>
  <si>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</si>
  <si>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</si>
  <si>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</si>
  <si>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</si>
  <si>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</si>
  <si>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</si>
  <si>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</si>
  <si>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</si>
  <si>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</si>
  <si>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</si>
  <si>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</si>
  <si>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</si>
  <si>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</si>
  <si>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</si>
  <si>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</si>
  <si>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</si>
  <si>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</si>
  <si>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</si>
  <si>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</si>
  <si>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</si>
  <si>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</si>
  <si>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</si>
  <si>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</si>
  <si>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</si>
  <si>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</si>
  <si>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</si>
  <si>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</si>
  <si>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</si>
  <si>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</si>
  <si>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</si>
  <si>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</si>
  <si>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</si>
  <si>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</si>
  <si>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</si>
  <si>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</si>
  <si>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</si>
  <si>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</si>
  <si>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</si>
  <si>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</si>
  <si>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</si>
  <si>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</si>
  <si>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</si>
  <si>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</si>
  <si>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</si>
  <si>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</si>
  <si>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</si>
  <si>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</si>
  <si>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</si>
  <si>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</si>
  <si>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</si>
  <si>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</si>
  <si>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</si>
  <si>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</si>
  <si>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</si>
  <si>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</si>
  <si>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</si>
  <si>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</si>
  <si>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</si>
  <si>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</si>
  <si>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</si>
  <si>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</si>
  <si>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</si>
  <si>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</si>
  <si>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</si>
  <si>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</si>
  <si>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</si>
  <si>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</si>
  <si>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</si>
  <si>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</si>
  <si>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</si>
  <si>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</si>
  <si>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</si>
  <si>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</si>
  <si>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</si>
  <si>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</si>
  <si>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</si>
  <si>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</si>
  <si>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</si>
  <si>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</si>
  <si>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</si>
  <si>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</si>
  <si>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</si>
  <si>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</si>
  <si>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</si>
  <si>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</si>
  <si>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</si>
  <si>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</si>
  <si>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</si>
  <si>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</si>
  <si>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</si>
  <si>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</si>
  <si>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</si>
  <si>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</si>
  <si>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</si>
  <si>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</si>
  <si>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</si>
  <si>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</si>
  <si>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</si>
  <si>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</si>
  <si>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</si>
  <si>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</si>
  <si>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</si>
  <si>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</si>
  <si>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</si>
  <si>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</si>
  <si>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</si>
  <si>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</si>
  <si>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</si>
  <si>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</si>
  <si>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</si>
  <si>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</si>
  <si>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</si>
  <si>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</si>
  <si>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</si>
  <si>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</si>
  <si>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</si>
  <si>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</si>
  <si>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</si>
  <si>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</si>
  <si>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</si>
  <si>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</si>
  <si>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</si>
  <si>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</si>
  <si>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</si>
  <si>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</si>
  <si>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</si>
  <si>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</si>
  <si>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</si>
  <si>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</si>
  <si>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</si>
  <si>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</si>
  <si>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</si>
  <si>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</si>
  <si>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</si>
  <si>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</si>
  <si>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</si>
  <si>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</si>
  <si>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</si>
  <si>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</si>
  <si>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</si>
  <si>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</si>
  <si>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</si>
  <si>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</si>
  <si>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</si>
  <si>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</si>
  <si>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</si>
  <si>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</si>
  <si>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</si>
  <si>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</si>
  <si>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</si>
  <si>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</si>
  <si>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</si>
  <si>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</si>
  <si>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</si>
  <si>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</si>
  <si>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</si>
  <si>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</si>
  <si>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</si>
  <si>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</si>
  <si>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</si>
  <si>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</si>
  <si>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</si>
  <si>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</si>
  <si>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</si>
  <si>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</si>
  <si>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</si>
  <si>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</si>
  <si>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</si>
  <si>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</si>
  <si>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</si>
  <si>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</si>
  <si>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</si>
  <si>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</si>
  <si>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</si>
  <si>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</si>
  <si>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</si>
  <si>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</si>
  <si>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</si>
  <si>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</si>
  <si>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</si>
  <si>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</si>
  <si>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</si>
  <si>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</si>
  <si>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</si>
  <si>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</si>
  <si>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</si>
  <si>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</si>
  <si>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</si>
  <si>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</si>
  <si>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</si>
  <si>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</si>
  <si>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</si>
  <si>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</si>
  <si>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</si>
  <si>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</si>
  <si>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</si>
  <si>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</si>
  <si>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</si>
  <si>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</si>
  <si>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</si>
  <si>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</si>
  <si>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</si>
  <si>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</si>
  <si>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</si>
  <si>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</si>
  <si>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</si>
  <si>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</si>
  <si>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</si>
  <si>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</si>
  <si>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</si>
  <si>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</si>
  <si>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</si>
  <si>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</si>
  <si>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</si>
  <si>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</si>
  <si>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</si>
  <si>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</si>
  <si>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</si>
  <si>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</si>
  <si>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</si>
  <si>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</si>
  <si>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</si>
  <si>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</si>
  <si>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</si>
  <si>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</si>
  <si>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</si>
  <si>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</si>
  <si>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</si>
  <si>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</si>
  <si>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</si>
  <si>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</si>
  <si>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</si>
  <si>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</si>
  <si>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</si>
  <si>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</si>
  <si>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</si>
  <si>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</si>
  <si>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</si>
  <si>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</si>
  <si>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</si>
  <si>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</si>
  <si>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</si>
  <si>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</si>
  <si>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</si>
  <si>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</si>
  <si>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</si>
  <si>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</si>
  <si>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</si>
  <si>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</si>
  <si>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</si>
  <si>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</si>
  <si>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</si>
  <si>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</si>
  <si>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</si>
  <si>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</si>
  <si>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</si>
  <si>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</si>
  <si>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</si>
  <si>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</si>
  <si>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</si>
  <si>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</si>
  <si>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</si>
  <si>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</si>
  <si>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</si>
  <si>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</si>
  <si>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</si>
  <si>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</si>
  <si>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</si>
  <si>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</si>
  <si>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</si>
  <si>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</si>
  <si>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</si>
  <si>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</si>
  <si>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</si>
  <si>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</si>
  <si>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</si>
  <si>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</si>
  <si>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</si>
  <si>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</si>
  <si>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</si>
  <si>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</si>
  <si>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</si>
  <si>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</si>
  <si>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</si>
  <si>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</si>
  <si>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</si>
  <si>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</si>
  <si>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</si>
  <si>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</si>
  <si>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</si>
  <si>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</si>
  <si>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</si>
  <si>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</si>
  <si>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</si>
  <si>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</si>
  <si>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</si>
  <si>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</si>
  <si>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</si>
  <si>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</si>
  <si>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</si>
  <si>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</si>
  <si>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</si>
  <si>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</si>
  <si>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</si>
  <si>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</si>
  <si>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</si>
  <si>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</si>
  <si>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</si>
  <si>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</si>
  <si>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</si>
  <si>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</si>
  <si>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</si>
  <si>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</si>
  <si>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</si>
  <si>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</si>
  <si>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</si>
  <si>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</si>
  <si>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</si>
  <si>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</si>
  <si>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</si>
  <si>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</si>
  <si>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</si>
  <si>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</si>
  <si>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</si>
  <si>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</si>
  <si>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</si>
  <si>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</si>
  <si>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</si>
  <si>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</si>
  <si>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</si>
  <si>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</si>
  <si>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</si>
  <si>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</si>
  <si>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</si>
  <si>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</si>
  <si>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</si>
  <si>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</si>
  <si>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</si>
  <si>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</si>
  <si>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</si>
  <si>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</si>
  <si>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</si>
  <si>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</si>
  <si>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</si>
  <si>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</si>
  <si>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</si>
  <si>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</si>
  <si>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</si>
  <si>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</si>
  <si>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</si>
  <si>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</si>
  <si>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</si>
  <si>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</si>
  <si>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</si>
  <si>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</si>
  <si>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</si>
  <si>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</si>
  <si>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</si>
  <si>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</si>
  <si>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</si>
  <si>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</si>
  <si>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</si>
  <si>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</si>
  <si>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</si>
  <si>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</si>
  <si>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</si>
  <si>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</si>
  <si>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</si>
  <si>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</si>
  <si>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</si>
  <si>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</si>
  <si>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</si>
  <si>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</si>
  <si>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</si>
  <si>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</si>
  <si>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</si>
  <si>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</si>
  <si>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</si>
  <si>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</si>
  <si>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</si>
  <si>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</si>
  <si>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</si>
  <si>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</si>
  <si>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</si>
  <si>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</si>
  <si>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</si>
  <si>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</si>
  <si>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</si>
  <si>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</si>
  <si>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</si>
  <si>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</si>
  <si>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</si>
  <si>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</si>
  <si>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</si>
  <si>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</si>
  <si>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</si>
  <si>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</si>
  <si>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</si>
  <si>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</si>
  <si>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</si>
  <si>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</si>
  <si>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</si>
  <si>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</si>
  <si>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</si>
  <si>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</si>
  <si>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</si>
  <si>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</si>
  <si>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</si>
  <si>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</si>
  <si>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</si>
  <si>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</si>
  <si>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</si>
  <si>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</si>
  <si>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</si>
  <si>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</si>
  <si>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</si>
  <si>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</si>
  <si>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</si>
  <si>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</si>
  <si>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</si>
  <si>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</si>
  <si>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</si>
  <si>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</si>
  <si>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</si>
  <si>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</si>
  <si>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</si>
  <si>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</si>
  <si>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</si>
  <si>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</si>
  <si>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</si>
  <si>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</si>
  <si>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</si>
  <si>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</si>
  <si>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</si>
  <si>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</si>
  <si>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</si>
  <si>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</si>
  <si>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</si>
  <si>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</si>
  <si>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</si>
  <si>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</si>
  <si>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</si>
  <si>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</si>
  <si>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</si>
  <si>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</si>
  <si>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</si>
  <si>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</si>
  <si>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</si>
  <si>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</si>
  <si>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</si>
  <si>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</si>
  <si>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</si>
  <si>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</si>
  <si>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</si>
  <si>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</si>
  <si>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</si>
  <si>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</si>
  <si>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</si>
  <si>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</si>
  <si>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</si>
  <si>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</si>
  <si>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</si>
  <si>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</si>
  <si>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</si>
  <si>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</si>
  <si>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</si>
  <si>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</si>
  <si>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</si>
  <si>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</si>
  <si>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</si>
  <si>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</si>
  <si>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</si>
  <si>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</si>
  <si>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</si>
  <si>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</si>
  <si>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</si>
  <si>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</si>
  <si>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</si>
  <si>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</si>
  <si>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</si>
  <si>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</si>
  <si>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</si>
  <si>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</si>
  <si>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</si>
  <si>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</si>
  <si>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</si>
  <si>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</si>
  <si>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</si>
  <si>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</si>
  <si>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</si>
  <si>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</si>
  <si>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</si>
  <si>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</si>
  <si>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</si>
  <si>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</si>
  <si>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</si>
  <si>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</si>
  <si>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</si>
  <si>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</si>
  <si>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</si>
  <si>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</si>
  <si>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</si>
  <si>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</si>
  <si>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</si>
  <si>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</si>
  <si>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</si>
  <si>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</si>
  <si>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</si>
  <si>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</si>
  <si>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</si>
  <si>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</si>
  <si>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</si>
  <si>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</si>
  <si>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</si>
  <si>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</si>
  <si>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</si>
  <si>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</si>
  <si>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</si>
  <si>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</si>
  <si>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</si>
  <si>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</si>
  <si>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</si>
  <si>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</si>
  <si>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</si>
  <si>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</si>
  <si>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</si>
  <si>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</si>
  <si>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</si>
  <si>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</si>
  <si>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</si>
  <si>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</si>
  <si>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</si>
  <si>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</si>
  <si>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</si>
  <si>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</si>
  <si>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</si>
  <si>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</si>
  <si>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</si>
  <si>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</si>
  <si>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</si>
  <si>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</si>
  <si>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</si>
  <si>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</si>
  <si>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</si>
  <si>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</si>
  <si>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</si>
  <si>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</si>
  <si>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</si>
  <si>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</si>
  <si>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</si>
  <si>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</si>
  <si>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</si>
  <si>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</si>
  <si>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</si>
  <si>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</si>
  <si>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</si>
  <si>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</si>
  <si>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</si>
  <si>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</si>
  <si>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</si>
  <si>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</si>
  <si>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</si>
  <si>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</si>
  <si>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</si>
  <si>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</si>
  <si>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</si>
  <si>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</si>
  <si>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</si>
  <si>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</si>
  <si>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</si>
  <si>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</si>
  <si>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</si>
  <si>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</si>
  <si>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</si>
  <si>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</si>
  <si>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</si>
  <si>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</si>
  <si>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</si>
  <si>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</si>
  <si>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</si>
  <si>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</si>
  <si>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</si>
  <si>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</si>
  <si>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</si>
  <si>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</si>
  <si>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</si>
  <si>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</si>
  <si>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</si>
  <si>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</si>
  <si>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</si>
  <si>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</si>
  <si>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</si>
  <si>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</si>
  <si>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</si>
  <si>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</si>
  <si>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</si>
  <si>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</si>
  <si>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</si>
  <si>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</si>
  <si>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</si>
  <si>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</si>
  <si>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</si>
  <si>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</si>
  <si>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</si>
  <si>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</si>
  <si>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</si>
  <si>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</si>
  <si>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</si>
  <si>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</si>
  <si>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</si>
  <si>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</si>
  <si>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</si>
  <si>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</si>
  <si>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</si>
  <si>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</si>
  <si>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</si>
  <si>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</si>
  <si>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</si>
  <si>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</si>
  <si>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</si>
  <si>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</si>
  <si>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</si>
  <si>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</si>
  <si>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</si>
  <si>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</si>
  <si>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</si>
  <si>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</si>
  <si>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</si>
  <si>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</si>
  <si>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</si>
  <si>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</si>
  <si>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</si>
  <si>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</si>
  <si>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</si>
  <si>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</si>
  <si>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</si>
  <si>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</si>
  <si>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</si>
  <si>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</si>
  <si>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</si>
  <si>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</si>
  <si>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</si>
  <si>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</si>
  <si>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</si>
  <si>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</si>
  <si>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</si>
  <si>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</si>
  <si>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</si>
  <si>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</si>
  <si>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</si>
  <si>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</si>
  <si>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</si>
  <si>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</si>
  <si>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</si>
  <si>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</si>
  <si>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</si>
  <si>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</si>
  <si>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</si>
  <si>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</si>
  <si>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</si>
  <si>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</si>
  <si>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</si>
  <si>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</si>
  <si>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</si>
  <si>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</si>
  <si>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</si>
  <si>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</si>
  <si>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</si>
  <si>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</si>
  <si>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</si>
  <si>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</si>
  <si>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</si>
  <si>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</si>
  <si>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</si>
  <si>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</si>
  <si>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</si>
  <si>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</si>
  <si>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</si>
  <si>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</si>
  <si>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</si>
  <si>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</si>
  <si>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</si>
  <si>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</si>
  <si>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</si>
  <si>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</si>
  <si>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</si>
  <si>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</si>
  <si>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</si>
  <si>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</si>
  <si>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</si>
  <si>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</si>
  <si>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</si>
  <si>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</si>
  <si>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</si>
  <si>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</si>
  <si>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</si>
  <si>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</si>
  <si>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</si>
  <si>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</si>
  <si>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</si>
  <si>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</si>
  <si>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</si>
  <si>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</si>
  <si>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</si>
  <si>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</si>
  <si>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</si>
  <si>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</si>
  <si>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</si>
  <si>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</si>
  <si>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</si>
  <si>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</si>
  <si>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</si>
  <si>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</si>
  <si>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</si>
  <si>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</si>
  <si>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</si>
  <si>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</si>
  <si>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</si>
  <si>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</si>
  <si>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</si>
  <si>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</si>
  <si>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</si>
  <si>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</si>
  <si>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</si>
  <si>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</si>
  <si>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</si>
  <si>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</si>
  <si>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</si>
  <si>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</si>
  <si>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</si>
  <si>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</si>
  <si>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</si>
  <si>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</si>
  <si>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</si>
  <si>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</si>
  <si>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</si>
  <si>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</si>
  <si>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</si>
  <si>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</si>
  <si>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</si>
  <si>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</si>
  <si>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</si>
  <si>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</si>
  <si>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</si>
  <si>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</si>
  <si>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</si>
  <si>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</si>
  <si>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</si>
  <si>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</si>
  <si>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</si>
  <si>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</si>
  <si>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</si>
  <si>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</si>
  <si>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</si>
  <si>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</si>
  <si>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</si>
  <si>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</si>
  <si>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</si>
  <si>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</si>
  <si>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</si>
  <si>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</si>
  <si>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</si>
  <si>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</si>
  <si>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</si>
  <si>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</si>
  <si>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</si>
  <si>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</si>
  <si>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</si>
  <si>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</si>
  <si>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</si>
  <si>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</si>
  <si>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</si>
  <si>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</si>
  <si>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</si>
  <si>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</si>
  <si>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</si>
  <si>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</si>
  <si>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</si>
  <si>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</si>
  <si>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</si>
  <si>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</si>
  <si>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</si>
  <si>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</si>
  <si>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</si>
  <si>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</si>
  <si>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</si>
  <si>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</si>
  <si>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</si>
  <si>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</si>
  <si>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</si>
  <si>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</si>
  <si>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</si>
  <si>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</si>
  <si>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</si>
  <si>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</si>
  <si>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</si>
  <si>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</si>
  <si>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</si>
  <si>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</si>
  <si>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</si>
  <si>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</si>
  <si>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</si>
  <si>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</si>
  <si>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</si>
  <si>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</si>
  <si>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</si>
  <si>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</si>
  <si>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</si>
  <si>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</si>
  <si>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</si>
  <si>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</si>
  <si>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</si>
  <si>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</si>
  <si>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</si>
  <si>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</si>
  <si>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</si>
  <si>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</si>
  <si>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</si>
  <si>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</si>
  <si>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</si>
  <si>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</si>
  <si>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</si>
  <si>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</si>
  <si>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</si>
  <si>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</si>
  <si>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</si>
  <si>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</si>
  <si>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</si>
  <si>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</si>
  <si>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</si>
  <si>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</si>
  <si>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</si>
  <si>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</si>
  <si>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</si>
  <si>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</si>
  <si>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</si>
  <si>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</si>
  <si>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</si>
  <si>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</si>
  <si>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</si>
  <si>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</si>
  <si>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</si>
  <si>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</si>
  <si>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</si>
  <si>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</si>
  <si>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</si>
  <si>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</si>
  <si>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</si>
  <si>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</si>
  <si>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</si>
  <si>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</si>
  <si>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</si>
  <si>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</si>
  <si>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</si>
  <si>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</si>
  <si>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</si>
  <si>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</si>
  <si>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</si>
  <si>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</si>
  <si>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</si>
  <si>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</si>
  <si>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</si>
  <si>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</si>
  <si>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</si>
  <si>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</si>
  <si>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</si>
  <si>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</si>
  <si>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</si>
  <si>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</si>
  <si>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</si>
  <si>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</si>
  <si>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</si>
  <si>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</si>
  <si>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</si>
  <si>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</si>
  <si>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</si>
  <si>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</si>
  <si>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</si>
  <si>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</si>
  <si>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</si>
  <si>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</si>
  <si>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</si>
  <si>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</si>
  <si>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</si>
  <si>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</si>
  <si>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</si>
  <si>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</si>
  <si>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</si>
  <si>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</si>
  <si>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</si>
  <si>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</si>
  <si>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</si>
  <si>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</si>
  <si>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</si>
  <si>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</si>
  <si>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</si>
  <si>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</si>
  <si>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</si>
  <si>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</si>
  <si>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</si>
  <si>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</si>
  <si>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</si>
  <si>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</si>
  <si>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</si>
  <si>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</si>
  <si>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</si>
  <si>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</si>
  <si>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</si>
  <si>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</si>
  <si>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</si>
  <si>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</si>
  <si>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</si>
  <si>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</si>
  <si>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</si>
  <si>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</si>
  <si>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</si>
  <si>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</si>
  <si>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</si>
  <si>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</si>
  <si>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</si>
  <si>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</si>
  <si>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</si>
  <si>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</si>
  <si>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</si>
  <si>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</si>
  <si>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</si>
  <si>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</si>
  <si>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</si>
  <si>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</si>
  <si>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</si>
  <si>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</si>
  <si>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</si>
  <si>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</si>
  <si>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</si>
  <si>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</si>
  <si>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</si>
  <si>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</si>
  <si>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</si>
  <si>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</si>
  <si>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</si>
  <si>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</si>
  <si>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</si>
  <si>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</si>
  <si>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</si>
  <si>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</si>
  <si>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</si>
  <si>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</si>
  <si>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</si>
  <si>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</si>
  <si>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</si>
  <si>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</si>
  <si>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</si>
  <si>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</si>
  <si>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</si>
  <si>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</si>
  <si>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</si>
  <si>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</si>
  <si>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</si>
  <si>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</si>
  <si>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</si>
  <si>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</si>
  <si>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</si>
  <si>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</si>
  <si>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</si>
  <si>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</si>
  <si>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</si>
  <si>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</si>
  <si>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</si>
  <si>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</si>
  <si>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</si>
  <si>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</si>
  <si>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</si>
  <si>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</si>
  <si>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</si>
  <si>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</si>
  <si>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</si>
  <si>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</si>
  <si>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</si>
  <si>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</si>
  <si>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</si>
  <si>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</si>
  <si>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</si>
  <si>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</si>
  <si>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</si>
  <si>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</si>
  <si>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</si>
  <si>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</si>
  <si>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</si>
  <si>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</si>
  <si>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</si>
  <si>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</si>
  <si>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</si>
  <si>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</si>
  <si>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</si>
  <si>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</si>
  <si>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</si>
  <si>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</si>
  <si>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</si>
  <si>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</si>
  <si>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</si>
  <si>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</si>
  <si>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</si>
  <si>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</si>
  <si>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</si>
  <si>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</si>
  <si>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</si>
  <si>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</si>
  <si>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</si>
  <si>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</si>
  <si>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</si>
  <si>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</si>
  <si>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</si>
  <si>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</si>
  <si>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</si>
  <si>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</si>
  <si>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</si>
  <si>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</si>
  <si>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</si>
  <si>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</si>
  <si>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</si>
  <si>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</si>
  <si>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</si>
  <si>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</si>
  <si>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</si>
  <si>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</si>
  <si>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</si>
  <si>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</si>
  <si>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</si>
  <si>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</si>
  <si>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</si>
  <si>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</si>
  <si>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</si>
  <si>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</si>
  <si>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</si>
  <si>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</si>
  <si>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</si>
  <si>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</si>
  <si>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</si>
  <si>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</si>
  <si>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</si>
  <si>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</si>
  <si>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</si>
  <si>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</si>
  <si>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</si>
  <si>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</si>
  <si>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</si>
  <si>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</si>
  <si>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</si>
  <si>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</si>
  <si>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</si>
  <si>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</si>
  <si>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</si>
  <si>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</si>
  <si>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</si>
  <si>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</si>
  <si>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</si>
  <si>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</si>
  <si>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</si>
  <si>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</si>
  <si>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</si>
  <si>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</si>
  <si>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</si>
  <si>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</si>
  <si>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</si>
  <si>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</si>
  <si>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</si>
  <si>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</si>
  <si>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</si>
  <si>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</si>
  <si>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</si>
  <si>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</si>
  <si>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</si>
  <si>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</si>
  <si>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</si>
  <si>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</si>
  <si>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</si>
  <si>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</si>
  <si>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</si>
  <si>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</si>
  <si>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</si>
  <si>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</si>
  <si>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</si>
  <si>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</si>
  <si>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</si>
  <si>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</si>
  <si>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</si>
  <si>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</si>
  <si>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</si>
  <si>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</si>
  <si>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</si>
  <si>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</si>
  <si>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</si>
  <si>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</si>
  <si>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</si>
  <si>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</si>
  <si>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</si>
  <si>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</si>
  <si>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</si>
  <si>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</si>
  <si>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</si>
  <si>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</si>
  <si>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</si>
  <si>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</si>
  <si>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</si>
  <si>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</si>
  <si>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</si>
  <si>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</si>
  <si>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</si>
  <si>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</si>
  <si>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</si>
  <si>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</si>
  <si>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</si>
  <si>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</si>
  <si>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</si>
  <si>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</si>
  <si>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</si>
  <si>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</si>
  <si>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</si>
  <si>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</si>
  <si>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</si>
  <si>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</si>
  <si>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</si>
  <si>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</si>
  <si>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</si>
  <si>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</si>
  <si>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</si>
  <si>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</si>
  <si>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</si>
  <si>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</si>
  <si>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</si>
  <si>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</si>
  <si>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</si>
  <si>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</si>
  <si>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</si>
  <si>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</si>
  <si>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</si>
  <si>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</si>
  <si>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</si>
  <si>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</si>
  <si>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</si>
  <si>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</si>
  <si>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</si>
  <si>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</si>
  <si>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</si>
  <si>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</si>
  <si>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</si>
  <si>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</si>
  <si>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</si>
  <si>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</si>
  <si>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</si>
  <si>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</si>
  <si>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</si>
  <si>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</si>
  <si>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</si>
  <si>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</si>
  <si>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</si>
  <si>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</si>
  <si>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</si>
  <si>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</si>
  <si>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</si>
  <si>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</si>
  <si>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</si>
  <si>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</si>
  <si>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</si>
  <si>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</si>
  <si>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</si>
  <si>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</si>
  <si>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</si>
  <si>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</si>
  <si>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</si>
  <si>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</si>
  <si>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</si>
  <si>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</si>
  <si>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</si>
  <si>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</si>
  <si>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</si>
  <si>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</si>
  <si>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</si>
  <si>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</si>
  <si>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</si>
  <si>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</si>
  <si>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</si>
  <si>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</si>
  <si>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</si>
  <si>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</si>
  <si>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</si>
  <si>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</si>
  <si>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</si>
  <si>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</si>
  <si>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</si>
  <si>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</si>
  <si>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</si>
  <si>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</si>
  <si>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</si>
  <si>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</si>
  <si>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</si>
  <si>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</si>
  <si>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</si>
  <si>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</si>
  <si>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</si>
  <si>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</si>
  <si>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</si>
  <si>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</si>
  <si>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</si>
  <si>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</si>
  <si>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</si>
  <si>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</si>
  <si>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</si>
  <si>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</si>
  <si>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</si>
  <si>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</si>
  <si>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</si>
  <si>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</si>
  <si>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</si>
  <si>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</si>
  <si>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</si>
  <si>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</si>
  <si>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</si>
  <si>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</si>
  <si>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</si>
  <si>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</si>
  <si>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</si>
  <si>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</si>
  <si>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</si>
  <si>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</si>
  <si>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</si>
  <si>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</si>
  <si>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</si>
  <si>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</si>
  <si>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</si>
  <si>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</si>
  <si>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</si>
  <si>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</si>
  <si>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</si>
  <si>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</si>
  <si>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</si>
  <si>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</si>
  <si>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</si>
  <si>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</si>
  <si>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</si>
  <si>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</si>
  <si>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</si>
  <si>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</si>
  <si>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</si>
  <si>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</si>
  <si>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</si>
  <si>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</si>
  <si>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</si>
  <si>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</si>
  <si>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</si>
  <si>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</si>
  <si>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</si>
  <si>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</si>
  <si>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</si>
  <si>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</si>
  <si>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</si>
  <si>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</si>
  <si>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</si>
  <si>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</si>
  <si>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</si>
  <si>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</si>
  <si>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</si>
  <si>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</si>
  <si>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</si>
  <si>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</si>
  <si>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</si>
  <si>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</si>
  <si>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</si>
  <si>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</si>
  <si>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</si>
  <si>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</si>
  <si>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</si>
  <si>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</si>
  <si>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</si>
  <si>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</si>
  <si>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</si>
  <si>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</si>
  <si>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</si>
  <si>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</si>
  <si>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</si>
  <si>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</si>
  <si>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</si>
  <si>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</si>
  <si>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</si>
  <si>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</si>
  <si>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</si>
  <si>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</si>
  <si>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</si>
  <si>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</si>
  <si>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</si>
  <si>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</si>
  <si>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</si>
  <si>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</si>
  <si>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</si>
  <si>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</si>
  <si>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</si>
  <si>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</si>
  <si>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</si>
  <si>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</si>
  <si>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</si>
  <si>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</si>
  <si>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</si>
  <si>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</si>
  <si>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</si>
  <si>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</si>
  <si>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</si>
  <si>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</si>
  <si>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</si>
  <si>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</si>
  <si>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</si>
  <si>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</si>
  <si>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</si>
  <si>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</si>
  <si>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</si>
  <si>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</si>
  <si>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</si>
  <si>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</si>
  <si>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</si>
  <si>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</si>
  <si>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</si>
  <si>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</si>
  <si>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</si>
  <si>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</si>
  <si>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</si>
  <si>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</si>
  <si>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</si>
  <si>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</si>
  <si>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</si>
  <si>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</si>
  <si>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</si>
  <si>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</si>
  <si>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</si>
  <si>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</si>
  <si>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</si>
  <si>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</si>
  <si>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</si>
  <si>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</si>
  <si>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</si>
  <si>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</si>
  <si>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</si>
  <si>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</si>
  <si>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</si>
  <si>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</si>
  <si>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</si>
  <si>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</si>
  <si>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</si>
  <si>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</si>
  <si>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</si>
  <si>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</si>
  <si>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</si>
  <si>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</si>
  <si>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</si>
  <si>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</si>
  <si>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</si>
  <si>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</si>
  <si>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</si>
  <si>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</si>
  <si>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</si>
  <si>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</si>
  <si>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</si>
  <si>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</si>
  <si>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</si>
  <si>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</si>
  <si>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</si>
  <si>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</si>
  <si>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</si>
  <si>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</si>
  <si>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</si>
  <si>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</si>
  <si>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</si>
  <si>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</si>
  <si>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</si>
  <si>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</si>
  <si>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</si>
  <si>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</si>
  <si>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</si>
  <si>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</si>
  <si>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</si>
  <si>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</si>
  <si>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</si>
  <si>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</si>
  <si>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</si>
  <si>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</si>
  <si>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</si>
  <si>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</si>
  <si>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</si>
  <si>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</si>
  <si>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</si>
  <si>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</si>
  <si>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</si>
  <si>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</si>
  <si>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</si>
  <si>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</si>
  <si>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</si>
  <si>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</si>
  <si>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</si>
  <si>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</si>
  <si>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</si>
  <si>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</si>
  <si>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</si>
  <si>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</si>
  <si>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</si>
  <si>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</si>
  <si>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</si>
  <si>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</si>
  <si>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</si>
  <si>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</si>
  <si>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</si>
  <si>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</si>
  <si>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</si>
  <si>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</si>
  <si>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</si>
  <si>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</si>
  <si>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</si>
  <si>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</si>
  <si>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</si>
  <si>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</si>
  <si>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</si>
  <si>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</si>
  <si>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</si>
  <si>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</si>
  <si>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</si>
  <si>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</si>
  <si>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</si>
  <si>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</si>
  <si>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</si>
  <si>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</si>
  <si>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</si>
  <si>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</si>
  <si>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</si>
  <si>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</si>
  <si>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</si>
  <si>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</si>
  <si>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</si>
  <si>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</si>
  <si>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</si>
  <si>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</si>
  <si>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</si>
  <si>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</si>
  <si>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</si>
  <si>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</si>
  <si>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</si>
  <si>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</si>
  <si>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</si>
  <si>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</si>
  <si>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</si>
  <si>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</si>
  <si>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</si>
  <si>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</si>
  <si>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</si>
  <si>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</si>
  <si>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</si>
  <si>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</si>
  <si>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</si>
  <si>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</si>
  <si>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</si>
  <si>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</si>
  <si>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</si>
  <si>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</si>
  <si>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</si>
  <si>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</si>
  <si>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</si>
  <si>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</si>
  <si>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</si>
  <si>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</si>
  <si>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</si>
  <si>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</si>
  <si>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</si>
  <si>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</si>
  <si>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</si>
  <si>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</si>
  <si>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</si>
  <si>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</si>
  <si>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</si>
  <si>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</si>
  <si>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</si>
  <si>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</si>
  <si>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</si>
  <si>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</si>
  <si>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</si>
  <si>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</si>
  <si>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</si>
  <si>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</si>
  <si>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</si>
  <si>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</si>
  <si>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</si>
  <si>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</si>
  <si>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</si>
  <si>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</si>
  <si>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</si>
  <si>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</si>
  <si>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</si>
  <si>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</si>
  <si>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</si>
  <si>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</si>
  <si>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</si>
  <si>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</si>
  <si>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</si>
  <si>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</si>
  <si>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</si>
  <si>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</si>
  <si>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</si>
  <si>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</si>
  <si>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</si>
  <si>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</si>
  <si>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</si>
  <si>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</si>
  <si>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</si>
  <si>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</si>
  <si>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</si>
  <si>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</si>
  <si>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</si>
  <si>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</si>
  <si>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</si>
  <si>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</si>
  <si>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</si>
  <si>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</si>
  <si>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</si>
  <si>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</si>
  <si>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</si>
  <si>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</si>
  <si>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</si>
  <si>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</si>
  <si>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</si>
  <si>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</si>
  <si>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</si>
  <si>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</si>
  <si>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</si>
  <si>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</si>
  <si>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</si>
  <si>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</si>
  <si>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</si>
  <si>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</si>
  <si>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</si>
  <si>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</si>
  <si>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</si>
  <si>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</si>
  <si>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</si>
  <si>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</si>
  <si>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</si>
  <si>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</si>
  <si>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</si>
  <si>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</si>
  <si>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</si>
  <si>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</si>
  <si>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</si>
  <si>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</si>
  <si>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</si>
  <si>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</si>
  <si>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</si>
  <si>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</si>
  <si>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</si>
  <si>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</si>
  <si>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</si>
  <si>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</si>
  <si>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</si>
  <si>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</si>
  <si>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</si>
  <si>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</si>
  <si>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</si>
  <si>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</si>
  <si>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</si>
  <si>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</si>
  <si>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</si>
  <si>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</si>
  <si>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</si>
  <si>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</si>
  <si>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</si>
  <si>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</si>
  <si>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</si>
  <si>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</si>
  <si>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</si>
  <si>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</si>
  <si>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</si>
  <si>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</si>
  <si>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</si>
  <si>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</si>
  <si>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</si>
  <si>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</si>
  <si>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</si>
  <si>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</si>
  <si>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</si>
  <si>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</si>
  <si>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</si>
  <si>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</si>
  <si>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</si>
  <si>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</si>
  <si>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</si>
  <si>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</si>
  <si>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</si>
  <si>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</si>
  <si>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</si>
  <si>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</si>
  <si>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</si>
  <si>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</si>
  <si>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</si>
  <si>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</si>
  <si>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</si>
  <si>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</si>
  <si>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</si>
  <si>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</si>
  <si>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</si>
  <si>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</si>
  <si>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</si>
  <si>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</si>
  <si>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</si>
  <si>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</si>
  <si>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</si>
  <si>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</si>
  <si>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</si>
  <si>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</si>
  <si>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</si>
  <si>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</si>
  <si>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</si>
  <si>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</si>
  <si>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</si>
  <si>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</si>
  <si>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</si>
  <si>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</si>
  <si>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</si>
  <si>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</si>
  <si>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</si>
  <si>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</si>
  <si>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</si>
  <si>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</si>
  <si>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</si>
  <si>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</si>
  <si>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</si>
  <si>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</si>
  <si>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</si>
  <si>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</si>
  <si>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</si>
  <si>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</si>
  <si>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</si>
  <si>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</si>
  <si>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</si>
  <si>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</si>
  <si>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</si>
  <si>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</si>
  <si>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</si>
  <si>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</si>
  <si>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</si>
  <si>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</si>
  <si>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</si>
  <si>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</si>
  <si>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</si>
  <si>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</si>
  <si>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</si>
  <si>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</si>
  <si>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</si>
  <si>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</si>
  <si>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</si>
  <si>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</si>
  <si>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</si>
  <si>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</si>
  <si>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</si>
  <si>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</si>
  <si>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</si>
  <si>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</si>
  <si>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</si>
  <si>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</si>
  <si>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</si>
  <si>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</si>
  <si>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</si>
  <si>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</si>
  <si>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</si>
  <si>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</si>
  <si>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</si>
  <si>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</si>
  <si>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</si>
  <si>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</si>
  <si>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</si>
  <si>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</si>
  <si>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</si>
  <si>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</si>
  <si>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</si>
  <si>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</si>
  <si>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</si>
  <si>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</si>
  <si>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</si>
  <si>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</si>
  <si>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</si>
  <si>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</si>
  <si>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</si>
  <si>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</si>
  <si>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</si>
  <si>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</si>
  <si>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</si>
  <si>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</si>
  <si>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</si>
  <si>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</si>
  <si>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</si>
  <si>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</si>
  <si>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</si>
  <si>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</si>
  <si>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</si>
  <si>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</si>
  <si>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</si>
  <si>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</si>
  <si>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</si>
  <si>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</si>
  <si>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</si>
  <si>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</si>
  <si>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</si>
  <si>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</si>
  <si>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</si>
  <si>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</si>
  <si>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</si>
  <si>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</si>
  <si>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</si>
  <si>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</si>
  <si>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</si>
  <si>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</si>
  <si>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</si>
  <si>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</si>
  <si>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</si>
  <si>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</si>
  <si>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</si>
  <si>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</si>
  <si>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</si>
  <si>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</si>
  <si>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</si>
  <si>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</si>
  <si>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</si>
  <si>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</si>
  <si>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</si>
  <si>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</si>
  <si>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</si>
  <si>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</si>
  <si>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</si>
  <si>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</si>
  <si>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</si>
  <si>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</si>
  <si>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</si>
  <si>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</si>
  <si>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</si>
  <si>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</si>
  <si>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</si>
  <si>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</si>
  <si>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</si>
  <si>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</si>
  <si>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</si>
  <si>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</si>
  <si>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</si>
  <si>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</si>
  <si>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</si>
  <si>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</si>
  <si>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</si>
  <si>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</si>
  <si>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</si>
  <si>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</si>
  <si>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</si>
  <si>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</si>
  <si>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</si>
  <si>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</si>
  <si>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</si>
  <si>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</si>
  <si>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</si>
  <si>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</si>
  <si>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</si>
  <si>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</si>
  <si>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</si>
  <si>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</si>
  <si>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</si>
  <si>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</si>
  <si>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</si>
  <si>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</si>
  <si>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</si>
  <si>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</si>
  <si>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</si>
  <si>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</si>
  <si>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</si>
  <si>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</si>
  <si>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</si>
  <si>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</si>
  <si>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</si>
  <si>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</si>
  <si>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</si>
  <si>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</si>
  <si>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</si>
  <si>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</si>
  <si>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</si>
  <si>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</si>
  <si>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</si>
  <si>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</si>
  <si>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</si>
  <si>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</si>
  <si>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</si>
  <si>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</si>
  <si>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</si>
  <si>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</si>
  <si>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</si>
  <si>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</si>
  <si>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</si>
  <si>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</si>
  <si>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</si>
  <si>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</si>
  <si>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</si>
  <si>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</si>
  <si>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</si>
  <si>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</si>
  <si>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</si>
  <si>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</si>
  <si>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</si>
  <si>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</si>
  <si>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</si>
  <si>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</si>
  <si>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</si>
  <si>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</si>
  <si>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</si>
  <si>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</si>
  <si>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</si>
  <si>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</si>
  <si>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</si>
  <si>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</si>
  <si>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</si>
  <si>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</si>
  <si>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</si>
  <si>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</si>
  <si>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</si>
  <si>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</si>
  <si>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</si>
  <si>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</si>
  <si>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</si>
  <si>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</si>
  <si>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</si>
  <si>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</si>
  <si>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</si>
  <si>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</si>
  <si>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</si>
  <si>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</si>
  <si>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</si>
  <si>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</si>
  <si>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</si>
  <si>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</si>
  <si>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</si>
  <si>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</si>
  <si>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</si>
  <si>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</si>
  <si>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</si>
  <si>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</si>
  <si>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</si>
  <si>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</si>
  <si>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</si>
  <si>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</si>
  <si>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</si>
  <si>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</si>
  <si>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</si>
  <si>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</si>
  <si>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</si>
  <si>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</si>
  <si>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</si>
  <si>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</si>
  <si>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</si>
  <si>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</si>
  <si>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</si>
  <si>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</si>
  <si>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</si>
  <si>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</si>
  <si>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</si>
  <si>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</si>
  <si>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</si>
  <si>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</si>
  <si>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</si>
  <si>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</si>
  <si>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</si>
  <si>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</si>
  <si>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</si>
  <si>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</si>
  <si>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</si>
  <si>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</si>
  <si>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</si>
  <si>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</si>
  <si>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</si>
  <si>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</si>
  <si>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</si>
  <si>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</si>
  <si>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</si>
  <si>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</si>
  <si>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</si>
  <si>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</si>
  <si>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</si>
  <si>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</si>
  <si>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</si>
  <si>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</si>
  <si>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</si>
  <si>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</si>
  <si>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</si>
  <si>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</si>
  <si>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</si>
  <si>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</si>
  <si>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</si>
  <si>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</si>
  <si>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</si>
  <si>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</si>
  <si>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</si>
  <si>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</si>
  <si>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</si>
  <si>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</si>
  <si>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</si>
  <si>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</si>
  <si>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</si>
  <si>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</si>
  <si>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</si>
  <si>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</si>
  <si>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</si>
  <si>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</si>
  <si>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</si>
  <si>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</si>
  <si>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</si>
  <si>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</si>
  <si>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</si>
  <si>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</si>
  <si>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</si>
  <si>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</si>
  <si>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</si>
  <si>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</si>
  <si>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</si>
  <si>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</si>
  <si>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</si>
  <si>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</si>
  <si>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</si>
  <si>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</si>
  <si>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</si>
  <si>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</si>
  <si>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</si>
  <si>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</si>
  <si>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</si>
  <si>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</si>
  <si>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</si>
  <si>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</si>
  <si>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</si>
  <si>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</si>
  <si>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</si>
  <si>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</si>
  <si>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</si>
  <si>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</si>
  <si>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</si>
  <si>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</si>
  <si>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</si>
  <si>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</si>
  <si>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</si>
  <si>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</si>
  <si>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</si>
  <si>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</si>
  <si>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</si>
  <si>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</si>
  <si>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</si>
  <si>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</si>
  <si>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</si>
  <si>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</si>
  <si>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</si>
  <si>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</si>
  <si>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</si>
  <si>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</si>
  <si>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</si>
  <si>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</si>
  <si>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</si>
  <si>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</si>
  <si>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</si>
  <si>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</si>
  <si>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</si>
  <si>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</si>
  <si>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</si>
  <si>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</si>
  <si>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</si>
  <si>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</si>
  <si>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</si>
  <si>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</si>
  <si>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</si>
  <si>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</si>
  <si>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</si>
  <si>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</si>
  <si>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</si>
  <si>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</si>
  <si>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</si>
  <si>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</si>
  <si>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</si>
  <si>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</si>
  <si>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</si>
  <si>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</si>
  <si>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</si>
  <si>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</si>
  <si>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</si>
  <si>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</si>
  <si>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</si>
  <si>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</si>
  <si>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</si>
  <si>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</si>
  <si>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</si>
  <si>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</si>
  <si>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</si>
  <si>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</si>
  <si>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</si>
  <si>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</si>
  <si>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</si>
  <si>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</si>
  <si>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</si>
  <si>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</si>
  <si>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</si>
  <si>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</si>
  <si>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</si>
  <si>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</si>
  <si>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</si>
  <si>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</si>
  <si>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</si>
  <si>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</si>
  <si>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</si>
  <si>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</si>
  <si>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</si>
  <si>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</si>
  <si>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</si>
  <si>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</si>
  <si>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</si>
  <si>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</si>
  <si>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</si>
  <si>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</si>
  <si>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</si>
  <si>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</si>
  <si>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</si>
  <si>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</si>
  <si>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</si>
  <si>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</si>
  <si>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</si>
  <si>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</si>
  <si>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</si>
  <si>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</si>
  <si>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</si>
  <si>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</si>
  <si>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</si>
  <si>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</si>
  <si>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</si>
  <si>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</si>
  <si>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</si>
  <si>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</si>
  <si>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</si>
  <si>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</si>
  <si>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</si>
  <si>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</si>
  <si>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</si>
  <si>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</si>
  <si>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</si>
  <si>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</si>
  <si>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</si>
  <si>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</si>
  <si>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</si>
  <si>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</si>
  <si>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</si>
  <si>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</si>
  <si>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</si>
  <si>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</si>
  <si>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</si>
  <si>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</si>
  <si>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</si>
  <si>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</si>
  <si>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</si>
  <si>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</si>
  <si>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</si>
  <si>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</si>
  <si>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</si>
  <si>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</si>
  <si>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</si>
  <si>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</si>
  <si>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</si>
  <si>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</si>
  <si>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</si>
  <si>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</si>
  <si>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</si>
  <si>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</si>
  <si>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</si>
  <si>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</si>
  <si>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</si>
  <si>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</si>
  <si>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</si>
  <si>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</si>
  <si>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</si>
  <si>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</si>
  <si>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</si>
  <si>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</si>
  <si>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</si>
  <si>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</si>
  <si>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</si>
  <si>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</si>
  <si>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</si>
  <si>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</si>
  <si>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</si>
  <si>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</si>
  <si>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</si>
  <si>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</si>
  <si>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</si>
  <si>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</si>
  <si>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</si>
  <si>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</si>
  <si>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</si>
  <si>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</si>
  <si>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</si>
  <si>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</si>
  <si>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</si>
  <si>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</si>
  <si>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</si>
  <si>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</si>
  <si>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</si>
  <si>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</si>
  <si>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</si>
  <si>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</si>
  <si>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</si>
  <si>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</si>
  <si>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</si>
  <si>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</si>
  <si>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</si>
  <si>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</si>
  <si>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</si>
  <si>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</si>
  <si>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</si>
  <si>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</si>
  <si>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</si>
  <si>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</si>
  <si>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</si>
  <si>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</si>
  <si>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</si>
  <si>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</si>
  <si>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</si>
  <si>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</si>
  <si>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</si>
  <si>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</si>
  <si>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</si>
  <si>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</si>
  <si>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</si>
  <si>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</si>
  <si>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</si>
  <si>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</si>
  <si>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</si>
  <si>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</si>
  <si>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</si>
  <si>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</si>
  <si>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</si>
  <si>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</si>
  <si>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</si>
  <si>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</si>
  <si>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</si>
  <si>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</si>
  <si>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</si>
  <si>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</si>
  <si>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</si>
  <si>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</si>
  <si>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</si>
  <si>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</si>
  <si>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</si>
  <si>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</si>
  <si>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</si>
  <si>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</si>
  <si>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</si>
  <si>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</si>
  <si>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</si>
  <si>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</si>
  <si>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</si>
  <si>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</si>
  <si>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</si>
  <si>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</si>
  <si>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</si>
  <si>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</si>
  <si>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</si>
  <si>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</si>
  <si>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</si>
  <si>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</si>
  <si>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</si>
  <si>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</si>
  <si>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</si>
  <si>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</si>
  <si>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</si>
  <si>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</si>
  <si>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</si>
  <si>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</si>
  <si>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</si>
  <si>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</si>
  <si>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</si>
  <si>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</si>
  <si>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</si>
  <si>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</si>
  <si>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</si>
  <si>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</si>
  <si>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</si>
  <si>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</si>
  <si>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</si>
  <si>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</si>
  <si>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</si>
  <si>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</si>
  <si>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</si>
  <si>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</si>
  <si>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</si>
  <si>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</si>
  <si>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</si>
  <si>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</si>
  <si>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</si>
  <si>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</si>
  <si>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</si>
  <si>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</si>
  <si>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</si>
  <si>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</si>
  <si>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</si>
  <si>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</si>
  <si>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</si>
  <si>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</si>
  <si>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</si>
  <si>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</si>
  <si>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</si>
  <si>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</si>
  <si>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</si>
  <si>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</si>
  <si>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</si>
  <si>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</si>
  <si>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</si>
  <si>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</si>
  <si>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</si>
  <si>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</si>
  <si>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</si>
  <si>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</si>
  <si>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</si>
  <si>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</si>
  <si>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</si>
  <si>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</si>
  <si>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</si>
  <si>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</si>
  <si>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</si>
  <si>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</si>
  <si>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</si>
  <si>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</si>
  <si>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</si>
  <si>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</si>
  <si>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</si>
  <si>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</si>
  <si>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</si>
  <si>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</si>
  <si>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</si>
  <si>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</si>
  <si>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</si>
  <si>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</si>
  <si>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</si>
  <si>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</si>
  <si>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</si>
  <si>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</si>
  <si>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</si>
  <si>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</si>
  <si>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</si>
  <si>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</si>
  <si>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</si>
  <si>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</si>
  <si>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</si>
  <si>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</si>
  <si>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</si>
  <si>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</si>
  <si>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</si>
  <si>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</si>
  <si>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</si>
  <si>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</si>
  <si>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</si>
  <si>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</si>
  <si>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</si>
  <si>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</si>
  <si>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</si>
  <si>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</si>
  <si>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</si>
  <si>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</si>
  <si>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</si>
  <si>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</si>
  <si>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</si>
  <si>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</si>
  <si>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</si>
  <si>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</si>
  <si>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</si>
  <si>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</si>
  <si>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</si>
  <si>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</si>
  <si>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</si>
  <si>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</si>
  <si>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</si>
  <si>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</si>
  <si>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</si>
  <si>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</si>
  <si>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</si>
  <si>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</si>
  <si>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</si>
  <si>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</si>
  <si>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</si>
  <si>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</si>
  <si>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</si>
  <si>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</si>
  <si>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</si>
  <si>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</si>
  <si>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</si>
  <si>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</si>
  <si>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</si>
  <si>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</si>
  <si>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</si>
  <si>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</si>
  <si>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</si>
  <si>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</si>
  <si>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</si>
  <si>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</si>
  <si>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</si>
  <si>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</si>
  <si>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</si>
  <si>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</si>
  <si>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</si>
  <si>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</si>
  <si>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</si>
  <si>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</si>
  <si>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</si>
  <si>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</si>
  <si>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</si>
  <si>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</si>
  <si>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</si>
  <si>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</si>
  <si>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</si>
  <si>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</si>
  <si>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</si>
  <si>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</si>
  <si>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</si>
  <si>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</si>
  <si>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</si>
  <si>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</si>
  <si>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</si>
  <si>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</si>
  <si>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</si>
  <si>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</si>
  <si>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</si>
  <si>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</si>
  <si>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</si>
  <si>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</si>
  <si>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</si>
  <si>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</si>
  <si>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</si>
  <si>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</si>
  <si>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</si>
  <si>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</si>
  <si>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</si>
  <si>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</si>
  <si>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</si>
  <si>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</si>
  <si>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</si>
  <si>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</si>
  <si>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</si>
  <si>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</si>
  <si>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</si>
  <si>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</si>
  <si>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</si>
  <si>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</si>
  <si>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</si>
  <si>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</si>
  <si>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</si>
  <si>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</si>
  <si>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</si>
  <si>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</si>
  <si>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</si>
  <si>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</si>
  <si>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</si>
  <si>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</si>
  <si>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</si>
  <si>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</si>
  <si>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</si>
  <si>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</si>
  <si>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</si>
  <si>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</si>
  <si>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</si>
  <si>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</si>
  <si>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</si>
  <si>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</si>
  <si>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</si>
  <si>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</si>
  <si>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</si>
  <si>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</si>
  <si>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</si>
  <si>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</si>
  <si>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</si>
  <si>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</si>
  <si>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</si>
  <si>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</si>
  <si>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</si>
  <si>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</si>
  <si>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</si>
  <si>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</si>
  <si>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</si>
  <si>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</si>
  <si>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</si>
  <si>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</si>
  <si>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</si>
  <si>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</si>
  <si>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</si>
  <si>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</si>
  <si>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</si>
  <si>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</si>
  <si>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</si>
  <si>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</si>
  <si>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</si>
  <si>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</si>
  <si>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</si>
  <si>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</si>
  <si>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</si>
  <si>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</si>
  <si>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</si>
  <si>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</si>
  <si>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</si>
  <si>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</si>
  <si>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</si>
  <si>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</si>
  <si>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</si>
  <si>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</si>
  <si>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</si>
  <si>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</si>
  <si>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</si>
  <si>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</si>
  <si>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</si>
  <si>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</si>
  <si>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</si>
  <si>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</si>
  <si>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</si>
  <si>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</si>
  <si>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</si>
  <si>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</si>
  <si>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</si>
  <si>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</si>
  <si>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</si>
  <si>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</si>
  <si>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</si>
  <si>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</si>
  <si>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</si>
  <si>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</si>
  <si>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</si>
  <si>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</si>
  <si>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</si>
  <si>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</si>
  <si>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</si>
  <si>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</si>
  <si>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</si>
  <si>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</si>
  <si>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</si>
  <si>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</si>
  <si>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</si>
  <si>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</si>
  <si>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</si>
  <si>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</si>
  <si>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</si>
  <si>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</si>
  <si>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</si>
  <si>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</si>
  <si>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</si>
  <si>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</si>
  <si>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</si>
  <si>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</si>
  <si>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</si>
  <si>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</si>
  <si>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</si>
  <si>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</si>
  <si>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</si>
  <si>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</si>
  <si>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</si>
  <si>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</si>
  <si>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</si>
  <si>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</si>
  <si>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</si>
  <si>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</si>
  <si>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</si>
  <si>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</si>
  <si>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</si>
  <si>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</si>
  <si>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</si>
  <si>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</si>
  <si>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</si>
  <si>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</si>
  <si>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</si>
  <si>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</si>
  <si>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</si>
  <si>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</si>
  <si>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</si>
  <si>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</si>
  <si>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</si>
  <si>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</si>
  <si>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</si>
  <si>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</si>
  <si>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</si>
  <si>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</si>
  <si>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</si>
  <si>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</si>
  <si>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</si>
  <si>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</si>
  <si>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</si>
  <si>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</si>
  <si>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</si>
  <si>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</si>
  <si>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</si>
  <si>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</si>
  <si>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</si>
  <si>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</si>
  <si>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</si>
  <si>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</si>
  <si>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</si>
  <si>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</si>
  <si>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</si>
  <si>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</si>
  <si>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</si>
  <si>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</si>
  <si>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</si>
  <si>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</si>
  <si>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</si>
  <si>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</si>
  <si>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</si>
  <si>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</si>
  <si>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</si>
  <si>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</si>
  <si>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</si>
  <si>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</si>
  <si>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</si>
  <si>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</si>
  <si>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</si>
  <si>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</si>
  <si>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</si>
  <si>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</si>
  <si>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</si>
  <si>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</si>
  <si>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</si>
  <si>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</si>
  <si>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</si>
  <si>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</si>
  <si>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</si>
  <si>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</si>
  <si>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</si>
  <si>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</si>
  <si>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</si>
  <si>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</si>
  <si>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</si>
  <si>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</si>
  <si>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</si>
  <si>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</si>
  <si>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</si>
  <si>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</si>
  <si>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</si>
  <si>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</si>
  <si>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</si>
  <si>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</si>
  <si>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</si>
  <si>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</si>
  <si>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</si>
  <si>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</si>
  <si>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</si>
  <si>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</si>
  <si>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</si>
  <si>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</si>
  <si>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</si>
  <si>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</si>
  <si>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</si>
  <si>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</si>
  <si>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</si>
  <si>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</si>
  <si>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</si>
  <si>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</si>
  <si>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</si>
  <si>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</si>
  <si>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</si>
  <si>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</si>
  <si>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</si>
  <si>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</si>
  <si>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</si>
  <si>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</si>
  <si>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</si>
  <si>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</si>
  <si>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</si>
  <si>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</si>
  <si>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</si>
  <si>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</si>
  <si>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</si>
  <si>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</si>
  <si>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</si>
  <si>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</si>
  <si>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</si>
  <si>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</si>
  <si>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</si>
  <si>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</si>
  <si>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</si>
  <si>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</si>
  <si>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</si>
  <si>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</si>
  <si>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</si>
  <si>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</si>
  <si>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</si>
  <si>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</si>
  <si>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</si>
  <si>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</si>
  <si>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</si>
  <si>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</si>
  <si>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</si>
  <si>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</si>
  <si>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</si>
  <si>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</si>
  <si>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</si>
  <si>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</si>
  <si>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</si>
  <si>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</si>
  <si>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</si>
  <si>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</si>
  <si>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</si>
  <si>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</si>
  <si>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</si>
  <si>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</si>
  <si>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</si>
  <si>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</si>
  <si>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</si>
  <si>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</si>
  <si>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</si>
  <si>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</si>
  <si>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</si>
  <si>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</si>
  <si>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</si>
  <si>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</si>
  <si>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</si>
  <si>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</si>
  <si>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</si>
  <si>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</si>
  <si>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</si>
  <si>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</si>
  <si>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</si>
  <si>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</si>
  <si>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</si>
  <si>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</si>
  <si>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</si>
  <si>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</si>
  <si>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</si>
  <si>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</si>
  <si>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</si>
  <si>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</si>
  <si>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</si>
  <si>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</si>
  <si>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</si>
  <si>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</si>
  <si>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</si>
  <si>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</si>
  <si>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</si>
  <si>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</si>
  <si>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</si>
  <si>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</si>
  <si>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</si>
  <si>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</si>
  <si>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</si>
  <si>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</si>
  <si>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</si>
  <si>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</si>
  <si>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</si>
  <si>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</si>
  <si>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</si>
  <si>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</si>
  <si>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</si>
  <si>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</si>
  <si>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</si>
  <si>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</si>
  <si>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</si>
  <si>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</si>
  <si>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</si>
  <si>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</si>
  <si>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</si>
  <si>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</si>
  <si>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</si>
  <si>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</si>
  <si>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</si>
  <si>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</si>
  <si>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</si>
  <si>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</si>
  <si>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</si>
  <si>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</si>
  <si>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</si>
  <si>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</si>
  <si>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</si>
  <si>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</si>
  <si>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</si>
  <si>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</si>
  <si>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</si>
  <si>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</si>
  <si>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</si>
  <si>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</si>
  <si>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</si>
  <si>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</si>
  <si>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</si>
  <si>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</si>
  <si>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</si>
  <si>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</si>
  <si>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</si>
  <si>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</si>
  <si>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</si>
  <si>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</si>
  <si>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</si>
  <si>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</si>
  <si>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</si>
  <si>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</si>
  <si>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</si>
  <si>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</si>
  <si>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</si>
  <si>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</si>
  <si>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</si>
  <si>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</si>
  <si>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</si>
  <si>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</si>
  <si>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</si>
  <si>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</si>
  <si>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</si>
  <si>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</si>
  <si>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</si>
  <si>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</si>
  <si>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</si>
  <si>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</si>
  <si>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</si>
  <si>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</si>
  <si>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</si>
  <si>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</si>
  <si>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</si>
  <si>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</si>
  <si>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</si>
  <si>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</si>
  <si>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</si>
  <si>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</si>
  <si>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</si>
  <si>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</si>
  <si>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</si>
  <si>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</si>
  <si>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</si>
  <si>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</si>
  <si>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</si>
  <si>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</si>
  <si>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</si>
  <si>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</si>
  <si>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</si>
  <si>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</si>
  <si>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</si>
  <si>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</si>
  <si>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</si>
  <si>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</si>
  <si>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</si>
  <si>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</si>
  <si>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</si>
  <si>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</si>
  <si>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</si>
  <si>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</si>
  <si>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</si>
  <si>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</si>
  <si>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</si>
  <si>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</si>
  <si>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</si>
  <si>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</si>
  <si>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</si>
  <si>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</si>
  <si>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</si>
  <si>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</si>
  <si>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</si>
  <si>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</si>
  <si>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</si>
  <si>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</si>
  <si>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</si>
  <si>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</si>
  <si>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</si>
  <si>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</si>
  <si>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</si>
  <si>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</si>
  <si>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</si>
  <si>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</si>
  <si>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</si>
  <si>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</si>
  <si>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</si>
  <si>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</si>
  <si>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</si>
  <si>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</si>
  <si>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</si>
  <si>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</si>
  <si>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</si>
  <si>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</si>
  <si>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</si>
  <si>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</si>
  <si>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</si>
  <si>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</si>
  <si>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</si>
  <si>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</si>
  <si>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</si>
  <si>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</si>
  <si>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</si>
  <si>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</si>
  <si>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</si>
  <si>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</si>
  <si>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</si>
  <si>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</si>
  <si>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</si>
  <si>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</si>
  <si>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</si>
  <si>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</si>
  <si>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</si>
  <si>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</si>
  <si>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</si>
  <si>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</si>
  <si>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</si>
  <si>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</si>
  <si>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</si>
  <si>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</si>
  <si>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</si>
  <si>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</si>
  <si>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</si>
  <si>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</si>
  <si>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</si>
  <si>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</si>
  <si>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</si>
  <si>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</si>
  <si>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</si>
  <si>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</si>
  <si>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</si>
  <si>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</si>
  <si>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</si>
  <si>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</si>
  <si>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</si>
  <si>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</si>
  <si>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</si>
  <si>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</si>
  <si>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</si>
  <si>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</si>
  <si>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</si>
  <si>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</si>
  <si>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</si>
  <si>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</si>
  <si>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</si>
  <si>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</si>
  <si>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</si>
  <si>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</si>
  <si>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</si>
  <si>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</si>
  <si>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</si>
  <si>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</si>
  <si>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</si>
  <si>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</si>
  <si>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</si>
  <si>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</si>
  <si>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</si>
  <si>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</si>
  <si>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</si>
  <si>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</si>
  <si>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</si>
  <si>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</si>
  <si>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</si>
  <si>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</si>
  <si>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</si>
  <si>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</si>
  <si>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</si>
  <si>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</si>
  <si>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</si>
  <si>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</si>
  <si>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</si>
  <si>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</si>
  <si>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</si>
  <si>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</si>
  <si>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</si>
  <si>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</si>
  <si>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</si>
  <si>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</si>
  <si>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</si>
  <si>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</si>
  <si>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</si>
  <si>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</si>
  <si>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</si>
  <si>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</si>
  <si>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</si>
  <si>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</si>
  <si>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</si>
  <si>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</si>
  <si>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</si>
  <si>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</si>
  <si>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</si>
  <si>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</si>
  <si>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</si>
  <si>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</si>
  <si>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</si>
  <si>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</si>
  <si>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</si>
  <si>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</si>
  <si>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</si>
  <si>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</si>
  <si>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</si>
  <si>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</si>
  <si>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</si>
  <si>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</si>
  <si>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</si>
  <si>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</si>
  <si>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</si>
  <si>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</si>
  <si>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</si>
  <si>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</si>
  <si>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</si>
  <si>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</si>
  <si>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</si>
  <si>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</si>
  <si>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</si>
  <si>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</si>
  <si>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</si>
  <si>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</si>
  <si>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</si>
  <si>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</si>
  <si>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</si>
  <si>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</si>
  <si>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</si>
  <si>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</si>
  <si>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</si>
  <si>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</si>
  <si>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</si>
  <si>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</si>
  <si>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</si>
  <si>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</si>
  <si>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</si>
  <si>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</si>
  <si>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</si>
  <si>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</si>
  <si>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</si>
  <si>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</si>
  <si>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</si>
  <si>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</si>
  <si>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</si>
  <si>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</si>
  <si>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</si>
  <si>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</si>
  <si>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</si>
  <si>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</si>
  <si>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</si>
  <si>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</si>
  <si>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</si>
  <si>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</si>
  <si>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</si>
  <si>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</si>
  <si>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</si>
  <si>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</si>
  <si>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</si>
  <si>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</si>
  <si>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</si>
  <si>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</si>
  <si>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</si>
  <si>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</si>
  <si>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</si>
  <si>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</si>
  <si>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</si>
  <si>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</si>
  <si>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</si>
  <si>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</si>
  <si>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</si>
  <si>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</si>
  <si>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</si>
  <si>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</si>
  <si>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</si>
  <si>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</si>
  <si>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</si>
  <si>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</si>
  <si>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</si>
  <si>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</si>
  <si>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</si>
  <si>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</si>
  <si>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</si>
  <si>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</si>
  <si>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</si>
  <si>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</si>
  <si>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</si>
  <si>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</si>
  <si>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</si>
  <si>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</si>
  <si>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</si>
  <si>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</si>
  <si>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</si>
  <si>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</si>
  <si>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</si>
  <si>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</si>
  <si>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</si>
  <si>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</si>
  <si>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</si>
  <si>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</si>
  <si>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</si>
  <si>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</si>
  <si>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</si>
  <si>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</si>
  <si>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</si>
  <si>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</si>
  <si>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</si>
  <si>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</si>
  <si>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</si>
  <si>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</si>
  <si>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</si>
  <si>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</si>
  <si>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</si>
  <si>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</si>
  <si>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</si>
  <si>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</si>
  <si>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</si>
  <si>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</si>
  <si>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</si>
  <si>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</si>
  <si>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</si>
  <si>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</si>
  <si>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</si>
  <si>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</si>
  <si>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</si>
  <si>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</si>
  <si>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</si>
  <si>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</si>
  <si>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</si>
  <si>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</si>
  <si>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</si>
  <si>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</si>
  <si>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</si>
  <si>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</si>
  <si>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</si>
  <si>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</si>
  <si>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</si>
  <si>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</si>
  <si>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</si>
  <si>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</si>
  <si>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</si>
  <si>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</si>
  <si>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</si>
  <si>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</si>
  <si>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</si>
  <si>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</si>
  <si>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</si>
  <si>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</si>
  <si>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</si>
  <si>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</si>
  <si>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</si>
  <si>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</si>
  <si>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</si>
  <si>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</si>
  <si>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</si>
  <si>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</si>
  <si>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</si>
  <si>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</si>
  <si>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</si>
  <si>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</si>
  <si>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</si>
  <si>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</si>
  <si>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</si>
  <si>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</si>
  <si>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</si>
  <si>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</si>
  <si>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</si>
  <si>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</si>
  <si>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</si>
  <si>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</si>
  <si>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</si>
  <si>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</si>
  <si>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</si>
  <si>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</si>
  <si>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</si>
  <si>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</si>
  <si>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</si>
  <si>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</si>
  <si>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</si>
  <si>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</si>
  <si>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</si>
  <si>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</si>
  <si>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</si>
  <si>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</si>
  <si>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</si>
  <si>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</si>
  <si>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</si>
  <si>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</si>
  <si>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</si>
  <si>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</si>
  <si>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</si>
  <si>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</si>
  <si>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</si>
  <si>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</si>
  <si>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</si>
  <si>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</si>
  <si>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</si>
  <si>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</si>
  <si>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</si>
  <si>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</si>
  <si>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</si>
  <si>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</si>
  <si>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</si>
  <si>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</si>
  <si>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</si>
  <si>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</si>
  <si>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</si>
  <si>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</si>
  <si>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</si>
  <si>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</si>
  <si>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</si>
  <si>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</si>
  <si>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</si>
  <si>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</si>
  <si>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</si>
  <si>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</si>
  <si>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</si>
  <si>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</si>
  <si>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</si>
  <si>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</si>
  <si>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</si>
  <si>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</si>
  <si>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</si>
  <si>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</si>
  <si>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</si>
  <si>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</si>
  <si>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</si>
  <si>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</si>
  <si>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</si>
  <si>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</si>
  <si>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</si>
  <si>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</si>
  <si>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</si>
  <si>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</si>
  <si>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</si>
  <si>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</si>
  <si>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</si>
  <si>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</si>
  <si>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</si>
  <si>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</si>
  <si>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</si>
  <si>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</si>
  <si>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</si>
  <si>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</si>
  <si>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</si>
  <si>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</si>
  <si>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</si>
  <si>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</si>
  <si>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</si>
  <si>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</si>
  <si>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</si>
  <si>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</si>
  <si>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</si>
  <si>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</si>
  <si>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</si>
  <si>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</si>
  <si>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</si>
  <si>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</si>
  <si>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</si>
  <si>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</si>
  <si>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</si>
  <si>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</si>
  <si>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</si>
  <si>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</si>
  <si>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</si>
  <si>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</si>
  <si>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</si>
  <si>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</si>
  <si>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</si>
  <si>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</si>
  <si>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</si>
  <si>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</si>
  <si>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</si>
  <si>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</si>
  <si>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</si>
  <si>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</si>
  <si>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</si>
  <si>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</si>
  <si>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</si>
  <si>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</si>
  <si>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</si>
  <si>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</si>
  <si>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</si>
  <si>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</si>
  <si>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</si>
  <si>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</si>
  <si>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</si>
  <si>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</si>
  <si>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</si>
  <si>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</si>
  <si>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</si>
  <si>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</si>
  <si>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</si>
  <si>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</si>
  <si>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</si>
  <si>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</si>
  <si>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</si>
  <si>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</si>
  <si>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</si>
  <si>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</si>
  <si>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</si>
  <si>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</si>
  <si>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</si>
  <si>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</si>
  <si>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</si>
  <si>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</si>
  <si>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</si>
  <si>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</si>
  <si>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</si>
  <si>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</si>
  <si>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</si>
  <si>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</si>
  <si>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</si>
  <si>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</si>
  <si>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</si>
  <si>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</si>
  <si>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</si>
  <si>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</si>
  <si>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</si>
  <si>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</si>
  <si>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</si>
  <si>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</si>
  <si>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</si>
  <si>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</si>
  <si>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</si>
  <si>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</si>
  <si>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</si>
  <si>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</si>
  <si>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</si>
  <si>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</si>
  <si>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</si>
  <si>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</si>
  <si>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</si>
  <si>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</si>
  <si>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</si>
  <si>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</si>
  <si>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</si>
  <si>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</si>
  <si>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</si>
  <si>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</si>
  <si>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</si>
  <si>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</si>
  <si>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</si>
  <si>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</si>
  <si>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</si>
  <si>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</si>
  <si>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</si>
  <si>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</si>
  <si>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</si>
  <si>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</si>
  <si>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</si>
  <si>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</si>
  <si>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</si>
  <si>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</si>
  <si>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</si>
  <si>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</si>
  <si>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</si>
  <si>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</si>
  <si>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</si>
  <si>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</si>
  <si>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</si>
  <si>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</si>
  <si>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</si>
  <si>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</si>
  <si>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</si>
  <si>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</si>
  <si>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</si>
  <si>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</si>
  <si>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</si>
  <si>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</si>
  <si>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</si>
  <si>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</si>
  <si>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</si>
  <si>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</si>
  <si>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</si>
  <si>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</si>
  <si>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</si>
  <si>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</si>
  <si>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</si>
  <si>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</si>
  <si>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</si>
  <si>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</si>
  <si>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</si>
  <si>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</si>
  <si>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</si>
  <si>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</si>
  <si>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</si>
  <si>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</si>
  <si>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</si>
  <si>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</si>
  <si>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</si>
  <si>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</si>
  <si>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</si>
  <si>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</si>
  <si>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</si>
  <si>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</si>
  <si>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</si>
  <si>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</si>
  <si>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</si>
  <si>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</si>
  <si>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</si>
  <si>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</si>
  <si>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</si>
  <si>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</si>
  <si>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</si>
  <si>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</si>
  <si>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</si>
  <si>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</si>
  <si>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</si>
  <si>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</si>
  <si>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</si>
  <si>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</si>
  <si>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</si>
  <si>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</si>
  <si>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</si>
  <si>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</si>
  <si>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</si>
  <si>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</si>
  <si>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</si>
  <si>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</si>
  <si>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</si>
  <si>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</si>
  <si>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</si>
  <si>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</si>
  <si>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</si>
  <si>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</si>
  <si>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</si>
  <si>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</si>
  <si>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</si>
  <si>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</si>
  <si>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</si>
  <si>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</si>
  <si>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</si>
  <si>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</si>
  <si>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</si>
  <si>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</si>
  <si>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</si>
  <si>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</si>
  <si>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</si>
  <si>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</si>
  <si>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</si>
  <si>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</si>
  <si>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</si>
  <si>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</si>
  <si>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</si>
  <si>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</si>
  <si>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</si>
  <si>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</si>
  <si>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</si>
  <si>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</si>
  <si>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</si>
  <si>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</si>
  <si>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</si>
  <si>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</si>
  <si>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</si>
  <si>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</si>
  <si>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</si>
  <si>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</si>
  <si>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</si>
  <si>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</si>
  <si>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</si>
  <si>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</si>
  <si>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</si>
  <si>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</si>
  <si>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</si>
  <si>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</si>
  <si>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</si>
  <si>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</si>
  <si>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</si>
  <si>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</si>
  <si>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</si>
  <si>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</si>
  <si>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</si>
  <si>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</si>
  <si>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</si>
  <si>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</si>
  <si>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</si>
  <si>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</si>
  <si>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</si>
  <si>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</si>
  <si>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</si>
  <si>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</si>
  <si>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</si>
  <si>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</si>
  <si>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</si>
  <si>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</si>
  <si>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</si>
  <si>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</si>
  <si>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</si>
  <si>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</si>
  <si>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</si>
  <si>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</si>
  <si>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</si>
  <si>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</si>
  <si>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</si>
  <si>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</si>
  <si>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</si>
  <si>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</si>
  <si>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</si>
  <si>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</si>
  <si>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</si>
  <si>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</si>
  <si>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</si>
  <si>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</si>
  <si>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</si>
  <si>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</si>
  <si>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</si>
  <si>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</si>
  <si>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</si>
  <si>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</si>
  <si>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</si>
  <si>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</si>
  <si>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</si>
  <si>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</si>
  <si>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</si>
  <si>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</si>
  <si>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</si>
  <si>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</si>
  <si>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</si>
  <si>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</si>
  <si>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</si>
  <si>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</si>
  <si>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</si>
  <si>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</si>
  <si>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</si>
  <si>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</si>
  <si>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</si>
  <si>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</si>
  <si>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</si>
  <si>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</si>
  <si>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</si>
  <si>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</si>
  <si>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</si>
  <si>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</si>
  <si>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</si>
  <si>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</si>
  <si>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</si>
  <si>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</si>
  <si>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</si>
  <si>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</si>
  <si>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</si>
  <si>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</si>
  <si>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</si>
  <si>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</si>
  <si>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</si>
  <si>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</si>
  <si>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</si>
  <si>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</si>
  <si>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</si>
  <si>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</si>
  <si>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</si>
  <si>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</si>
  <si>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</si>
  <si>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</si>
  <si>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</si>
  <si>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</si>
  <si>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</si>
  <si>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</si>
  <si>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</si>
  <si>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</si>
  <si>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</si>
  <si>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</si>
  <si>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</si>
  <si>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</si>
  <si>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</si>
  <si>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</si>
  <si>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</si>
  <si>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</si>
  <si>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</si>
  <si>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</si>
  <si>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</si>
  <si>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</si>
  <si>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</si>
  <si>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</si>
  <si>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</si>
  <si>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</si>
  <si>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</si>
  <si>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</si>
  <si>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</si>
  <si>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</si>
  <si>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</si>
  <si>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</si>
  <si>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</si>
  <si>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</si>
  <si>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</si>
  <si>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</si>
  <si>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</si>
  <si>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</si>
  <si>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</si>
  <si>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</si>
  <si>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</si>
  <si>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News</t>
  </si>
  <si>
    <t>Short</t>
  </si>
  <si>
    <t>Film-Noir</t>
  </si>
  <si>
    <t>genre1</t>
  </si>
  <si>
    <t>genre2</t>
  </si>
  <si>
    <t>genre3</t>
  </si>
  <si>
    <t>genre4</t>
  </si>
  <si>
    <t>genre5</t>
  </si>
  <si>
    <t>genre6</t>
  </si>
  <si>
    <t>genre7</t>
  </si>
  <si>
    <t>genre8</t>
  </si>
  <si>
    <t>NA</t>
  </si>
  <si>
    <t>Genre</t>
  </si>
  <si>
    <t>TotalCount</t>
  </si>
  <si>
    <t>Median_IMDB</t>
  </si>
  <si>
    <t>Mode_IMDB</t>
  </si>
  <si>
    <t>Variance_IMDB</t>
  </si>
  <si>
    <t>StdDeviation_IMDB</t>
  </si>
  <si>
    <t>Film-noir</t>
  </si>
  <si>
    <t>Average_IMDB</t>
  </si>
  <si>
    <t>Min_IMDB</t>
  </si>
  <si>
    <t>Max_IMDB</t>
  </si>
  <si>
    <t>Top Genres</t>
  </si>
  <si>
    <t>1)First I calculated the average of movie count = 589, later I considered 500 as comparision value. Then I highlighted genres that have movie count above 500 as most  repeated genres</t>
  </si>
  <si>
    <t>Language</t>
  </si>
  <si>
    <t>TotalNumberOfMovies</t>
  </si>
  <si>
    <t>Average_IMDBScore</t>
  </si>
  <si>
    <t>Mean_IMDBScore</t>
  </si>
  <si>
    <t>Median_IMDBScore</t>
  </si>
  <si>
    <t>StdDeviation_IMDBScore</t>
  </si>
  <si>
    <t xml:space="preserve"> </t>
  </si>
  <si>
    <t>total count &gt;7.5 = 218</t>
  </si>
  <si>
    <t>90th percentile</t>
  </si>
  <si>
    <t>Correlation</t>
  </si>
  <si>
    <t>Profit</t>
  </si>
  <si>
    <t>Highest Profit Margin</t>
  </si>
  <si>
    <t>Average</t>
  </si>
  <si>
    <t>Median</t>
  </si>
  <si>
    <t>StdDeviation</t>
  </si>
  <si>
    <t>Avatar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</si>
</sst>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39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9" tint="0.39994506668294322"/>
      </font>
    </dxf>
    <dxf>
      <font>
        <color theme="9" tint="0.39994506668294322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59996337778862885"/>
        </patternFill>
      </fill>
    </dxf>
    <dxf>
      <font>
        <color theme="9" tint="0.39994506668294322"/>
      </font>
    </dxf>
    <dxf>
      <font>
        <color theme="9" tint="0.39994506668294322"/>
      </font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MovieDurationAnalysis!$B$1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MovieDurationAnalysis!$A$2:$A$1037329</c:f>
              <c:numCache>
                <c:formatCode>General</c:formatCode>
                <c:ptCount val="103732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91</c:v>
                </c:pt>
                <c:pt idx="137">
                  <c:v>90</c:v>
                </c:pt>
                <c:pt idx="138">
                  <c:v>103</c:v>
                </c:pt>
                <c:pt idx="139">
                  <c:v>124</c:v>
                </c:pt>
                <c:pt idx="140">
                  <c:v>131</c:v>
                </c:pt>
                <c:pt idx="141">
                  <c:v>88</c:v>
                </c:pt>
                <c:pt idx="142">
                  <c:v>85</c:v>
                </c:pt>
                <c:pt idx="143">
                  <c:v>111</c:v>
                </c:pt>
                <c:pt idx="144">
                  <c:v>92</c:v>
                </c:pt>
                <c:pt idx="145">
                  <c:v>196</c:v>
                </c:pt>
                <c:pt idx="146">
                  <c:v>93</c:v>
                </c:pt>
                <c:pt idx="147">
                  <c:v>133</c:v>
                </c:pt>
                <c:pt idx="148">
                  <c:v>116</c:v>
                </c:pt>
                <c:pt idx="149">
                  <c:v>153</c:v>
                </c:pt>
                <c:pt idx="150">
                  <c:v>88</c:v>
                </c:pt>
                <c:pt idx="151">
                  <c:v>115</c:v>
                </c:pt>
                <c:pt idx="152">
                  <c:v>95</c:v>
                </c:pt>
                <c:pt idx="153">
                  <c:v>133</c:v>
                </c:pt>
                <c:pt idx="154">
                  <c:v>97</c:v>
                </c:pt>
                <c:pt idx="155">
                  <c:v>90</c:v>
                </c:pt>
                <c:pt idx="156">
                  <c:v>154</c:v>
                </c:pt>
                <c:pt idx="157">
                  <c:v>150</c:v>
                </c:pt>
                <c:pt idx="158">
                  <c:v>127</c:v>
                </c:pt>
                <c:pt idx="159">
                  <c:v>121</c:v>
                </c:pt>
                <c:pt idx="160">
                  <c:v>102</c:v>
                </c:pt>
                <c:pt idx="161">
                  <c:v>126</c:v>
                </c:pt>
                <c:pt idx="162">
                  <c:v>121</c:v>
                </c:pt>
                <c:pt idx="163">
                  <c:v>215</c:v>
                </c:pt>
                <c:pt idx="164">
                  <c:v>127</c:v>
                </c:pt>
                <c:pt idx="165">
                  <c:v>138</c:v>
                </c:pt>
                <c:pt idx="166">
                  <c:v>122</c:v>
                </c:pt>
                <c:pt idx="167">
                  <c:v>124</c:v>
                </c:pt>
                <c:pt idx="168">
                  <c:v>106</c:v>
                </c:pt>
                <c:pt idx="169">
                  <c:v>124</c:v>
                </c:pt>
                <c:pt idx="170">
                  <c:v>128</c:v>
                </c:pt>
                <c:pt idx="171">
                  <c:v>138</c:v>
                </c:pt>
                <c:pt idx="172">
                  <c:v>115</c:v>
                </c:pt>
                <c:pt idx="173">
                  <c:v>100</c:v>
                </c:pt>
                <c:pt idx="174">
                  <c:v>135</c:v>
                </c:pt>
                <c:pt idx="175">
                  <c:v>117</c:v>
                </c:pt>
                <c:pt idx="176">
                  <c:v>156</c:v>
                </c:pt>
                <c:pt idx="177">
                  <c:v>96</c:v>
                </c:pt>
                <c:pt idx="178">
                  <c:v>107</c:v>
                </c:pt>
                <c:pt idx="179">
                  <c:v>92</c:v>
                </c:pt>
                <c:pt idx="180">
                  <c:v>115</c:v>
                </c:pt>
                <c:pt idx="181">
                  <c:v>92</c:v>
                </c:pt>
                <c:pt idx="182">
                  <c:v>117</c:v>
                </c:pt>
                <c:pt idx="183">
                  <c:v>146</c:v>
                </c:pt>
                <c:pt idx="184">
                  <c:v>94</c:v>
                </c:pt>
                <c:pt idx="185">
                  <c:v>116</c:v>
                </c:pt>
                <c:pt idx="186">
                  <c:v>147</c:v>
                </c:pt>
                <c:pt idx="187">
                  <c:v>90</c:v>
                </c:pt>
                <c:pt idx="188">
                  <c:v>101</c:v>
                </c:pt>
                <c:pt idx="189">
                  <c:v>138</c:v>
                </c:pt>
                <c:pt idx="190">
                  <c:v>107</c:v>
                </c:pt>
                <c:pt idx="191">
                  <c:v>142</c:v>
                </c:pt>
                <c:pt idx="192">
                  <c:v>165</c:v>
                </c:pt>
                <c:pt idx="193">
                  <c:v>100</c:v>
                </c:pt>
                <c:pt idx="194">
                  <c:v>82</c:v>
                </c:pt>
                <c:pt idx="195">
                  <c:v>98</c:v>
                </c:pt>
                <c:pt idx="196">
                  <c:v>95</c:v>
                </c:pt>
                <c:pt idx="197">
                  <c:v>159</c:v>
                </c:pt>
                <c:pt idx="198">
                  <c:v>96</c:v>
                </c:pt>
                <c:pt idx="199">
                  <c:v>143</c:v>
                </c:pt>
                <c:pt idx="200">
                  <c:v>123</c:v>
                </c:pt>
                <c:pt idx="201">
                  <c:v>174</c:v>
                </c:pt>
                <c:pt idx="202">
                  <c:v>101</c:v>
                </c:pt>
                <c:pt idx="203">
                  <c:v>134</c:v>
                </c:pt>
                <c:pt idx="204">
                  <c:v>132</c:v>
                </c:pt>
                <c:pt idx="205">
                  <c:v>129</c:v>
                </c:pt>
                <c:pt idx="206">
                  <c:v>106</c:v>
                </c:pt>
                <c:pt idx="207">
                  <c:v>113</c:v>
                </c:pt>
                <c:pt idx="208">
                  <c:v>102</c:v>
                </c:pt>
                <c:pt idx="209">
                  <c:v>135</c:v>
                </c:pt>
                <c:pt idx="210">
                  <c:v>125</c:v>
                </c:pt>
                <c:pt idx="211">
                  <c:v>110</c:v>
                </c:pt>
                <c:pt idx="212">
                  <c:v>124</c:v>
                </c:pt>
                <c:pt idx="213">
                  <c:v>123</c:v>
                </c:pt>
                <c:pt idx="214">
                  <c:v>130</c:v>
                </c:pt>
                <c:pt idx="215">
                  <c:v>92</c:v>
                </c:pt>
                <c:pt idx="216">
                  <c:v>127</c:v>
                </c:pt>
                <c:pt idx="217">
                  <c:v>123</c:v>
                </c:pt>
                <c:pt idx="218">
                  <c:v>123</c:v>
                </c:pt>
                <c:pt idx="219">
                  <c:v>107</c:v>
                </c:pt>
                <c:pt idx="220">
                  <c:v>124</c:v>
                </c:pt>
                <c:pt idx="221">
                  <c:v>77</c:v>
                </c:pt>
                <c:pt idx="222">
                  <c:v>109</c:v>
                </c:pt>
                <c:pt idx="223">
                  <c:v>134</c:v>
                </c:pt>
                <c:pt idx="224">
                  <c:v>117</c:v>
                </c:pt>
                <c:pt idx="225">
                  <c:v>135</c:v>
                </c:pt>
                <c:pt idx="226">
                  <c:v>121</c:v>
                </c:pt>
                <c:pt idx="227">
                  <c:v>117</c:v>
                </c:pt>
                <c:pt idx="228">
                  <c:v>124</c:v>
                </c:pt>
                <c:pt idx="229">
                  <c:v>140</c:v>
                </c:pt>
                <c:pt idx="230">
                  <c:v>142</c:v>
                </c:pt>
                <c:pt idx="231">
                  <c:v>92</c:v>
                </c:pt>
                <c:pt idx="232">
                  <c:v>138</c:v>
                </c:pt>
                <c:pt idx="233">
                  <c:v>136</c:v>
                </c:pt>
                <c:pt idx="234">
                  <c:v>98</c:v>
                </c:pt>
                <c:pt idx="235">
                  <c:v>116</c:v>
                </c:pt>
                <c:pt idx="236">
                  <c:v>153</c:v>
                </c:pt>
                <c:pt idx="237">
                  <c:v>120</c:v>
                </c:pt>
                <c:pt idx="238">
                  <c:v>101</c:v>
                </c:pt>
                <c:pt idx="239">
                  <c:v>91</c:v>
                </c:pt>
                <c:pt idx="240">
                  <c:v>108</c:v>
                </c:pt>
                <c:pt idx="241">
                  <c:v>112</c:v>
                </c:pt>
                <c:pt idx="242">
                  <c:v>100</c:v>
                </c:pt>
                <c:pt idx="243">
                  <c:v>108</c:v>
                </c:pt>
                <c:pt idx="244">
                  <c:v>114</c:v>
                </c:pt>
                <c:pt idx="245">
                  <c:v>119</c:v>
                </c:pt>
                <c:pt idx="246">
                  <c:v>142</c:v>
                </c:pt>
                <c:pt idx="247">
                  <c:v>125</c:v>
                </c:pt>
                <c:pt idx="248">
                  <c:v>126</c:v>
                </c:pt>
                <c:pt idx="249">
                  <c:v>119</c:v>
                </c:pt>
                <c:pt idx="250">
                  <c:v>170</c:v>
                </c:pt>
                <c:pt idx="251">
                  <c:v>85</c:v>
                </c:pt>
                <c:pt idx="252">
                  <c:v>119</c:v>
                </c:pt>
                <c:pt idx="253">
                  <c:v>102</c:v>
                </c:pt>
                <c:pt idx="254">
                  <c:v>103</c:v>
                </c:pt>
                <c:pt idx="255">
                  <c:v>76</c:v>
                </c:pt>
                <c:pt idx="256">
                  <c:v>120</c:v>
                </c:pt>
                <c:pt idx="257">
                  <c:v>127</c:v>
                </c:pt>
                <c:pt idx="258">
                  <c:v>105</c:v>
                </c:pt>
                <c:pt idx="259">
                  <c:v>121</c:v>
                </c:pt>
                <c:pt idx="260">
                  <c:v>114</c:v>
                </c:pt>
                <c:pt idx="261">
                  <c:v>129</c:v>
                </c:pt>
                <c:pt idx="262">
                  <c:v>171</c:v>
                </c:pt>
                <c:pt idx="263">
                  <c:v>120</c:v>
                </c:pt>
                <c:pt idx="264">
                  <c:v>165</c:v>
                </c:pt>
                <c:pt idx="265">
                  <c:v>82</c:v>
                </c:pt>
                <c:pt idx="266">
                  <c:v>115</c:v>
                </c:pt>
                <c:pt idx="267">
                  <c:v>194</c:v>
                </c:pt>
                <c:pt idx="268">
                  <c:v>84</c:v>
                </c:pt>
                <c:pt idx="269">
                  <c:v>97</c:v>
                </c:pt>
                <c:pt idx="270">
                  <c:v>151</c:v>
                </c:pt>
                <c:pt idx="271">
                  <c:v>136</c:v>
                </c:pt>
                <c:pt idx="272">
                  <c:v>104</c:v>
                </c:pt>
                <c:pt idx="273">
                  <c:v>127</c:v>
                </c:pt>
                <c:pt idx="274">
                  <c:v>171</c:v>
                </c:pt>
                <c:pt idx="275">
                  <c:v>145</c:v>
                </c:pt>
                <c:pt idx="276">
                  <c:v>174</c:v>
                </c:pt>
                <c:pt idx="277">
                  <c:v>144</c:v>
                </c:pt>
                <c:pt idx="278">
                  <c:v>119</c:v>
                </c:pt>
                <c:pt idx="279">
                  <c:v>153</c:v>
                </c:pt>
                <c:pt idx="280">
                  <c:v>140</c:v>
                </c:pt>
                <c:pt idx="281">
                  <c:v>176</c:v>
                </c:pt>
                <c:pt idx="282">
                  <c:v>141</c:v>
                </c:pt>
                <c:pt idx="283">
                  <c:v>106</c:v>
                </c:pt>
                <c:pt idx="284">
                  <c:v>98</c:v>
                </c:pt>
                <c:pt idx="285">
                  <c:v>116</c:v>
                </c:pt>
                <c:pt idx="286">
                  <c:v>115</c:v>
                </c:pt>
                <c:pt idx="287">
                  <c:v>165</c:v>
                </c:pt>
                <c:pt idx="288">
                  <c:v>91</c:v>
                </c:pt>
                <c:pt idx="289">
                  <c:v>78</c:v>
                </c:pt>
                <c:pt idx="290">
                  <c:v>103</c:v>
                </c:pt>
                <c:pt idx="291">
                  <c:v>131</c:v>
                </c:pt>
                <c:pt idx="292">
                  <c:v>104</c:v>
                </c:pt>
                <c:pt idx="293">
                  <c:v>101</c:v>
                </c:pt>
                <c:pt idx="294">
                  <c:v>102</c:v>
                </c:pt>
                <c:pt idx="295">
                  <c:v>103</c:v>
                </c:pt>
                <c:pt idx="296">
                  <c:v>121</c:v>
                </c:pt>
                <c:pt idx="297">
                  <c:v>143</c:v>
                </c:pt>
                <c:pt idx="298">
                  <c:v>240</c:v>
                </c:pt>
                <c:pt idx="299">
                  <c:v>121</c:v>
                </c:pt>
                <c:pt idx="300">
                  <c:v>129</c:v>
                </c:pt>
                <c:pt idx="301">
                  <c:v>172</c:v>
                </c:pt>
                <c:pt idx="302">
                  <c:v>101</c:v>
                </c:pt>
                <c:pt idx="303">
                  <c:v>87</c:v>
                </c:pt>
                <c:pt idx="304">
                  <c:v>101</c:v>
                </c:pt>
                <c:pt idx="305">
                  <c:v>95</c:v>
                </c:pt>
                <c:pt idx="306">
                  <c:v>102</c:v>
                </c:pt>
                <c:pt idx="307">
                  <c:v>131</c:v>
                </c:pt>
                <c:pt idx="308">
                  <c:v>114</c:v>
                </c:pt>
                <c:pt idx="309">
                  <c:v>94</c:v>
                </c:pt>
                <c:pt idx="310">
                  <c:v>122</c:v>
                </c:pt>
                <c:pt idx="311">
                  <c:v>95</c:v>
                </c:pt>
                <c:pt idx="312">
                  <c:v>115</c:v>
                </c:pt>
                <c:pt idx="313">
                  <c:v>88</c:v>
                </c:pt>
                <c:pt idx="314">
                  <c:v>110</c:v>
                </c:pt>
                <c:pt idx="315">
                  <c:v>130</c:v>
                </c:pt>
                <c:pt idx="316">
                  <c:v>216</c:v>
                </c:pt>
                <c:pt idx="317">
                  <c:v>146</c:v>
                </c:pt>
                <c:pt idx="318">
                  <c:v>85</c:v>
                </c:pt>
                <c:pt idx="319">
                  <c:v>93</c:v>
                </c:pt>
                <c:pt idx="320">
                  <c:v>152</c:v>
                </c:pt>
                <c:pt idx="321">
                  <c:v>85</c:v>
                </c:pt>
                <c:pt idx="322">
                  <c:v>126</c:v>
                </c:pt>
                <c:pt idx="323">
                  <c:v>146</c:v>
                </c:pt>
                <c:pt idx="324">
                  <c:v>89</c:v>
                </c:pt>
                <c:pt idx="325">
                  <c:v>88</c:v>
                </c:pt>
                <c:pt idx="326">
                  <c:v>105</c:v>
                </c:pt>
                <c:pt idx="327">
                  <c:v>135</c:v>
                </c:pt>
                <c:pt idx="328">
                  <c:v>100</c:v>
                </c:pt>
                <c:pt idx="329">
                  <c:v>192</c:v>
                </c:pt>
                <c:pt idx="330">
                  <c:v>172</c:v>
                </c:pt>
                <c:pt idx="331">
                  <c:v>102</c:v>
                </c:pt>
                <c:pt idx="332">
                  <c:v>100</c:v>
                </c:pt>
                <c:pt idx="333">
                  <c:v>119</c:v>
                </c:pt>
                <c:pt idx="334">
                  <c:v>92</c:v>
                </c:pt>
                <c:pt idx="335">
                  <c:v>105</c:v>
                </c:pt>
                <c:pt idx="336">
                  <c:v>107</c:v>
                </c:pt>
                <c:pt idx="337">
                  <c:v>101</c:v>
                </c:pt>
                <c:pt idx="338">
                  <c:v>137</c:v>
                </c:pt>
                <c:pt idx="339">
                  <c:v>115</c:v>
                </c:pt>
                <c:pt idx="340">
                  <c:v>124</c:v>
                </c:pt>
                <c:pt idx="341">
                  <c:v>118</c:v>
                </c:pt>
                <c:pt idx="342">
                  <c:v>98</c:v>
                </c:pt>
                <c:pt idx="343">
                  <c:v>82</c:v>
                </c:pt>
                <c:pt idx="344">
                  <c:v>98</c:v>
                </c:pt>
                <c:pt idx="345">
                  <c:v>90</c:v>
                </c:pt>
                <c:pt idx="346">
                  <c:v>130</c:v>
                </c:pt>
                <c:pt idx="347">
                  <c:v>90</c:v>
                </c:pt>
                <c:pt idx="348">
                  <c:v>94</c:v>
                </c:pt>
                <c:pt idx="349">
                  <c:v>114</c:v>
                </c:pt>
                <c:pt idx="350">
                  <c:v>94</c:v>
                </c:pt>
                <c:pt idx="351">
                  <c:v>151</c:v>
                </c:pt>
                <c:pt idx="352">
                  <c:v>88</c:v>
                </c:pt>
                <c:pt idx="353">
                  <c:v>121</c:v>
                </c:pt>
                <c:pt idx="354">
                  <c:v>158</c:v>
                </c:pt>
                <c:pt idx="355">
                  <c:v>128</c:v>
                </c:pt>
                <c:pt idx="356">
                  <c:v>128</c:v>
                </c:pt>
                <c:pt idx="357">
                  <c:v>141</c:v>
                </c:pt>
                <c:pt idx="358">
                  <c:v>95</c:v>
                </c:pt>
                <c:pt idx="359">
                  <c:v>92</c:v>
                </c:pt>
                <c:pt idx="360">
                  <c:v>121</c:v>
                </c:pt>
                <c:pt idx="361">
                  <c:v>113</c:v>
                </c:pt>
                <c:pt idx="362">
                  <c:v>106</c:v>
                </c:pt>
                <c:pt idx="363">
                  <c:v>146</c:v>
                </c:pt>
                <c:pt idx="364">
                  <c:v>88</c:v>
                </c:pt>
                <c:pt idx="365">
                  <c:v>150</c:v>
                </c:pt>
                <c:pt idx="366">
                  <c:v>119</c:v>
                </c:pt>
                <c:pt idx="367">
                  <c:v>128</c:v>
                </c:pt>
                <c:pt idx="368">
                  <c:v>106</c:v>
                </c:pt>
                <c:pt idx="369">
                  <c:v>117</c:v>
                </c:pt>
                <c:pt idx="370">
                  <c:v>129</c:v>
                </c:pt>
                <c:pt idx="371">
                  <c:v>116</c:v>
                </c:pt>
                <c:pt idx="372">
                  <c:v>114</c:v>
                </c:pt>
                <c:pt idx="373">
                  <c:v>114</c:v>
                </c:pt>
                <c:pt idx="374">
                  <c:v>96</c:v>
                </c:pt>
                <c:pt idx="375">
                  <c:v>132</c:v>
                </c:pt>
                <c:pt idx="376">
                  <c:v>104</c:v>
                </c:pt>
                <c:pt idx="377">
                  <c:v>111</c:v>
                </c:pt>
                <c:pt idx="378">
                  <c:v>138</c:v>
                </c:pt>
                <c:pt idx="379">
                  <c:v>129</c:v>
                </c:pt>
                <c:pt idx="380">
                  <c:v>144</c:v>
                </c:pt>
                <c:pt idx="381">
                  <c:v>110</c:v>
                </c:pt>
                <c:pt idx="382">
                  <c:v>140</c:v>
                </c:pt>
                <c:pt idx="383">
                  <c:v>113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123</c:v>
                </c:pt>
                <c:pt idx="410">
                  <c:v>106</c:v>
                </c:pt>
                <c:pt idx="411">
                  <c:v>112</c:v>
                </c:pt>
                <c:pt idx="412">
                  <c:v>135</c:v>
                </c:pt>
                <c:pt idx="413">
                  <c:v>109</c:v>
                </c:pt>
                <c:pt idx="414">
                  <c:v>86</c:v>
                </c:pt>
                <c:pt idx="415">
                  <c:v>95</c:v>
                </c:pt>
                <c:pt idx="416">
                  <c:v>107</c:v>
                </c:pt>
                <c:pt idx="417">
                  <c:v>130</c:v>
                </c:pt>
                <c:pt idx="418">
                  <c:v>82</c:v>
                </c:pt>
                <c:pt idx="419">
                  <c:v>88</c:v>
                </c:pt>
                <c:pt idx="420">
                  <c:v>120</c:v>
                </c:pt>
                <c:pt idx="421">
                  <c:v>162</c:v>
                </c:pt>
                <c:pt idx="422">
                  <c:v>123</c:v>
                </c:pt>
                <c:pt idx="423">
                  <c:v>101</c:v>
                </c:pt>
                <c:pt idx="424">
                  <c:v>113</c:v>
                </c:pt>
                <c:pt idx="425">
                  <c:v>110</c:v>
                </c:pt>
                <c:pt idx="426">
                  <c:v>142</c:v>
                </c:pt>
                <c:pt idx="427">
                  <c:v>102</c:v>
                </c:pt>
                <c:pt idx="428">
                  <c:v>126</c:v>
                </c:pt>
                <c:pt idx="429">
                  <c:v>83</c:v>
                </c:pt>
                <c:pt idx="430">
                  <c:v>85</c:v>
                </c:pt>
                <c:pt idx="431">
                  <c:v>97</c:v>
                </c:pt>
                <c:pt idx="432">
                  <c:v>120</c:v>
                </c:pt>
                <c:pt idx="433">
                  <c:v>116</c:v>
                </c:pt>
                <c:pt idx="434">
                  <c:v>113</c:v>
                </c:pt>
                <c:pt idx="435">
                  <c:v>87</c:v>
                </c:pt>
                <c:pt idx="436">
                  <c:v>101</c:v>
                </c:pt>
                <c:pt idx="437">
                  <c:v>110</c:v>
                </c:pt>
                <c:pt idx="438">
                  <c:v>128</c:v>
                </c:pt>
                <c:pt idx="439">
                  <c:v>138</c:v>
                </c:pt>
                <c:pt idx="440">
                  <c:v>88</c:v>
                </c:pt>
                <c:pt idx="441">
                  <c:v>91</c:v>
                </c:pt>
                <c:pt idx="442">
                  <c:v>138</c:v>
                </c:pt>
                <c:pt idx="443">
                  <c:v>99</c:v>
                </c:pt>
                <c:pt idx="444">
                  <c:v>117</c:v>
                </c:pt>
                <c:pt idx="445">
                  <c:v>117</c:v>
                </c:pt>
                <c:pt idx="446">
                  <c:v>123</c:v>
                </c:pt>
                <c:pt idx="447">
                  <c:v>118</c:v>
                </c:pt>
                <c:pt idx="448">
                  <c:v>154</c:v>
                </c:pt>
                <c:pt idx="449">
                  <c:v>118</c:v>
                </c:pt>
                <c:pt idx="450">
                  <c:v>90</c:v>
                </c:pt>
                <c:pt idx="451">
                  <c:v>113</c:v>
                </c:pt>
                <c:pt idx="452">
                  <c:v>88</c:v>
                </c:pt>
                <c:pt idx="453">
                  <c:v>93</c:v>
                </c:pt>
                <c:pt idx="454">
                  <c:v>104</c:v>
                </c:pt>
                <c:pt idx="455">
                  <c:v>135</c:v>
                </c:pt>
                <c:pt idx="456">
                  <c:v>134</c:v>
                </c:pt>
                <c:pt idx="457">
                  <c:v>98</c:v>
                </c:pt>
                <c:pt idx="458">
                  <c:v>80</c:v>
                </c:pt>
                <c:pt idx="459">
                  <c:v>83</c:v>
                </c:pt>
                <c:pt idx="460">
                  <c:v>102</c:v>
                </c:pt>
                <c:pt idx="461">
                  <c:v>130</c:v>
                </c:pt>
                <c:pt idx="462">
                  <c:v>129</c:v>
                </c:pt>
                <c:pt idx="463">
                  <c:v>117</c:v>
                </c:pt>
                <c:pt idx="464">
                  <c:v>89</c:v>
                </c:pt>
                <c:pt idx="465">
                  <c:v>74</c:v>
                </c:pt>
                <c:pt idx="466">
                  <c:v>96</c:v>
                </c:pt>
                <c:pt idx="467">
                  <c:v>114</c:v>
                </c:pt>
                <c:pt idx="468">
                  <c:v>99</c:v>
                </c:pt>
                <c:pt idx="469">
                  <c:v>129</c:v>
                </c:pt>
                <c:pt idx="470">
                  <c:v>113</c:v>
                </c:pt>
                <c:pt idx="471">
                  <c:v>90</c:v>
                </c:pt>
                <c:pt idx="472">
                  <c:v>118</c:v>
                </c:pt>
                <c:pt idx="473">
                  <c:v>106</c:v>
                </c:pt>
                <c:pt idx="474">
                  <c:v>81</c:v>
                </c:pt>
                <c:pt idx="475">
                  <c:v>117</c:v>
                </c:pt>
                <c:pt idx="476">
                  <c:v>89</c:v>
                </c:pt>
                <c:pt idx="477">
                  <c:v>145</c:v>
                </c:pt>
                <c:pt idx="478">
                  <c:v>114</c:v>
                </c:pt>
                <c:pt idx="479">
                  <c:v>87</c:v>
                </c:pt>
                <c:pt idx="480">
                  <c:v>119</c:v>
                </c:pt>
                <c:pt idx="481">
                  <c:v>91</c:v>
                </c:pt>
                <c:pt idx="482">
                  <c:v>118</c:v>
                </c:pt>
                <c:pt idx="483">
                  <c:v>116</c:v>
                </c:pt>
                <c:pt idx="484">
                  <c:v>177</c:v>
                </c:pt>
                <c:pt idx="485">
                  <c:v>97</c:v>
                </c:pt>
                <c:pt idx="486">
                  <c:v>106</c:v>
                </c:pt>
                <c:pt idx="487">
                  <c:v>106</c:v>
                </c:pt>
                <c:pt idx="488">
                  <c:v>94</c:v>
                </c:pt>
                <c:pt idx="489">
                  <c:v>104</c:v>
                </c:pt>
                <c:pt idx="490">
                  <c:v>102</c:v>
                </c:pt>
                <c:pt idx="491">
                  <c:v>105</c:v>
                </c:pt>
                <c:pt idx="492">
                  <c:v>89</c:v>
                </c:pt>
                <c:pt idx="493">
                  <c:v>135</c:v>
                </c:pt>
                <c:pt idx="494">
                  <c:v>73</c:v>
                </c:pt>
                <c:pt idx="495">
                  <c:v>94</c:v>
                </c:pt>
                <c:pt idx="496">
                  <c:v>95</c:v>
                </c:pt>
                <c:pt idx="497">
                  <c:v>124</c:v>
                </c:pt>
                <c:pt idx="498">
                  <c:v>136</c:v>
                </c:pt>
                <c:pt idx="499">
                  <c:v>91</c:v>
                </c:pt>
                <c:pt idx="500">
                  <c:v>107</c:v>
                </c:pt>
                <c:pt idx="501">
                  <c:v>108</c:v>
                </c:pt>
                <c:pt idx="502">
                  <c:v>99</c:v>
                </c:pt>
                <c:pt idx="503">
                  <c:v>92</c:v>
                </c:pt>
                <c:pt idx="504">
                  <c:v>87</c:v>
                </c:pt>
                <c:pt idx="505">
                  <c:v>110</c:v>
                </c:pt>
                <c:pt idx="506">
                  <c:v>98</c:v>
                </c:pt>
                <c:pt idx="507">
                  <c:v>154</c:v>
                </c:pt>
                <c:pt idx="508">
                  <c:v>129</c:v>
                </c:pt>
                <c:pt idx="509">
                  <c:v>86</c:v>
                </c:pt>
                <c:pt idx="510">
                  <c:v>109</c:v>
                </c:pt>
                <c:pt idx="511">
                  <c:v>104</c:v>
                </c:pt>
                <c:pt idx="512">
                  <c:v>110</c:v>
                </c:pt>
                <c:pt idx="513">
                  <c:v>136</c:v>
                </c:pt>
                <c:pt idx="514">
                  <c:v>115</c:v>
                </c:pt>
                <c:pt idx="515">
                  <c:v>99</c:v>
                </c:pt>
                <c:pt idx="516">
                  <c:v>117</c:v>
                </c:pt>
                <c:pt idx="517">
                  <c:v>125</c:v>
                </c:pt>
                <c:pt idx="518">
                  <c:v>110</c:v>
                </c:pt>
                <c:pt idx="519">
                  <c:v>125</c:v>
                </c:pt>
                <c:pt idx="520">
                  <c:v>102</c:v>
                </c:pt>
                <c:pt idx="521">
                  <c:v>128</c:v>
                </c:pt>
                <c:pt idx="522">
                  <c:v>100</c:v>
                </c:pt>
                <c:pt idx="523">
                  <c:v>124</c:v>
                </c:pt>
                <c:pt idx="524">
                  <c:v>102</c:v>
                </c:pt>
                <c:pt idx="525">
                  <c:v>90</c:v>
                </c:pt>
                <c:pt idx="526">
                  <c:v>130</c:v>
                </c:pt>
                <c:pt idx="527">
                  <c:v>118</c:v>
                </c:pt>
                <c:pt idx="528">
                  <c:v>163</c:v>
                </c:pt>
                <c:pt idx="529">
                  <c:v>142</c:v>
                </c:pt>
                <c:pt idx="530">
                  <c:v>100</c:v>
                </c:pt>
                <c:pt idx="531">
                  <c:v>116</c:v>
                </c:pt>
                <c:pt idx="532">
                  <c:v>131</c:v>
                </c:pt>
                <c:pt idx="533">
                  <c:v>91</c:v>
                </c:pt>
                <c:pt idx="534">
                  <c:v>123</c:v>
                </c:pt>
                <c:pt idx="535">
                  <c:v>134</c:v>
                </c:pt>
                <c:pt idx="536">
                  <c:v>148</c:v>
                </c:pt>
                <c:pt idx="537">
                  <c:v>110</c:v>
                </c:pt>
                <c:pt idx="538">
                  <c:v>113</c:v>
                </c:pt>
                <c:pt idx="539">
                  <c:v>94</c:v>
                </c:pt>
                <c:pt idx="540">
                  <c:v>116</c:v>
                </c:pt>
                <c:pt idx="541">
                  <c:v>99</c:v>
                </c:pt>
                <c:pt idx="542">
                  <c:v>84</c:v>
                </c:pt>
                <c:pt idx="543">
                  <c:v>93</c:v>
                </c:pt>
                <c:pt idx="544">
                  <c:v>113</c:v>
                </c:pt>
                <c:pt idx="545">
                  <c:v>106</c:v>
                </c:pt>
                <c:pt idx="546">
                  <c:v>91</c:v>
                </c:pt>
                <c:pt idx="547">
                  <c:v>128</c:v>
                </c:pt>
                <c:pt idx="548">
                  <c:v>98</c:v>
                </c:pt>
                <c:pt idx="549">
                  <c:v>134</c:v>
                </c:pt>
                <c:pt idx="550">
                  <c:v>97</c:v>
                </c:pt>
                <c:pt idx="551">
                  <c:v>112</c:v>
                </c:pt>
                <c:pt idx="552">
                  <c:v>153</c:v>
                </c:pt>
                <c:pt idx="553">
                  <c:v>110</c:v>
                </c:pt>
                <c:pt idx="554">
                  <c:v>122</c:v>
                </c:pt>
                <c:pt idx="555">
                  <c:v>87</c:v>
                </c:pt>
                <c:pt idx="556">
                  <c:v>178</c:v>
                </c:pt>
                <c:pt idx="557">
                  <c:v>125</c:v>
                </c:pt>
                <c:pt idx="558">
                  <c:v>87</c:v>
                </c:pt>
                <c:pt idx="559">
                  <c:v>152</c:v>
                </c:pt>
                <c:pt idx="560">
                  <c:v>116</c:v>
                </c:pt>
                <c:pt idx="561">
                  <c:v>109</c:v>
                </c:pt>
                <c:pt idx="562">
                  <c:v>108</c:v>
                </c:pt>
                <c:pt idx="563">
                  <c:v>85</c:v>
                </c:pt>
                <c:pt idx="564">
                  <c:v>106</c:v>
                </c:pt>
                <c:pt idx="565">
                  <c:v>93</c:v>
                </c:pt>
                <c:pt idx="566">
                  <c:v>117</c:v>
                </c:pt>
                <c:pt idx="567">
                  <c:v>116</c:v>
                </c:pt>
                <c:pt idx="568">
                  <c:v>132</c:v>
                </c:pt>
                <c:pt idx="569">
                  <c:v>92</c:v>
                </c:pt>
                <c:pt idx="570">
                  <c:v>139</c:v>
                </c:pt>
                <c:pt idx="571">
                  <c:v>153</c:v>
                </c:pt>
                <c:pt idx="572">
                  <c:v>142</c:v>
                </c:pt>
                <c:pt idx="573">
                  <c:v>124</c:v>
                </c:pt>
                <c:pt idx="574">
                  <c:v>117</c:v>
                </c:pt>
                <c:pt idx="575">
                  <c:v>141</c:v>
                </c:pt>
                <c:pt idx="576">
                  <c:v>110</c:v>
                </c:pt>
                <c:pt idx="577">
                  <c:v>109</c:v>
                </c:pt>
                <c:pt idx="578">
                  <c:v>88</c:v>
                </c:pt>
                <c:pt idx="579">
                  <c:v>124</c:v>
                </c:pt>
                <c:pt idx="580">
                  <c:v>119</c:v>
                </c:pt>
                <c:pt idx="581">
                  <c:v>103</c:v>
                </c:pt>
                <c:pt idx="582">
                  <c:v>116</c:v>
                </c:pt>
                <c:pt idx="583">
                  <c:v>125</c:v>
                </c:pt>
                <c:pt idx="584">
                  <c:v>125</c:v>
                </c:pt>
                <c:pt idx="585">
                  <c:v>146</c:v>
                </c:pt>
                <c:pt idx="586">
                  <c:v>118</c:v>
                </c:pt>
                <c:pt idx="587">
                  <c:v>171</c:v>
                </c:pt>
                <c:pt idx="588">
                  <c:v>136</c:v>
                </c:pt>
                <c:pt idx="589">
                  <c:v>92</c:v>
                </c:pt>
                <c:pt idx="590">
                  <c:v>116</c:v>
                </c:pt>
                <c:pt idx="591">
                  <c:v>127</c:v>
                </c:pt>
                <c:pt idx="592">
                  <c:v>136</c:v>
                </c:pt>
                <c:pt idx="593">
                  <c:v>111</c:v>
                </c:pt>
                <c:pt idx="594">
                  <c:v>116</c:v>
                </c:pt>
                <c:pt idx="595">
                  <c:v>113</c:v>
                </c:pt>
                <c:pt idx="596">
                  <c:v>97</c:v>
                </c:pt>
                <c:pt idx="597">
                  <c:v>88</c:v>
                </c:pt>
                <c:pt idx="598">
                  <c:v>136</c:v>
                </c:pt>
                <c:pt idx="599">
                  <c:v>125</c:v>
                </c:pt>
                <c:pt idx="600">
                  <c:v>116</c:v>
                </c:pt>
                <c:pt idx="601">
                  <c:v>98</c:v>
                </c:pt>
                <c:pt idx="602">
                  <c:v>91</c:v>
                </c:pt>
                <c:pt idx="603">
                  <c:v>97</c:v>
                </c:pt>
                <c:pt idx="604">
                  <c:v>95</c:v>
                </c:pt>
                <c:pt idx="605">
                  <c:v>88</c:v>
                </c:pt>
                <c:pt idx="606">
                  <c:v>133</c:v>
                </c:pt>
                <c:pt idx="607">
                  <c:v>106</c:v>
                </c:pt>
                <c:pt idx="608">
                  <c:v>116</c:v>
                </c:pt>
                <c:pt idx="609">
                  <c:v>115</c:v>
                </c:pt>
                <c:pt idx="610">
                  <c:v>99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87</c:v>
                </c:pt>
                <c:pt idx="615">
                  <c:v>105</c:v>
                </c:pt>
                <c:pt idx="616">
                  <c:v>125</c:v>
                </c:pt>
                <c:pt idx="617">
                  <c:v>141</c:v>
                </c:pt>
                <c:pt idx="618">
                  <c:v>121</c:v>
                </c:pt>
                <c:pt idx="619">
                  <c:v>111</c:v>
                </c:pt>
                <c:pt idx="620">
                  <c:v>157</c:v>
                </c:pt>
                <c:pt idx="621">
                  <c:v>117</c:v>
                </c:pt>
                <c:pt idx="622">
                  <c:v>128</c:v>
                </c:pt>
                <c:pt idx="623">
                  <c:v>114</c:v>
                </c:pt>
                <c:pt idx="624">
                  <c:v>105</c:v>
                </c:pt>
                <c:pt idx="625">
                  <c:v>113</c:v>
                </c:pt>
                <c:pt idx="626">
                  <c:v>121</c:v>
                </c:pt>
                <c:pt idx="627">
                  <c:v>102</c:v>
                </c:pt>
                <c:pt idx="628">
                  <c:v>169</c:v>
                </c:pt>
                <c:pt idx="629">
                  <c:v>132</c:v>
                </c:pt>
                <c:pt idx="630">
                  <c:v>127</c:v>
                </c:pt>
                <c:pt idx="631">
                  <c:v>103</c:v>
                </c:pt>
                <c:pt idx="632">
                  <c:v>136</c:v>
                </c:pt>
                <c:pt idx="633">
                  <c:v>150</c:v>
                </c:pt>
                <c:pt idx="634">
                  <c:v>136</c:v>
                </c:pt>
                <c:pt idx="635">
                  <c:v>140</c:v>
                </c:pt>
                <c:pt idx="636">
                  <c:v>104</c:v>
                </c:pt>
                <c:pt idx="637">
                  <c:v>158</c:v>
                </c:pt>
                <c:pt idx="638">
                  <c:v>119</c:v>
                </c:pt>
                <c:pt idx="639">
                  <c:v>106</c:v>
                </c:pt>
                <c:pt idx="640">
                  <c:v>136</c:v>
                </c:pt>
                <c:pt idx="641">
                  <c:v>95</c:v>
                </c:pt>
                <c:pt idx="642">
                  <c:v>137</c:v>
                </c:pt>
                <c:pt idx="643">
                  <c:v>130</c:v>
                </c:pt>
                <c:pt idx="644">
                  <c:v>124</c:v>
                </c:pt>
                <c:pt idx="645">
                  <c:v>108</c:v>
                </c:pt>
                <c:pt idx="646">
                  <c:v>104</c:v>
                </c:pt>
                <c:pt idx="647">
                  <c:v>129</c:v>
                </c:pt>
                <c:pt idx="648">
                  <c:v>117</c:v>
                </c:pt>
                <c:pt idx="649">
                  <c:v>99</c:v>
                </c:pt>
                <c:pt idx="650">
                  <c:v>159</c:v>
                </c:pt>
                <c:pt idx="651">
                  <c:v>118</c:v>
                </c:pt>
                <c:pt idx="652">
                  <c:v>105</c:v>
                </c:pt>
                <c:pt idx="653">
                  <c:v>103</c:v>
                </c:pt>
                <c:pt idx="654">
                  <c:v>122</c:v>
                </c:pt>
                <c:pt idx="655">
                  <c:v>114</c:v>
                </c:pt>
                <c:pt idx="656">
                  <c:v>143</c:v>
                </c:pt>
                <c:pt idx="657">
                  <c:v>96</c:v>
                </c:pt>
                <c:pt idx="658">
                  <c:v>111</c:v>
                </c:pt>
                <c:pt idx="659">
                  <c:v>121</c:v>
                </c:pt>
                <c:pt idx="660">
                  <c:v>135</c:v>
                </c:pt>
                <c:pt idx="661">
                  <c:v>101</c:v>
                </c:pt>
                <c:pt idx="662">
                  <c:v>151</c:v>
                </c:pt>
                <c:pt idx="663">
                  <c:v>131</c:v>
                </c:pt>
                <c:pt idx="664">
                  <c:v>100</c:v>
                </c:pt>
                <c:pt idx="665">
                  <c:v>105</c:v>
                </c:pt>
                <c:pt idx="666">
                  <c:v>92</c:v>
                </c:pt>
                <c:pt idx="667">
                  <c:v>130</c:v>
                </c:pt>
                <c:pt idx="668">
                  <c:v>100</c:v>
                </c:pt>
                <c:pt idx="669">
                  <c:v>102</c:v>
                </c:pt>
                <c:pt idx="670">
                  <c:v>133</c:v>
                </c:pt>
                <c:pt idx="671">
                  <c:v>121</c:v>
                </c:pt>
                <c:pt idx="672">
                  <c:v>147</c:v>
                </c:pt>
                <c:pt idx="673">
                  <c:v>94</c:v>
                </c:pt>
                <c:pt idx="674">
                  <c:v>94</c:v>
                </c:pt>
                <c:pt idx="675">
                  <c:v>127</c:v>
                </c:pt>
                <c:pt idx="676">
                  <c:v>212</c:v>
                </c:pt>
                <c:pt idx="677">
                  <c:v>141</c:v>
                </c:pt>
                <c:pt idx="678">
                  <c:v>103</c:v>
                </c:pt>
                <c:pt idx="679">
                  <c:v>98</c:v>
                </c:pt>
                <c:pt idx="680">
                  <c:v>116</c:v>
                </c:pt>
                <c:pt idx="681">
                  <c:v>114</c:v>
                </c:pt>
                <c:pt idx="682">
                  <c:v>87</c:v>
                </c:pt>
                <c:pt idx="683">
                  <c:v>125</c:v>
                </c:pt>
                <c:pt idx="684">
                  <c:v>187</c:v>
                </c:pt>
                <c:pt idx="685">
                  <c:v>93</c:v>
                </c:pt>
                <c:pt idx="686">
                  <c:v>95</c:v>
                </c:pt>
                <c:pt idx="687">
                  <c:v>117</c:v>
                </c:pt>
                <c:pt idx="688">
                  <c:v>106</c:v>
                </c:pt>
                <c:pt idx="689">
                  <c:v>115</c:v>
                </c:pt>
                <c:pt idx="690">
                  <c:v>189</c:v>
                </c:pt>
                <c:pt idx="691">
                  <c:v>100</c:v>
                </c:pt>
                <c:pt idx="692">
                  <c:v>81</c:v>
                </c:pt>
                <c:pt idx="693">
                  <c:v>149</c:v>
                </c:pt>
                <c:pt idx="694">
                  <c:v>119</c:v>
                </c:pt>
                <c:pt idx="695">
                  <c:v>130</c:v>
                </c:pt>
                <c:pt idx="696">
                  <c:v>116</c:v>
                </c:pt>
                <c:pt idx="697">
                  <c:v>103</c:v>
                </c:pt>
                <c:pt idx="698">
                  <c:v>99</c:v>
                </c:pt>
                <c:pt idx="699">
                  <c:v>92</c:v>
                </c:pt>
                <c:pt idx="700">
                  <c:v>109</c:v>
                </c:pt>
                <c:pt idx="701">
                  <c:v>87</c:v>
                </c:pt>
                <c:pt idx="702">
                  <c:v>111</c:v>
                </c:pt>
                <c:pt idx="703">
                  <c:v>101</c:v>
                </c:pt>
                <c:pt idx="704">
                  <c:v>83</c:v>
                </c:pt>
                <c:pt idx="705">
                  <c:v>113</c:v>
                </c:pt>
                <c:pt idx="706">
                  <c:v>107</c:v>
                </c:pt>
                <c:pt idx="707">
                  <c:v>94</c:v>
                </c:pt>
                <c:pt idx="708">
                  <c:v>132</c:v>
                </c:pt>
                <c:pt idx="709">
                  <c:v>140</c:v>
                </c:pt>
                <c:pt idx="710">
                  <c:v>125</c:v>
                </c:pt>
                <c:pt idx="711">
                  <c:v>111</c:v>
                </c:pt>
                <c:pt idx="712">
                  <c:v>156</c:v>
                </c:pt>
                <c:pt idx="713">
                  <c:v>170</c:v>
                </c:pt>
                <c:pt idx="714">
                  <c:v>120</c:v>
                </c:pt>
                <c:pt idx="715">
                  <c:v>100</c:v>
                </c:pt>
                <c:pt idx="716">
                  <c:v>115</c:v>
                </c:pt>
                <c:pt idx="717">
                  <c:v>130</c:v>
                </c:pt>
                <c:pt idx="718">
                  <c:v>105</c:v>
                </c:pt>
                <c:pt idx="719">
                  <c:v>111</c:v>
                </c:pt>
                <c:pt idx="720">
                  <c:v>106</c:v>
                </c:pt>
                <c:pt idx="721">
                  <c:v>89</c:v>
                </c:pt>
                <c:pt idx="722">
                  <c:v>100</c:v>
                </c:pt>
                <c:pt idx="723">
                  <c:v>91</c:v>
                </c:pt>
                <c:pt idx="724">
                  <c:v>146</c:v>
                </c:pt>
                <c:pt idx="725">
                  <c:v>98</c:v>
                </c:pt>
                <c:pt idx="726">
                  <c:v>101</c:v>
                </c:pt>
                <c:pt idx="727">
                  <c:v>94</c:v>
                </c:pt>
                <c:pt idx="728">
                  <c:v>132</c:v>
                </c:pt>
                <c:pt idx="729">
                  <c:v>115</c:v>
                </c:pt>
                <c:pt idx="730">
                  <c:v>92</c:v>
                </c:pt>
                <c:pt idx="731">
                  <c:v>124</c:v>
                </c:pt>
                <c:pt idx="732">
                  <c:v>119</c:v>
                </c:pt>
                <c:pt idx="733">
                  <c:v>124</c:v>
                </c:pt>
                <c:pt idx="734">
                  <c:v>93</c:v>
                </c:pt>
                <c:pt idx="735">
                  <c:v>98</c:v>
                </c:pt>
                <c:pt idx="736">
                  <c:v>92</c:v>
                </c:pt>
                <c:pt idx="737">
                  <c:v>105</c:v>
                </c:pt>
                <c:pt idx="738">
                  <c:v>124</c:v>
                </c:pt>
                <c:pt idx="739">
                  <c:v>99</c:v>
                </c:pt>
                <c:pt idx="740">
                  <c:v>116</c:v>
                </c:pt>
                <c:pt idx="741">
                  <c:v>124</c:v>
                </c:pt>
                <c:pt idx="742">
                  <c:v>96</c:v>
                </c:pt>
                <c:pt idx="743">
                  <c:v>104</c:v>
                </c:pt>
                <c:pt idx="744">
                  <c:v>100</c:v>
                </c:pt>
                <c:pt idx="745">
                  <c:v>115</c:v>
                </c:pt>
                <c:pt idx="746">
                  <c:v>101</c:v>
                </c:pt>
                <c:pt idx="747">
                  <c:v>113</c:v>
                </c:pt>
                <c:pt idx="748">
                  <c:v>100</c:v>
                </c:pt>
                <c:pt idx="749">
                  <c:v>134</c:v>
                </c:pt>
                <c:pt idx="750">
                  <c:v>127</c:v>
                </c:pt>
                <c:pt idx="751">
                  <c:v>125</c:v>
                </c:pt>
                <c:pt idx="752">
                  <c:v>94</c:v>
                </c:pt>
                <c:pt idx="753">
                  <c:v>107</c:v>
                </c:pt>
                <c:pt idx="754">
                  <c:v>91</c:v>
                </c:pt>
                <c:pt idx="755">
                  <c:v>116</c:v>
                </c:pt>
                <c:pt idx="756">
                  <c:v>100</c:v>
                </c:pt>
                <c:pt idx="757">
                  <c:v>111</c:v>
                </c:pt>
                <c:pt idx="758">
                  <c:v>117</c:v>
                </c:pt>
                <c:pt idx="759">
                  <c:v>110</c:v>
                </c:pt>
                <c:pt idx="760">
                  <c:v>96</c:v>
                </c:pt>
                <c:pt idx="761">
                  <c:v>101</c:v>
                </c:pt>
                <c:pt idx="762">
                  <c:v>111</c:v>
                </c:pt>
                <c:pt idx="763">
                  <c:v>117</c:v>
                </c:pt>
                <c:pt idx="764">
                  <c:v>126</c:v>
                </c:pt>
                <c:pt idx="765">
                  <c:v>152</c:v>
                </c:pt>
                <c:pt idx="766">
                  <c:v>86</c:v>
                </c:pt>
                <c:pt idx="767">
                  <c:v>101</c:v>
                </c:pt>
                <c:pt idx="768">
                  <c:v>87</c:v>
                </c:pt>
                <c:pt idx="769">
                  <c:v>85</c:v>
                </c:pt>
                <c:pt idx="770">
                  <c:v>130</c:v>
                </c:pt>
                <c:pt idx="771">
                  <c:v>104</c:v>
                </c:pt>
                <c:pt idx="772">
                  <c:v>121</c:v>
                </c:pt>
                <c:pt idx="773">
                  <c:v>140</c:v>
                </c:pt>
                <c:pt idx="774">
                  <c:v>131</c:v>
                </c:pt>
                <c:pt idx="775">
                  <c:v>91</c:v>
                </c:pt>
                <c:pt idx="776">
                  <c:v>118</c:v>
                </c:pt>
                <c:pt idx="777">
                  <c:v>130</c:v>
                </c:pt>
                <c:pt idx="778">
                  <c:v>90</c:v>
                </c:pt>
                <c:pt idx="779">
                  <c:v>103</c:v>
                </c:pt>
                <c:pt idx="780">
                  <c:v>122</c:v>
                </c:pt>
                <c:pt idx="781">
                  <c:v>106</c:v>
                </c:pt>
                <c:pt idx="782">
                  <c:v>103</c:v>
                </c:pt>
                <c:pt idx="783">
                  <c:v>107</c:v>
                </c:pt>
                <c:pt idx="784">
                  <c:v>156</c:v>
                </c:pt>
                <c:pt idx="785">
                  <c:v>127</c:v>
                </c:pt>
                <c:pt idx="786">
                  <c:v>119</c:v>
                </c:pt>
                <c:pt idx="787">
                  <c:v>132</c:v>
                </c:pt>
                <c:pt idx="788">
                  <c:v>108</c:v>
                </c:pt>
                <c:pt idx="789">
                  <c:v>114</c:v>
                </c:pt>
                <c:pt idx="790">
                  <c:v>133</c:v>
                </c:pt>
                <c:pt idx="791">
                  <c:v>103</c:v>
                </c:pt>
                <c:pt idx="792">
                  <c:v>95</c:v>
                </c:pt>
                <c:pt idx="793">
                  <c:v>90</c:v>
                </c:pt>
                <c:pt idx="794">
                  <c:v>87</c:v>
                </c:pt>
                <c:pt idx="795">
                  <c:v>114</c:v>
                </c:pt>
                <c:pt idx="796">
                  <c:v>119</c:v>
                </c:pt>
                <c:pt idx="797">
                  <c:v>103</c:v>
                </c:pt>
                <c:pt idx="798">
                  <c:v>125</c:v>
                </c:pt>
                <c:pt idx="799">
                  <c:v>97</c:v>
                </c:pt>
                <c:pt idx="800">
                  <c:v>125</c:v>
                </c:pt>
                <c:pt idx="801">
                  <c:v>136</c:v>
                </c:pt>
                <c:pt idx="802">
                  <c:v>116</c:v>
                </c:pt>
                <c:pt idx="803">
                  <c:v>103</c:v>
                </c:pt>
                <c:pt idx="804">
                  <c:v>97</c:v>
                </c:pt>
                <c:pt idx="805">
                  <c:v>96</c:v>
                </c:pt>
                <c:pt idx="806">
                  <c:v>131</c:v>
                </c:pt>
                <c:pt idx="807">
                  <c:v>95</c:v>
                </c:pt>
                <c:pt idx="808">
                  <c:v>86</c:v>
                </c:pt>
                <c:pt idx="809">
                  <c:v>142</c:v>
                </c:pt>
                <c:pt idx="810">
                  <c:v>92</c:v>
                </c:pt>
                <c:pt idx="811">
                  <c:v>108</c:v>
                </c:pt>
                <c:pt idx="812">
                  <c:v>84</c:v>
                </c:pt>
                <c:pt idx="813">
                  <c:v>188</c:v>
                </c:pt>
                <c:pt idx="814">
                  <c:v>95</c:v>
                </c:pt>
                <c:pt idx="815">
                  <c:v>118</c:v>
                </c:pt>
                <c:pt idx="816">
                  <c:v>92</c:v>
                </c:pt>
                <c:pt idx="817">
                  <c:v>74</c:v>
                </c:pt>
                <c:pt idx="818">
                  <c:v>134</c:v>
                </c:pt>
                <c:pt idx="819">
                  <c:v>101</c:v>
                </c:pt>
                <c:pt idx="820">
                  <c:v>100</c:v>
                </c:pt>
                <c:pt idx="821">
                  <c:v>132</c:v>
                </c:pt>
                <c:pt idx="822">
                  <c:v>105</c:v>
                </c:pt>
                <c:pt idx="823">
                  <c:v>123</c:v>
                </c:pt>
                <c:pt idx="824">
                  <c:v>117</c:v>
                </c:pt>
                <c:pt idx="825">
                  <c:v>98</c:v>
                </c:pt>
                <c:pt idx="826">
                  <c:v>128</c:v>
                </c:pt>
                <c:pt idx="827">
                  <c:v>114</c:v>
                </c:pt>
                <c:pt idx="828">
                  <c:v>111</c:v>
                </c:pt>
                <c:pt idx="829">
                  <c:v>85</c:v>
                </c:pt>
                <c:pt idx="830">
                  <c:v>137</c:v>
                </c:pt>
                <c:pt idx="831">
                  <c:v>97</c:v>
                </c:pt>
                <c:pt idx="832">
                  <c:v>104</c:v>
                </c:pt>
                <c:pt idx="833">
                  <c:v>110</c:v>
                </c:pt>
                <c:pt idx="834">
                  <c:v>133</c:v>
                </c:pt>
                <c:pt idx="835">
                  <c:v>94</c:v>
                </c:pt>
                <c:pt idx="836">
                  <c:v>104</c:v>
                </c:pt>
                <c:pt idx="837">
                  <c:v>91</c:v>
                </c:pt>
                <c:pt idx="838">
                  <c:v>145</c:v>
                </c:pt>
                <c:pt idx="839">
                  <c:v>135</c:v>
                </c:pt>
                <c:pt idx="840">
                  <c:v>122</c:v>
                </c:pt>
                <c:pt idx="841">
                  <c:v>110</c:v>
                </c:pt>
                <c:pt idx="842">
                  <c:v>95</c:v>
                </c:pt>
                <c:pt idx="843">
                  <c:v>102</c:v>
                </c:pt>
                <c:pt idx="844">
                  <c:v>94</c:v>
                </c:pt>
                <c:pt idx="845">
                  <c:v>126</c:v>
                </c:pt>
                <c:pt idx="846">
                  <c:v>118</c:v>
                </c:pt>
                <c:pt idx="847">
                  <c:v>99</c:v>
                </c:pt>
                <c:pt idx="848">
                  <c:v>88</c:v>
                </c:pt>
                <c:pt idx="849">
                  <c:v>141</c:v>
                </c:pt>
                <c:pt idx="850">
                  <c:v>107</c:v>
                </c:pt>
                <c:pt idx="851">
                  <c:v>116</c:v>
                </c:pt>
                <c:pt idx="852">
                  <c:v>143</c:v>
                </c:pt>
                <c:pt idx="853">
                  <c:v>114</c:v>
                </c:pt>
                <c:pt idx="854">
                  <c:v>93</c:v>
                </c:pt>
                <c:pt idx="855">
                  <c:v>280</c:v>
                </c:pt>
                <c:pt idx="856">
                  <c:v>100</c:v>
                </c:pt>
                <c:pt idx="857">
                  <c:v>107</c:v>
                </c:pt>
                <c:pt idx="858">
                  <c:v>119</c:v>
                </c:pt>
                <c:pt idx="859">
                  <c:v>95</c:v>
                </c:pt>
                <c:pt idx="860">
                  <c:v>119</c:v>
                </c:pt>
                <c:pt idx="861">
                  <c:v>133</c:v>
                </c:pt>
                <c:pt idx="862">
                  <c:v>152</c:v>
                </c:pt>
                <c:pt idx="863">
                  <c:v>96</c:v>
                </c:pt>
                <c:pt idx="864">
                  <c:v>117</c:v>
                </c:pt>
                <c:pt idx="865">
                  <c:v>123</c:v>
                </c:pt>
                <c:pt idx="866">
                  <c:v>92</c:v>
                </c:pt>
                <c:pt idx="867">
                  <c:v>170</c:v>
                </c:pt>
                <c:pt idx="868">
                  <c:v>123</c:v>
                </c:pt>
                <c:pt idx="869">
                  <c:v>110</c:v>
                </c:pt>
                <c:pt idx="870">
                  <c:v>116</c:v>
                </c:pt>
                <c:pt idx="871">
                  <c:v>121</c:v>
                </c:pt>
                <c:pt idx="872">
                  <c:v>128</c:v>
                </c:pt>
                <c:pt idx="873">
                  <c:v>99</c:v>
                </c:pt>
                <c:pt idx="874">
                  <c:v>94</c:v>
                </c:pt>
                <c:pt idx="875">
                  <c:v>127</c:v>
                </c:pt>
                <c:pt idx="876">
                  <c:v>89</c:v>
                </c:pt>
                <c:pt idx="877">
                  <c:v>123</c:v>
                </c:pt>
                <c:pt idx="878">
                  <c:v>135</c:v>
                </c:pt>
                <c:pt idx="879">
                  <c:v>118</c:v>
                </c:pt>
                <c:pt idx="880">
                  <c:v>189</c:v>
                </c:pt>
                <c:pt idx="881">
                  <c:v>172</c:v>
                </c:pt>
                <c:pt idx="882">
                  <c:v>124</c:v>
                </c:pt>
                <c:pt idx="883">
                  <c:v>141</c:v>
                </c:pt>
                <c:pt idx="884">
                  <c:v>157</c:v>
                </c:pt>
                <c:pt idx="885">
                  <c:v>106</c:v>
                </c:pt>
                <c:pt idx="886">
                  <c:v>108</c:v>
                </c:pt>
                <c:pt idx="887">
                  <c:v>125</c:v>
                </c:pt>
                <c:pt idx="888">
                  <c:v>107</c:v>
                </c:pt>
                <c:pt idx="889">
                  <c:v>215</c:v>
                </c:pt>
                <c:pt idx="890">
                  <c:v>118</c:v>
                </c:pt>
                <c:pt idx="891">
                  <c:v>118</c:v>
                </c:pt>
                <c:pt idx="892">
                  <c:v>178</c:v>
                </c:pt>
                <c:pt idx="893">
                  <c:v>92</c:v>
                </c:pt>
                <c:pt idx="894">
                  <c:v>104</c:v>
                </c:pt>
                <c:pt idx="895">
                  <c:v>116</c:v>
                </c:pt>
                <c:pt idx="896">
                  <c:v>90</c:v>
                </c:pt>
                <c:pt idx="897">
                  <c:v>93</c:v>
                </c:pt>
                <c:pt idx="898">
                  <c:v>130</c:v>
                </c:pt>
                <c:pt idx="899">
                  <c:v>90</c:v>
                </c:pt>
                <c:pt idx="900">
                  <c:v>106</c:v>
                </c:pt>
                <c:pt idx="901">
                  <c:v>155</c:v>
                </c:pt>
                <c:pt idx="902">
                  <c:v>139</c:v>
                </c:pt>
                <c:pt idx="903">
                  <c:v>112</c:v>
                </c:pt>
                <c:pt idx="904">
                  <c:v>139</c:v>
                </c:pt>
                <c:pt idx="905">
                  <c:v>115</c:v>
                </c:pt>
                <c:pt idx="906">
                  <c:v>143</c:v>
                </c:pt>
                <c:pt idx="907">
                  <c:v>96</c:v>
                </c:pt>
                <c:pt idx="908">
                  <c:v>112</c:v>
                </c:pt>
                <c:pt idx="909">
                  <c:v>131</c:v>
                </c:pt>
                <c:pt idx="910">
                  <c:v>116</c:v>
                </c:pt>
                <c:pt idx="911">
                  <c:v>112</c:v>
                </c:pt>
                <c:pt idx="912">
                  <c:v>123</c:v>
                </c:pt>
                <c:pt idx="913">
                  <c:v>104</c:v>
                </c:pt>
                <c:pt idx="914">
                  <c:v>107</c:v>
                </c:pt>
                <c:pt idx="915">
                  <c:v>124</c:v>
                </c:pt>
                <c:pt idx="916">
                  <c:v>96</c:v>
                </c:pt>
                <c:pt idx="917">
                  <c:v>125</c:v>
                </c:pt>
                <c:pt idx="918">
                  <c:v>129</c:v>
                </c:pt>
                <c:pt idx="919">
                  <c:v>90</c:v>
                </c:pt>
                <c:pt idx="920">
                  <c:v>109</c:v>
                </c:pt>
                <c:pt idx="921">
                  <c:v>124</c:v>
                </c:pt>
                <c:pt idx="922">
                  <c:v>121</c:v>
                </c:pt>
                <c:pt idx="923">
                  <c:v>95</c:v>
                </c:pt>
                <c:pt idx="924">
                  <c:v>128</c:v>
                </c:pt>
                <c:pt idx="925">
                  <c:v>118</c:v>
                </c:pt>
                <c:pt idx="926">
                  <c:v>80</c:v>
                </c:pt>
                <c:pt idx="927">
                  <c:v>99</c:v>
                </c:pt>
                <c:pt idx="928">
                  <c:v>133</c:v>
                </c:pt>
                <c:pt idx="929">
                  <c:v>127</c:v>
                </c:pt>
                <c:pt idx="930">
                  <c:v>106</c:v>
                </c:pt>
                <c:pt idx="931">
                  <c:v>98</c:v>
                </c:pt>
                <c:pt idx="932">
                  <c:v>132</c:v>
                </c:pt>
                <c:pt idx="933">
                  <c:v>114</c:v>
                </c:pt>
                <c:pt idx="934">
                  <c:v>78</c:v>
                </c:pt>
                <c:pt idx="935">
                  <c:v>101</c:v>
                </c:pt>
                <c:pt idx="936">
                  <c:v>113</c:v>
                </c:pt>
                <c:pt idx="937">
                  <c:v>98</c:v>
                </c:pt>
                <c:pt idx="938">
                  <c:v>124</c:v>
                </c:pt>
                <c:pt idx="939">
                  <c:v>109</c:v>
                </c:pt>
                <c:pt idx="940">
                  <c:v>128</c:v>
                </c:pt>
                <c:pt idx="941">
                  <c:v>144</c:v>
                </c:pt>
                <c:pt idx="942">
                  <c:v>95</c:v>
                </c:pt>
                <c:pt idx="943">
                  <c:v>105</c:v>
                </c:pt>
                <c:pt idx="944">
                  <c:v>121</c:v>
                </c:pt>
                <c:pt idx="945">
                  <c:v>125</c:v>
                </c:pt>
                <c:pt idx="946">
                  <c:v>129</c:v>
                </c:pt>
                <c:pt idx="947">
                  <c:v>132</c:v>
                </c:pt>
                <c:pt idx="948">
                  <c:v>118</c:v>
                </c:pt>
                <c:pt idx="949">
                  <c:v>113</c:v>
                </c:pt>
                <c:pt idx="950">
                  <c:v>140</c:v>
                </c:pt>
                <c:pt idx="951">
                  <c:v>89</c:v>
                </c:pt>
                <c:pt idx="952">
                  <c:v>104</c:v>
                </c:pt>
                <c:pt idx="953">
                  <c:v>106</c:v>
                </c:pt>
                <c:pt idx="954">
                  <c:v>141</c:v>
                </c:pt>
                <c:pt idx="955">
                  <c:v>124</c:v>
                </c:pt>
                <c:pt idx="956">
                  <c:v>98</c:v>
                </c:pt>
                <c:pt idx="957">
                  <c:v>108</c:v>
                </c:pt>
                <c:pt idx="958">
                  <c:v>114</c:v>
                </c:pt>
                <c:pt idx="959">
                  <c:v>101</c:v>
                </c:pt>
                <c:pt idx="960">
                  <c:v>93</c:v>
                </c:pt>
                <c:pt idx="961">
                  <c:v>119</c:v>
                </c:pt>
                <c:pt idx="962">
                  <c:v>119</c:v>
                </c:pt>
                <c:pt idx="963">
                  <c:v>99</c:v>
                </c:pt>
                <c:pt idx="964">
                  <c:v>137</c:v>
                </c:pt>
                <c:pt idx="965">
                  <c:v>117</c:v>
                </c:pt>
                <c:pt idx="966">
                  <c:v>87</c:v>
                </c:pt>
                <c:pt idx="967">
                  <c:v>129</c:v>
                </c:pt>
                <c:pt idx="968">
                  <c:v>115</c:v>
                </c:pt>
                <c:pt idx="969">
                  <c:v>132</c:v>
                </c:pt>
                <c:pt idx="970">
                  <c:v>131</c:v>
                </c:pt>
                <c:pt idx="971">
                  <c:v>95</c:v>
                </c:pt>
                <c:pt idx="972">
                  <c:v>125</c:v>
                </c:pt>
                <c:pt idx="973">
                  <c:v>98</c:v>
                </c:pt>
                <c:pt idx="974">
                  <c:v>110</c:v>
                </c:pt>
                <c:pt idx="975">
                  <c:v>118</c:v>
                </c:pt>
                <c:pt idx="976">
                  <c:v>101</c:v>
                </c:pt>
                <c:pt idx="977">
                  <c:v>90</c:v>
                </c:pt>
                <c:pt idx="978">
                  <c:v>119</c:v>
                </c:pt>
                <c:pt idx="979">
                  <c:v>139</c:v>
                </c:pt>
                <c:pt idx="980">
                  <c:v>130</c:v>
                </c:pt>
                <c:pt idx="981">
                  <c:v>100</c:v>
                </c:pt>
                <c:pt idx="982">
                  <c:v>114</c:v>
                </c:pt>
                <c:pt idx="983">
                  <c:v>96</c:v>
                </c:pt>
                <c:pt idx="984">
                  <c:v>110</c:v>
                </c:pt>
                <c:pt idx="985">
                  <c:v>158</c:v>
                </c:pt>
                <c:pt idx="986">
                  <c:v>102</c:v>
                </c:pt>
                <c:pt idx="987">
                  <c:v>84</c:v>
                </c:pt>
                <c:pt idx="988">
                  <c:v>115</c:v>
                </c:pt>
                <c:pt idx="989">
                  <c:v>99</c:v>
                </c:pt>
                <c:pt idx="990">
                  <c:v>135</c:v>
                </c:pt>
                <c:pt idx="991">
                  <c:v>108</c:v>
                </c:pt>
                <c:pt idx="992">
                  <c:v>127</c:v>
                </c:pt>
                <c:pt idx="993">
                  <c:v>107</c:v>
                </c:pt>
                <c:pt idx="994">
                  <c:v>95</c:v>
                </c:pt>
                <c:pt idx="995">
                  <c:v>124</c:v>
                </c:pt>
                <c:pt idx="996">
                  <c:v>109</c:v>
                </c:pt>
                <c:pt idx="997">
                  <c:v>102</c:v>
                </c:pt>
                <c:pt idx="998">
                  <c:v>88</c:v>
                </c:pt>
                <c:pt idx="999">
                  <c:v>87</c:v>
                </c:pt>
                <c:pt idx="1000">
                  <c:v>104</c:v>
                </c:pt>
                <c:pt idx="1001">
                  <c:v>96</c:v>
                </c:pt>
                <c:pt idx="1002">
                  <c:v>85</c:v>
                </c:pt>
                <c:pt idx="1003">
                  <c:v>104</c:v>
                </c:pt>
                <c:pt idx="1004">
                  <c:v>135</c:v>
                </c:pt>
                <c:pt idx="1005">
                  <c:v>190</c:v>
                </c:pt>
                <c:pt idx="1006">
                  <c:v>127</c:v>
                </c:pt>
                <c:pt idx="1007">
                  <c:v>129</c:v>
                </c:pt>
                <c:pt idx="1008">
                  <c:v>120</c:v>
                </c:pt>
                <c:pt idx="1009">
                  <c:v>118</c:v>
                </c:pt>
                <c:pt idx="1010">
                  <c:v>112</c:v>
                </c:pt>
                <c:pt idx="1011">
                  <c:v>89</c:v>
                </c:pt>
                <c:pt idx="1012">
                  <c:v>114</c:v>
                </c:pt>
                <c:pt idx="1013">
                  <c:v>137</c:v>
                </c:pt>
                <c:pt idx="1014">
                  <c:v>112</c:v>
                </c:pt>
                <c:pt idx="1015">
                  <c:v>120</c:v>
                </c:pt>
                <c:pt idx="1016">
                  <c:v>123</c:v>
                </c:pt>
                <c:pt idx="1017">
                  <c:v>93</c:v>
                </c:pt>
                <c:pt idx="1018">
                  <c:v>123</c:v>
                </c:pt>
                <c:pt idx="1019">
                  <c:v>122</c:v>
                </c:pt>
                <c:pt idx="1020">
                  <c:v>115</c:v>
                </c:pt>
                <c:pt idx="1021">
                  <c:v>123</c:v>
                </c:pt>
                <c:pt idx="1022">
                  <c:v>96</c:v>
                </c:pt>
                <c:pt idx="1023">
                  <c:v>110</c:v>
                </c:pt>
                <c:pt idx="1024">
                  <c:v>105</c:v>
                </c:pt>
                <c:pt idx="1025">
                  <c:v>113</c:v>
                </c:pt>
                <c:pt idx="1026">
                  <c:v>132</c:v>
                </c:pt>
                <c:pt idx="1027">
                  <c:v>93</c:v>
                </c:pt>
                <c:pt idx="1028">
                  <c:v>115</c:v>
                </c:pt>
                <c:pt idx="1029">
                  <c:v>75</c:v>
                </c:pt>
                <c:pt idx="1030">
                  <c:v>108</c:v>
                </c:pt>
                <c:pt idx="1031">
                  <c:v>105</c:v>
                </c:pt>
                <c:pt idx="1032">
                  <c:v>102</c:v>
                </c:pt>
                <c:pt idx="1033">
                  <c:v>118</c:v>
                </c:pt>
                <c:pt idx="1034">
                  <c:v>111</c:v>
                </c:pt>
                <c:pt idx="1035">
                  <c:v>81</c:v>
                </c:pt>
                <c:pt idx="1036">
                  <c:v>116</c:v>
                </c:pt>
                <c:pt idx="1037">
                  <c:v>86</c:v>
                </c:pt>
                <c:pt idx="1038">
                  <c:v>127</c:v>
                </c:pt>
                <c:pt idx="1039">
                  <c:v>140</c:v>
                </c:pt>
                <c:pt idx="1040">
                  <c:v>91</c:v>
                </c:pt>
                <c:pt idx="1041">
                  <c:v>98</c:v>
                </c:pt>
                <c:pt idx="1042">
                  <c:v>84</c:v>
                </c:pt>
                <c:pt idx="1043">
                  <c:v>109</c:v>
                </c:pt>
                <c:pt idx="1044">
                  <c:v>93</c:v>
                </c:pt>
                <c:pt idx="1045">
                  <c:v>113</c:v>
                </c:pt>
                <c:pt idx="1046">
                  <c:v>141</c:v>
                </c:pt>
                <c:pt idx="1047">
                  <c:v>119</c:v>
                </c:pt>
                <c:pt idx="1048">
                  <c:v>97</c:v>
                </c:pt>
                <c:pt idx="1049">
                  <c:v>117</c:v>
                </c:pt>
                <c:pt idx="1050">
                  <c:v>101</c:v>
                </c:pt>
                <c:pt idx="1051">
                  <c:v>153</c:v>
                </c:pt>
                <c:pt idx="1052">
                  <c:v>122</c:v>
                </c:pt>
                <c:pt idx="1053">
                  <c:v>102</c:v>
                </c:pt>
                <c:pt idx="1054">
                  <c:v>83</c:v>
                </c:pt>
                <c:pt idx="1055">
                  <c:v>103</c:v>
                </c:pt>
                <c:pt idx="1056">
                  <c:v>110</c:v>
                </c:pt>
                <c:pt idx="1057">
                  <c:v>136</c:v>
                </c:pt>
                <c:pt idx="1058">
                  <c:v>91</c:v>
                </c:pt>
                <c:pt idx="1059">
                  <c:v>89</c:v>
                </c:pt>
                <c:pt idx="1060">
                  <c:v>107</c:v>
                </c:pt>
                <c:pt idx="1061">
                  <c:v>129</c:v>
                </c:pt>
                <c:pt idx="1062">
                  <c:v>95</c:v>
                </c:pt>
                <c:pt idx="1063">
                  <c:v>122</c:v>
                </c:pt>
                <c:pt idx="1064">
                  <c:v>110</c:v>
                </c:pt>
                <c:pt idx="1065">
                  <c:v>135</c:v>
                </c:pt>
                <c:pt idx="1066">
                  <c:v>111</c:v>
                </c:pt>
                <c:pt idx="1067">
                  <c:v>95</c:v>
                </c:pt>
                <c:pt idx="1068">
                  <c:v>109</c:v>
                </c:pt>
                <c:pt idx="1069">
                  <c:v>93</c:v>
                </c:pt>
                <c:pt idx="1070">
                  <c:v>94</c:v>
                </c:pt>
                <c:pt idx="1071">
                  <c:v>117</c:v>
                </c:pt>
                <c:pt idx="1072">
                  <c:v>112</c:v>
                </c:pt>
                <c:pt idx="1073">
                  <c:v>111</c:v>
                </c:pt>
                <c:pt idx="1074">
                  <c:v>96</c:v>
                </c:pt>
                <c:pt idx="1075">
                  <c:v>141</c:v>
                </c:pt>
                <c:pt idx="1076">
                  <c:v>94</c:v>
                </c:pt>
                <c:pt idx="1077">
                  <c:v>87</c:v>
                </c:pt>
                <c:pt idx="1078">
                  <c:v>88</c:v>
                </c:pt>
                <c:pt idx="1079">
                  <c:v>177</c:v>
                </c:pt>
                <c:pt idx="1080">
                  <c:v>133</c:v>
                </c:pt>
                <c:pt idx="1081">
                  <c:v>119</c:v>
                </c:pt>
                <c:pt idx="1082">
                  <c:v>102</c:v>
                </c:pt>
                <c:pt idx="1083">
                  <c:v>101</c:v>
                </c:pt>
                <c:pt idx="1084">
                  <c:v>91</c:v>
                </c:pt>
                <c:pt idx="1085">
                  <c:v>117</c:v>
                </c:pt>
                <c:pt idx="1086">
                  <c:v>86</c:v>
                </c:pt>
                <c:pt idx="1087">
                  <c:v>124</c:v>
                </c:pt>
                <c:pt idx="1088">
                  <c:v>134</c:v>
                </c:pt>
                <c:pt idx="1089">
                  <c:v>100</c:v>
                </c:pt>
                <c:pt idx="1090">
                  <c:v>220</c:v>
                </c:pt>
                <c:pt idx="1091">
                  <c:v>212</c:v>
                </c:pt>
                <c:pt idx="1092">
                  <c:v>128</c:v>
                </c:pt>
                <c:pt idx="1093">
                  <c:v>106</c:v>
                </c:pt>
                <c:pt idx="1094">
                  <c:v>160</c:v>
                </c:pt>
                <c:pt idx="1095">
                  <c:v>114</c:v>
                </c:pt>
                <c:pt idx="1096">
                  <c:v>99</c:v>
                </c:pt>
                <c:pt idx="1097">
                  <c:v>74</c:v>
                </c:pt>
                <c:pt idx="1098">
                  <c:v>139</c:v>
                </c:pt>
                <c:pt idx="1099">
                  <c:v>103</c:v>
                </c:pt>
                <c:pt idx="1100">
                  <c:v>101</c:v>
                </c:pt>
                <c:pt idx="1101">
                  <c:v>91</c:v>
                </c:pt>
                <c:pt idx="1102">
                  <c:v>130</c:v>
                </c:pt>
                <c:pt idx="1103">
                  <c:v>130</c:v>
                </c:pt>
                <c:pt idx="1104">
                  <c:v>110</c:v>
                </c:pt>
                <c:pt idx="1105">
                  <c:v>147</c:v>
                </c:pt>
                <c:pt idx="1106">
                  <c:v>96</c:v>
                </c:pt>
                <c:pt idx="1107">
                  <c:v>118</c:v>
                </c:pt>
                <c:pt idx="1108">
                  <c:v>88</c:v>
                </c:pt>
                <c:pt idx="1109">
                  <c:v>325</c:v>
                </c:pt>
                <c:pt idx="1110">
                  <c:v>102</c:v>
                </c:pt>
                <c:pt idx="1111">
                  <c:v>110</c:v>
                </c:pt>
                <c:pt idx="1112">
                  <c:v>136</c:v>
                </c:pt>
                <c:pt idx="1113">
                  <c:v>103</c:v>
                </c:pt>
                <c:pt idx="1114">
                  <c:v>103</c:v>
                </c:pt>
                <c:pt idx="1115">
                  <c:v>90</c:v>
                </c:pt>
                <c:pt idx="1116">
                  <c:v>154</c:v>
                </c:pt>
                <c:pt idx="1117">
                  <c:v>99</c:v>
                </c:pt>
                <c:pt idx="1118">
                  <c:v>93</c:v>
                </c:pt>
                <c:pt idx="1119">
                  <c:v>109</c:v>
                </c:pt>
                <c:pt idx="1120">
                  <c:v>124</c:v>
                </c:pt>
                <c:pt idx="1121">
                  <c:v>84</c:v>
                </c:pt>
                <c:pt idx="1122">
                  <c:v>90</c:v>
                </c:pt>
                <c:pt idx="1123">
                  <c:v>117</c:v>
                </c:pt>
                <c:pt idx="1124">
                  <c:v>123</c:v>
                </c:pt>
                <c:pt idx="1125">
                  <c:v>251</c:v>
                </c:pt>
                <c:pt idx="1126">
                  <c:v>105</c:v>
                </c:pt>
                <c:pt idx="1127">
                  <c:v>115</c:v>
                </c:pt>
                <c:pt idx="1128">
                  <c:v>122</c:v>
                </c:pt>
                <c:pt idx="1129">
                  <c:v>119</c:v>
                </c:pt>
                <c:pt idx="1130">
                  <c:v>81</c:v>
                </c:pt>
                <c:pt idx="1131">
                  <c:v>133</c:v>
                </c:pt>
                <c:pt idx="1132">
                  <c:v>100</c:v>
                </c:pt>
                <c:pt idx="1133">
                  <c:v>120</c:v>
                </c:pt>
                <c:pt idx="1134">
                  <c:v>104</c:v>
                </c:pt>
                <c:pt idx="1135">
                  <c:v>122</c:v>
                </c:pt>
                <c:pt idx="1136">
                  <c:v>80</c:v>
                </c:pt>
                <c:pt idx="1137">
                  <c:v>91</c:v>
                </c:pt>
                <c:pt idx="1138">
                  <c:v>112</c:v>
                </c:pt>
                <c:pt idx="1139">
                  <c:v>100</c:v>
                </c:pt>
                <c:pt idx="1140">
                  <c:v>105</c:v>
                </c:pt>
                <c:pt idx="1141">
                  <c:v>110</c:v>
                </c:pt>
                <c:pt idx="1142">
                  <c:v>101</c:v>
                </c:pt>
                <c:pt idx="1143">
                  <c:v>144</c:v>
                </c:pt>
                <c:pt idx="1144">
                  <c:v>108</c:v>
                </c:pt>
                <c:pt idx="1145">
                  <c:v>107</c:v>
                </c:pt>
                <c:pt idx="1146">
                  <c:v>102</c:v>
                </c:pt>
                <c:pt idx="1147">
                  <c:v>100</c:v>
                </c:pt>
                <c:pt idx="1148">
                  <c:v>126</c:v>
                </c:pt>
                <c:pt idx="1149">
                  <c:v>138</c:v>
                </c:pt>
                <c:pt idx="1150">
                  <c:v>108</c:v>
                </c:pt>
                <c:pt idx="1151">
                  <c:v>105</c:v>
                </c:pt>
                <c:pt idx="1152">
                  <c:v>108</c:v>
                </c:pt>
                <c:pt idx="1153">
                  <c:v>89</c:v>
                </c:pt>
                <c:pt idx="1154">
                  <c:v>129</c:v>
                </c:pt>
                <c:pt idx="1155">
                  <c:v>84</c:v>
                </c:pt>
                <c:pt idx="1156">
                  <c:v>149</c:v>
                </c:pt>
                <c:pt idx="1157">
                  <c:v>94</c:v>
                </c:pt>
                <c:pt idx="1158">
                  <c:v>121</c:v>
                </c:pt>
                <c:pt idx="1159">
                  <c:v>128</c:v>
                </c:pt>
                <c:pt idx="1160">
                  <c:v>134</c:v>
                </c:pt>
                <c:pt idx="1161">
                  <c:v>120</c:v>
                </c:pt>
                <c:pt idx="1162">
                  <c:v>129</c:v>
                </c:pt>
                <c:pt idx="1163">
                  <c:v>89</c:v>
                </c:pt>
                <c:pt idx="1164">
                  <c:v>116</c:v>
                </c:pt>
                <c:pt idx="1165">
                  <c:v>118</c:v>
                </c:pt>
                <c:pt idx="1166">
                  <c:v>107</c:v>
                </c:pt>
                <c:pt idx="1167">
                  <c:v>155</c:v>
                </c:pt>
                <c:pt idx="1168">
                  <c:v>123</c:v>
                </c:pt>
                <c:pt idx="1169">
                  <c:v>128</c:v>
                </c:pt>
                <c:pt idx="1170">
                  <c:v>139</c:v>
                </c:pt>
                <c:pt idx="1171">
                  <c:v>109</c:v>
                </c:pt>
                <c:pt idx="1172">
                  <c:v>120</c:v>
                </c:pt>
                <c:pt idx="1173">
                  <c:v>121</c:v>
                </c:pt>
                <c:pt idx="1174">
                  <c:v>102</c:v>
                </c:pt>
                <c:pt idx="1175">
                  <c:v>117</c:v>
                </c:pt>
                <c:pt idx="1176">
                  <c:v>178</c:v>
                </c:pt>
                <c:pt idx="1177">
                  <c:v>147</c:v>
                </c:pt>
                <c:pt idx="1178">
                  <c:v>90</c:v>
                </c:pt>
                <c:pt idx="1179">
                  <c:v>105</c:v>
                </c:pt>
                <c:pt idx="1180">
                  <c:v>114</c:v>
                </c:pt>
                <c:pt idx="1181">
                  <c:v>206</c:v>
                </c:pt>
                <c:pt idx="1182">
                  <c:v>99</c:v>
                </c:pt>
                <c:pt idx="1183">
                  <c:v>123</c:v>
                </c:pt>
                <c:pt idx="1184">
                  <c:v>102</c:v>
                </c:pt>
                <c:pt idx="1185">
                  <c:v>109</c:v>
                </c:pt>
                <c:pt idx="1186">
                  <c:v>82</c:v>
                </c:pt>
                <c:pt idx="1187">
                  <c:v>142</c:v>
                </c:pt>
                <c:pt idx="1188">
                  <c:v>106</c:v>
                </c:pt>
                <c:pt idx="1189">
                  <c:v>114</c:v>
                </c:pt>
                <c:pt idx="1190">
                  <c:v>106</c:v>
                </c:pt>
                <c:pt idx="1191">
                  <c:v>108</c:v>
                </c:pt>
                <c:pt idx="1192">
                  <c:v>98</c:v>
                </c:pt>
                <c:pt idx="1193">
                  <c:v>131</c:v>
                </c:pt>
                <c:pt idx="1194">
                  <c:v>118</c:v>
                </c:pt>
                <c:pt idx="1195">
                  <c:v>113</c:v>
                </c:pt>
                <c:pt idx="1196">
                  <c:v>130</c:v>
                </c:pt>
                <c:pt idx="1197">
                  <c:v>116</c:v>
                </c:pt>
                <c:pt idx="1198">
                  <c:v>89</c:v>
                </c:pt>
                <c:pt idx="1199">
                  <c:v>139</c:v>
                </c:pt>
                <c:pt idx="1200">
                  <c:v>130</c:v>
                </c:pt>
                <c:pt idx="1201">
                  <c:v>107</c:v>
                </c:pt>
                <c:pt idx="1202">
                  <c:v>116</c:v>
                </c:pt>
                <c:pt idx="1203">
                  <c:v>96</c:v>
                </c:pt>
                <c:pt idx="1204">
                  <c:v>99</c:v>
                </c:pt>
                <c:pt idx="1205">
                  <c:v>104</c:v>
                </c:pt>
                <c:pt idx="1206">
                  <c:v>105</c:v>
                </c:pt>
                <c:pt idx="1207">
                  <c:v>101</c:v>
                </c:pt>
                <c:pt idx="1208">
                  <c:v>134</c:v>
                </c:pt>
                <c:pt idx="1209">
                  <c:v>135</c:v>
                </c:pt>
                <c:pt idx="1210">
                  <c:v>98</c:v>
                </c:pt>
                <c:pt idx="1211">
                  <c:v>155</c:v>
                </c:pt>
                <c:pt idx="1212">
                  <c:v>106</c:v>
                </c:pt>
                <c:pt idx="1213">
                  <c:v>102</c:v>
                </c:pt>
                <c:pt idx="1214">
                  <c:v>95</c:v>
                </c:pt>
                <c:pt idx="1215">
                  <c:v>103</c:v>
                </c:pt>
                <c:pt idx="1216">
                  <c:v>95</c:v>
                </c:pt>
                <c:pt idx="1217">
                  <c:v>109</c:v>
                </c:pt>
                <c:pt idx="1218">
                  <c:v>95</c:v>
                </c:pt>
                <c:pt idx="1219">
                  <c:v>111</c:v>
                </c:pt>
                <c:pt idx="1220">
                  <c:v>123</c:v>
                </c:pt>
                <c:pt idx="1221">
                  <c:v>140</c:v>
                </c:pt>
                <c:pt idx="1222">
                  <c:v>94</c:v>
                </c:pt>
                <c:pt idx="1223">
                  <c:v>94</c:v>
                </c:pt>
                <c:pt idx="1224">
                  <c:v>92</c:v>
                </c:pt>
                <c:pt idx="1225">
                  <c:v>102</c:v>
                </c:pt>
                <c:pt idx="1226">
                  <c:v>123</c:v>
                </c:pt>
                <c:pt idx="1227">
                  <c:v>104</c:v>
                </c:pt>
                <c:pt idx="1228">
                  <c:v>102</c:v>
                </c:pt>
                <c:pt idx="1229">
                  <c:v>136</c:v>
                </c:pt>
                <c:pt idx="1230">
                  <c:v>93</c:v>
                </c:pt>
                <c:pt idx="1231">
                  <c:v>129</c:v>
                </c:pt>
                <c:pt idx="1232">
                  <c:v>107</c:v>
                </c:pt>
                <c:pt idx="1233">
                  <c:v>117</c:v>
                </c:pt>
                <c:pt idx="1234">
                  <c:v>116</c:v>
                </c:pt>
                <c:pt idx="1235">
                  <c:v>135</c:v>
                </c:pt>
                <c:pt idx="1236">
                  <c:v>107</c:v>
                </c:pt>
                <c:pt idx="1237">
                  <c:v>90</c:v>
                </c:pt>
                <c:pt idx="1238">
                  <c:v>99</c:v>
                </c:pt>
                <c:pt idx="1239">
                  <c:v>104</c:v>
                </c:pt>
                <c:pt idx="1240">
                  <c:v>115</c:v>
                </c:pt>
                <c:pt idx="1241">
                  <c:v>119</c:v>
                </c:pt>
                <c:pt idx="1242">
                  <c:v>99</c:v>
                </c:pt>
                <c:pt idx="1243">
                  <c:v>112</c:v>
                </c:pt>
                <c:pt idx="1244">
                  <c:v>128</c:v>
                </c:pt>
                <c:pt idx="1245">
                  <c:v>112</c:v>
                </c:pt>
                <c:pt idx="1246">
                  <c:v>86</c:v>
                </c:pt>
                <c:pt idx="1247">
                  <c:v>108</c:v>
                </c:pt>
                <c:pt idx="1248">
                  <c:v>128</c:v>
                </c:pt>
                <c:pt idx="1249">
                  <c:v>84</c:v>
                </c:pt>
                <c:pt idx="1250">
                  <c:v>111</c:v>
                </c:pt>
                <c:pt idx="1251">
                  <c:v>131</c:v>
                </c:pt>
                <c:pt idx="1252">
                  <c:v>123</c:v>
                </c:pt>
                <c:pt idx="1253">
                  <c:v>101</c:v>
                </c:pt>
                <c:pt idx="1254">
                  <c:v>102</c:v>
                </c:pt>
                <c:pt idx="1255">
                  <c:v>114</c:v>
                </c:pt>
                <c:pt idx="1256">
                  <c:v>107</c:v>
                </c:pt>
                <c:pt idx="1257">
                  <c:v>87</c:v>
                </c:pt>
                <c:pt idx="1258">
                  <c:v>103</c:v>
                </c:pt>
                <c:pt idx="1259">
                  <c:v>99</c:v>
                </c:pt>
                <c:pt idx="1260">
                  <c:v>122</c:v>
                </c:pt>
                <c:pt idx="1261">
                  <c:v>91</c:v>
                </c:pt>
                <c:pt idx="1262">
                  <c:v>103</c:v>
                </c:pt>
                <c:pt idx="1263">
                  <c:v>107</c:v>
                </c:pt>
                <c:pt idx="1264">
                  <c:v>106</c:v>
                </c:pt>
                <c:pt idx="1265">
                  <c:v>101</c:v>
                </c:pt>
                <c:pt idx="1266">
                  <c:v>109</c:v>
                </c:pt>
                <c:pt idx="1267">
                  <c:v>89</c:v>
                </c:pt>
                <c:pt idx="1268">
                  <c:v>100</c:v>
                </c:pt>
                <c:pt idx="1269">
                  <c:v>119</c:v>
                </c:pt>
                <c:pt idx="1270">
                  <c:v>83</c:v>
                </c:pt>
                <c:pt idx="1271">
                  <c:v>108</c:v>
                </c:pt>
                <c:pt idx="1272">
                  <c:v>102</c:v>
                </c:pt>
                <c:pt idx="1273">
                  <c:v>93</c:v>
                </c:pt>
                <c:pt idx="1274">
                  <c:v>84</c:v>
                </c:pt>
                <c:pt idx="1275">
                  <c:v>107</c:v>
                </c:pt>
                <c:pt idx="1276">
                  <c:v>91</c:v>
                </c:pt>
                <c:pt idx="1277">
                  <c:v>94</c:v>
                </c:pt>
                <c:pt idx="1278">
                  <c:v>115</c:v>
                </c:pt>
                <c:pt idx="1279">
                  <c:v>93</c:v>
                </c:pt>
                <c:pt idx="1280">
                  <c:v>105</c:v>
                </c:pt>
                <c:pt idx="1281">
                  <c:v>107</c:v>
                </c:pt>
                <c:pt idx="1282">
                  <c:v>101</c:v>
                </c:pt>
                <c:pt idx="1283">
                  <c:v>111</c:v>
                </c:pt>
                <c:pt idx="1284">
                  <c:v>113</c:v>
                </c:pt>
                <c:pt idx="1285">
                  <c:v>112</c:v>
                </c:pt>
                <c:pt idx="1286">
                  <c:v>126</c:v>
                </c:pt>
                <c:pt idx="1287">
                  <c:v>90</c:v>
                </c:pt>
                <c:pt idx="1288">
                  <c:v>93</c:v>
                </c:pt>
                <c:pt idx="1289">
                  <c:v>98</c:v>
                </c:pt>
                <c:pt idx="1290">
                  <c:v>159</c:v>
                </c:pt>
                <c:pt idx="1291">
                  <c:v>107</c:v>
                </c:pt>
                <c:pt idx="1292">
                  <c:v>102</c:v>
                </c:pt>
                <c:pt idx="1293">
                  <c:v>87</c:v>
                </c:pt>
                <c:pt idx="1294">
                  <c:v>119</c:v>
                </c:pt>
                <c:pt idx="1295">
                  <c:v>110</c:v>
                </c:pt>
                <c:pt idx="1296">
                  <c:v>125</c:v>
                </c:pt>
                <c:pt idx="1297">
                  <c:v>113</c:v>
                </c:pt>
                <c:pt idx="1298">
                  <c:v>150</c:v>
                </c:pt>
                <c:pt idx="1299">
                  <c:v>108</c:v>
                </c:pt>
                <c:pt idx="1300">
                  <c:v>96</c:v>
                </c:pt>
                <c:pt idx="1301">
                  <c:v>93</c:v>
                </c:pt>
                <c:pt idx="1302">
                  <c:v>100</c:v>
                </c:pt>
                <c:pt idx="1303">
                  <c:v>118</c:v>
                </c:pt>
                <c:pt idx="1304">
                  <c:v>122</c:v>
                </c:pt>
                <c:pt idx="1305">
                  <c:v>120</c:v>
                </c:pt>
                <c:pt idx="1306">
                  <c:v>88</c:v>
                </c:pt>
                <c:pt idx="1307">
                  <c:v>146</c:v>
                </c:pt>
                <c:pt idx="1308">
                  <c:v>115</c:v>
                </c:pt>
                <c:pt idx="1309">
                  <c:v>123</c:v>
                </c:pt>
                <c:pt idx="1310">
                  <c:v>94</c:v>
                </c:pt>
                <c:pt idx="1311">
                  <c:v>102</c:v>
                </c:pt>
                <c:pt idx="1312">
                  <c:v>98</c:v>
                </c:pt>
                <c:pt idx="1313">
                  <c:v>133</c:v>
                </c:pt>
                <c:pt idx="1314">
                  <c:v>118</c:v>
                </c:pt>
                <c:pt idx="1315">
                  <c:v>105</c:v>
                </c:pt>
                <c:pt idx="1316">
                  <c:v>109</c:v>
                </c:pt>
                <c:pt idx="1317">
                  <c:v>129</c:v>
                </c:pt>
                <c:pt idx="1318">
                  <c:v>109</c:v>
                </c:pt>
                <c:pt idx="1319">
                  <c:v>127</c:v>
                </c:pt>
                <c:pt idx="1320">
                  <c:v>118</c:v>
                </c:pt>
                <c:pt idx="1321">
                  <c:v>110</c:v>
                </c:pt>
                <c:pt idx="1322">
                  <c:v>90</c:v>
                </c:pt>
                <c:pt idx="1323">
                  <c:v>144</c:v>
                </c:pt>
                <c:pt idx="1324">
                  <c:v>97</c:v>
                </c:pt>
                <c:pt idx="1325">
                  <c:v>130</c:v>
                </c:pt>
                <c:pt idx="1326">
                  <c:v>112</c:v>
                </c:pt>
                <c:pt idx="1327">
                  <c:v>133</c:v>
                </c:pt>
                <c:pt idx="1328">
                  <c:v>150</c:v>
                </c:pt>
                <c:pt idx="1329">
                  <c:v>110</c:v>
                </c:pt>
                <c:pt idx="1330">
                  <c:v>96</c:v>
                </c:pt>
                <c:pt idx="1331">
                  <c:v>96</c:v>
                </c:pt>
                <c:pt idx="1332">
                  <c:v>123</c:v>
                </c:pt>
                <c:pt idx="1333">
                  <c:v>188</c:v>
                </c:pt>
                <c:pt idx="1334">
                  <c:v>107</c:v>
                </c:pt>
                <c:pt idx="1335">
                  <c:v>110</c:v>
                </c:pt>
                <c:pt idx="1336">
                  <c:v>113</c:v>
                </c:pt>
                <c:pt idx="1337">
                  <c:v>122</c:v>
                </c:pt>
                <c:pt idx="1338">
                  <c:v>116</c:v>
                </c:pt>
                <c:pt idx="1339">
                  <c:v>93</c:v>
                </c:pt>
                <c:pt idx="1340">
                  <c:v>118</c:v>
                </c:pt>
                <c:pt idx="1341">
                  <c:v>115</c:v>
                </c:pt>
                <c:pt idx="1342">
                  <c:v>93</c:v>
                </c:pt>
                <c:pt idx="1343">
                  <c:v>121</c:v>
                </c:pt>
                <c:pt idx="1344">
                  <c:v>101</c:v>
                </c:pt>
                <c:pt idx="1345">
                  <c:v>107</c:v>
                </c:pt>
                <c:pt idx="1346">
                  <c:v>124</c:v>
                </c:pt>
                <c:pt idx="1347">
                  <c:v>109</c:v>
                </c:pt>
                <c:pt idx="1348">
                  <c:v>105</c:v>
                </c:pt>
                <c:pt idx="1349">
                  <c:v>130</c:v>
                </c:pt>
                <c:pt idx="1350">
                  <c:v>127</c:v>
                </c:pt>
                <c:pt idx="1351">
                  <c:v>114</c:v>
                </c:pt>
                <c:pt idx="1352">
                  <c:v>106</c:v>
                </c:pt>
                <c:pt idx="1353">
                  <c:v>95</c:v>
                </c:pt>
                <c:pt idx="1354">
                  <c:v>81</c:v>
                </c:pt>
                <c:pt idx="1355">
                  <c:v>95</c:v>
                </c:pt>
                <c:pt idx="1356">
                  <c:v>108</c:v>
                </c:pt>
                <c:pt idx="1357">
                  <c:v>105</c:v>
                </c:pt>
                <c:pt idx="1358">
                  <c:v>95</c:v>
                </c:pt>
                <c:pt idx="1359">
                  <c:v>126</c:v>
                </c:pt>
                <c:pt idx="1360">
                  <c:v>102</c:v>
                </c:pt>
                <c:pt idx="1361">
                  <c:v>121</c:v>
                </c:pt>
                <c:pt idx="1362">
                  <c:v>129</c:v>
                </c:pt>
                <c:pt idx="1363">
                  <c:v>88</c:v>
                </c:pt>
                <c:pt idx="1364">
                  <c:v>106</c:v>
                </c:pt>
                <c:pt idx="1365">
                  <c:v>110</c:v>
                </c:pt>
                <c:pt idx="1366">
                  <c:v>109</c:v>
                </c:pt>
                <c:pt idx="1367">
                  <c:v>143</c:v>
                </c:pt>
                <c:pt idx="1368">
                  <c:v>120</c:v>
                </c:pt>
                <c:pt idx="1369">
                  <c:v>128</c:v>
                </c:pt>
                <c:pt idx="1370">
                  <c:v>123</c:v>
                </c:pt>
                <c:pt idx="1371">
                  <c:v>129</c:v>
                </c:pt>
                <c:pt idx="1372">
                  <c:v>105</c:v>
                </c:pt>
                <c:pt idx="1373">
                  <c:v>162</c:v>
                </c:pt>
                <c:pt idx="1374">
                  <c:v>138</c:v>
                </c:pt>
                <c:pt idx="1375">
                  <c:v>100</c:v>
                </c:pt>
                <c:pt idx="1376">
                  <c:v>90</c:v>
                </c:pt>
                <c:pt idx="1377">
                  <c:v>108</c:v>
                </c:pt>
                <c:pt idx="1378">
                  <c:v>101</c:v>
                </c:pt>
                <c:pt idx="1379">
                  <c:v>109</c:v>
                </c:pt>
                <c:pt idx="1380">
                  <c:v>132</c:v>
                </c:pt>
                <c:pt idx="1381">
                  <c:v>123</c:v>
                </c:pt>
                <c:pt idx="1382">
                  <c:v>87</c:v>
                </c:pt>
                <c:pt idx="1383">
                  <c:v>109</c:v>
                </c:pt>
                <c:pt idx="1384">
                  <c:v>109</c:v>
                </c:pt>
                <c:pt idx="1385">
                  <c:v>92</c:v>
                </c:pt>
                <c:pt idx="1386">
                  <c:v>125</c:v>
                </c:pt>
                <c:pt idx="1387">
                  <c:v>202</c:v>
                </c:pt>
                <c:pt idx="1388">
                  <c:v>134</c:v>
                </c:pt>
                <c:pt idx="1389">
                  <c:v>88</c:v>
                </c:pt>
                <c:pt idx="1390">
                  <c:v>92</c:v>
                </c:pt>
                <c:pt idx="1391">
                  <c:v>91</c:v>
                </c:pt>
                <c:pt idx="1392">
                  <c:v>75</c:v>
                </c:pt>
                <c:pt idx="1393">
                  <c:v>98</c:v>
                </c:pt>
                <c:pt idx="1394">
                  <c:v>147</c:v>
                </c:pt>
                <c:pt idx="1395">
                  <c:v>100</c:v>
                </c:pt>
                <c:pt idx="1396">
                  <c:v>120</c:v>
                </c:pt>
                <c:pt idx="1397">
                  <c:v>104</c:v>
                </c:pt>
                <c:pt idx="1398">
                  <c:v>103</c:v>
                </c:pt>
                <c:pt idx="1399">
                  <c:v>109</c:v>
                </c:pt>
                <c:pt idx="1400">
                  <c:v>104</c:v>
                </c:pt>
                <c:pt idx="1401">
                  <c:v>112</c:v>
                </c:pt>
                <c:pt idx="1402">
                  <c:v>95</c:v>
                </c:pt>
                <c:pt idx="1403">
                  <c:v>102</c:v>
                </c:pt>
                <c:pt idx="1404">
                  <c:v>102</c:v>
                </c:pt>
                <c:pt idx="1405">
                  <c:v>150</c:v>
                </c:pt>
                <c:pt idx="1406">
                  <c:v>101</c:v>
                </c:pt>
                <c:pt idx="1407">
                  <c:v>108</c:v>
                </c:pt>
                <c:pt idx="1408">
                  <c:v>98</c:v>
                </c:pt>
                <c:pt idx="1409">
                  <c:v>137</c:v>
                </c:pt>
                <c:pt idx="1410">
                  <c:v>112</c:v>
                </c:pt>
                <c:pt idx="1411">
                  <c:v>101</c:v>
                </c:pt>
                <c:pt idx="1412">
                  <c:v>103</c:v>
                </c:pt>
                <c:pt idx="1413">
                  <c:v>101</c:v>
                </c:pt>
                <c:pt idx="1414">
                  <c:v>112</c:v>
                </c:pt>
                <c:pt idx="1415">
                  <c:v>111</c:v>
                </c:pt>
                <c:pt idx="1416">
                  <c:v>102</c:v>
                </c:pt>
                <c:pt idx="1417">
                  <c:v>101</c:v>
                </c:pt>
                <c:pt idx="1418">
                  <c:v>155</c:v>
                </c:pt>
                <c:pt idx="1419">
                  <c:v>93</c:v>
                </c:pt>
                <c:pt idx="1420">
                  <c:v>109</c:v>
                </c:pt>
                <c:pt idx="1421">
                  <c:v>140</c:v>
                </c:pt>
                <c:pt idx="1422">
                  <c:v>108</c:v>
                </c:pt>
                <c:pt idx="1423">
                  <c:v>96</c:v>
                </c:pt>
                <c:pt idx="1424">
                  <c:v>123</c:v>
                </c:pt>
                <c:pt idx="1425">
                  <c:v>106</c:v>
                </c:pt>
                <c:pt idx="1426">
                  <c:v>76</c:v>
                </c:pt>
                <c:pt idx="1427">
                  <c:v>107</c:v>
                </c:pt>
                <c:pt idx="1428">
                  <c:v>82</c:v>
                </c:pt>
                <c:pt idx="1429">
                  <c:v>109</c:v>
                </c:pt>
                <c:pt idx="1430">
                  <c:v>99</c:v>
                </c:pt>
                <c:pt idx="1431">
                  <c:v>91</c:v>
                </c:pt>
                <c:pt idx="1432">
                  <c:v>87</c:v>
                </c:pt>
                <c:pt idx="1433">
                  <c:v>125</c:v>
                </c:pt>
                <c:pt idx="1434">
                  <c:v>118</c:v>
                </c:pt>
                <c:pt idx="1435">
                  <c:v>98</c:v>
                </c:pt>
                <c:pt idx="1436">
                  <c:v>92</c:v>
                </c:pt>
                <c:pt idx="1437">
                  <c:v>93</c:v>
                </c:pt>
                <c:pt idx="1438">
                  <c:v>116</c:v>
                </c:pt>
                <c:pt idx="1439">
                  <c:v>92</c:v>
                </c:pt>
                <c:pt idx="1440">
                  <c:v>115</c:v>
                </c:pt>
                <c:pt idx="1441">
                  <c:v>120</c:v>
                </c:pt>
                <c:pt idx="1442">
                  <c:v>111</c:v>
                </c:pt>
                <c:pt idx="1443">
                  <c:v>94</c:v>
                </c:pt>
                <c:pt idx="1444">
                  <c:v>100</c:v>
                </c:pt>
                <c:pt idx="1445">
                  <c:v>101</c:v>
                </c:pt>
                <c:pt idx="1446">
                  <c:v>139</c:v>
                </c:pt>
                <c:pt idx="1447">
                  <c:v>91</c:v>
                </c:pt>
                <c:pt idx="1448">
                  <c:v>109</c:v>
                </c:pt>
                <c:pt idx="1449">
                  <c:v>102</c:v>
                </c:pt>
                <c:pt idx="1450">
                  <c:v>103</c:v>
                </c:pt>
                <c:pt idx="1451">
                  <c:v>83</c:v>
                </c:pt>
                <c:pt idx="1452">
                  <c:v>123</c:v>
                </c:pt>
                <c:pt idx="1453">
                  <c:v>101</c:v>
                </c:pt>
                <c:pt idx="1454">
                  <c:v>117</c:v>
                </c:pt>
                <c:pt idx="1455">
                  <c:v>114</c:v>
                </c:pt>
                <c:pt idx="1456">
                  <c:v>330</c:v>
                </c:pt>
                <c:pt idx="1457">
                  <c:v>121</c:v>
                </c:pt>
                <c:pt idx="1458">
                  <c:v>114</c:v>
                </c:pt>
                <c:pt idx="1459">
                  <c:v>156</c:v>
                </c:pt>
                <c:pt idx="1460">
                  <c:v>135</c:v>
                </c:pt>
                <c:pt idx="1461">
                  <c:v>148</c:v>
                </c:pt>
                <c:pt idx="1462">
                  <c:v>148</c:v>
                </c:pt>
                <c:pt idx="1463">
                  <c:v>93</c:v>
                </c:pt>
                <c:pt idx="1464">
                  <c:v>113</c:v>
                </c:pt>
                <c:pt idx="1465">
                  <c:v>91</c:v>
                </c:pt>
                <c:pt idx="1466">
                  <c:v>139</c:v>
                </c:pt>
                <c:pt idx="1467">
                  <c:v>96</c:v>
                </c:pt>
                <c:pt idx="1468">
                  <c:v>102</c:v>
                </c:pt>
                <c:pt idx="1469">
                  <c:v>96</c:v>
                </c:pt>
                <c:pt idx="1470">
                  <c:v>101</c:v>
                </c:pt>
                <c:pt idx="1471">
                  <c:v>128</c:v>
                </c:pt>
                <c:pt idx="1472">
                  <c:v>109</c:v>
                </c:pt>
                <c:pt idx="1473">
                  <c:v>114</c:v>
                </c:pt>
                <c:pt idx="1474">
                  <c:v>105</c:v>
                </c:pt>
                <c:pt idx="1475">
                  <c:v>141</c:v>
                </c:pt>
                <c:pt idx="1476">
                  <c:v>195</c:v>
                </c:pt>
                <c:pt idx="1477">
                  <c:v>138</c:v>
                </c:pt>
                <c:pt idx="1478">
                  <c:v>101</c:v>
                </c:pt>
                <c:pt idx="1479">
                  <c:v>99</c:v>
                </c:pt>
                <c:pt idx="1480">
                  <c:v>85</c:v>
                </c:pt>
                <c:pt idx="1481">
                  <c:v>89</c:v>
                </c:pt>
                <c:pt idx="1482">
                  <c:v>99</c:v>
                </c:pt>
                <c:pt idx="1483">
                  <c:v>105</c:v>
                </c:pt>
                <c:pt idx="1484">
                  <c:v>97</c:v>
                </c:pt>
                <c:pt idx="1485">
                  <c:v>140</c:v>
                </c:pt>
                <c:pt idx="1486">
                  <c:v>118</c:v>
                </c:pt>
                <c:pt idx="1487">
                  <c:v>94</c:v>
                </c:pt>
                <c:pt idx="1488">
                  <c:v>124</c:v>
                </c:pt>
                <c:pt idx="1489">
                  <c:v>134</c:v>
                </c:pt>
                <c:pt idx="1490">
                  <c:v>113</c:v>
                </c:pt>
                <c:pt idx="1491">
                  <c:v>124</c:v>
                </c:pt>
                <c:pt idx="1492">
                  <c:v>98</c:v>
                </c:pt>
                <c:pt idx="1493">
                  <c:v>97</c:v>
                </c:pt>
                <c:pt idx="1494">
                  <c:v>123</c:v>
                </c:pt>
                <c:pt idx="1495">
                  <c:v>99</c:v>
                </c:pt>
                <c:pt idx="1496">
                  <c:v>101</c:v>
                </c:pt>
                <c:pt idx="1497">
                  <c:v>92</c:v>
                </c:pt>
                <c:pt idx="1498">
                  <c:v>131</c:v>
                </c:pt>
                <c:pt idx="1499">
                  <c:v>107</c:v>
                </c:pt>
                <c:pt idx="1500">
                  <c:v>103</c:v>
                </c:pt>
                <c:pt idx="1501">
                  <c:v>129</c:v>
                </c:pt>
                <c:pt idx="1502">
                  <c:v>107</c:v>
                </c:pt>
                <c:pt idx="1503">
                  <c:v>89</c:v>
                </c:pt>
                <c:pt idx="1504">
                  <c:v>113</c:v>
                </c:pt>
                <c:pt idx="1505">
                  <c:v>93</c:v>
                </c:pt>
                <c:pt idx="1506">
                  <c:v>120</c:v>
                </c:pt>
                <c:pt idx="1507">
                  <c:v>98</c:v>
                </c:pt>
                <c:pt idx="1508">
                  <c:v>105</c:v>
                </c:pt>
                <c:pt idx="1509">
                  <c:v>142</c:v>
                </c:pt>
                <c:pt idx="1510">
                  <c:v>98</c:v>
                </c:pt>
                <c:pt idx="1511">
                  <c:v>96</c:v>
                </c:pt>
                <c:pt idx="1512">
                  <c:v>87</c:v>
                </c:pt>
                <c:pt idx="1513">
                  <c:v>107</c:v>
                </c:pt>
                <c:pt idx="1514">
                  <c:v>90</c:v>
                </c:pt>
                <c:pt idx="1515">
                  <c:v>121</c:v>
                </c:pt>
                <c:pt idx="1516">
                  <c:v>119</c:v>
                </c:pt>
                <c:pt idx="1517">
                  <c:v>107</c:v>
                </c:pt>
                <c:pt idx="1518">
                  <c:v>110</c:v>
                </c:pt>
                <c:pt idx="1519">
                  <c:v>100</c:v>
                </c:pt>
                <c:pt idx="1520">
                  <c:v>75</c:v>
                </c:pt>
                <c:pt idx="1521">
                  <c:v>132</c:v>
                </c:pt>
                <c:pt idx="1522">
                  <c:v>105</c:v>
                </c:pt>
                <c:pt idx="1523">
                  <c:v>93</c:v>
                </c:pt>
                <c:pt idx="1524">
                  <c:v>289</c:v>
                </c:pt>
                <c:pt idx="1525">
                  <c:v>102</c:v>
                </c:pt>
                <c:pt idx="1526">
                  <c:v>143</c:v>
                </c:pt>
                <c:pt idx="1527">
                  <c:v>113</c:v>
                </c:pt>
                <c:pt idx="1528">
                  <c:v>161</c:v>
                </c:pt>
                <c:pt idx="1529">
                  <c:v>138</c:v>
                </c:pt>
                <c:pt idx="1530">
                  <c:v>126</c:v>
                </c:pt>
                <c:pt idx="1531">
                  <c:v>99</c:v>
                </c:pt>
                <c:pt idx="1532">
                  <c:v>101</c:v>
                </c:pt>
                <c:pt idx="1533">
                  <c:v>103</c:v>
                </c:pt>
                <c:pt idx="1534">
                  <c:v>118</c:v>
                </c:pt>
                <c:pt idx="1535">
                  <c:v>99</c:v>
                </c:pt>
                <c:pt idx="1536">
                  <c:v>105</c:v>
                </c:pt>
                <c:pt idx="1537">
                  <c:v>113</c:v>
                </c:pt>
                <c:pt idx="1538">
                  <c:v>93</c:v>
                </c:pt>
                <c:pt idx="1539">
                  <c:v>108</c:v>
                </c:pt>
                <c:pt idx="1540">
                  <c:v>74</c:v>
                </c:pt>
                <c:pt idx="1541">
                  <c:v>116</c:v>
                </c:pt>
                <c:pt idx="1542">
                  <c:v>104</c:v>
                </c:pt>
                <c:pt idx="1543">
                  <c:v>106</c:v>
                </c:pt>
                <c:pt idx="1544">
                  <c:v>120</c:v>
                </c:pt>
                <c:pt idx="1545">
                  <c:v>135</c:v>
                </c:pt>
                <c:pt idx="1546">
                  <c:v>132</c:v>
                </c:pt>
                <c:pt idx="1547">
                  <c:v>92</c:v>
                </c:pt>
                <c:pt idx="1548">
                  <c:v>99</c:v>
                </c:pt>
                <c:pt idx="1549">
                  <c:v>90</c:v>
                </c:pt>
                <c:pt idx="1550">
                  <c:v>111</c:v>
                </c:pt>
                <c:pt idx="1551">
                  <c:v>103</c:v>
                </c:pt>
                <c:pt idx="1552">
                  <c:v>127</c:v>
                </c:pt>
                <c:pt idx="1553">
                  <c:v>112</c:v>
                </c:pt>
                <c:pt idx="1554">
                  <c:v>87</c:v>
                </c:pt>
                <c:pt idx="1555">
                  <c:v>138</c:v>
                </c:pt>
                <c:pt idx="1556">
                  <c:v>132</c:v>
                </c:pt>
                <c:pt idx="1557">
                  <c:v>103</c:v>
                </c:pt>
                <c:pt idx="1558">
                  <c:v>123</c:v>
                </c:pt>
                <c:pt idx="1559">
                  <c:v>111</c:v>
                </c:pt>
                <c:pt idx="1560">
                  <c:v>102</c:v>
                </c:pt>
                <c:pt idx="1561">
                  <c:v>78</c:v>
                </c:pt>
                <c:pt idx="1562">
                  <c:v>132</c:v>
                </c:pt>
                <c:pt idx="1563">
                  <c:v>133</c:v>
                </c:pt>
                <c:pt idx="1564">
                  <c:v>108</c:v>
                </c:pt>
                <c:pt idx="1565">
                  <c:v>125</c:v>
                </c:pt>
                <c:pt idx="1566">
                  <c:v>98</c:v>
                </c:pt>
                <c:pt idx="1567">
                  <c:v>119</c:v>
                </c:pt>
                <c:pt idx="1568">
                  <c:v>87</c:v>
                </c:pt>
                <c:pt idx="1569">
                  <c:v>91</c:v>
                </c:pt>
                <c:pt idx="1570">
                  <c:v>100</c:v>
                </c:pt>
                <c:pt idx="1571">
                  <c:v>118</c:v>
                </c:pt>
                <c:pt idx="1572">
                  <c:v>109</c:v>
                </c:pt>
                <c:pt idx="1573">
                  <c:v>99</c:v>
                </c:pt>
                <c:pt idx="1574">
                  <c:v>114</c:v>
                </c:pt>
                <c:pt idx="1575">
                  <c:v>89</c:v>
                </c:pt>
                <c:pt idx="1576">
                  <c:v>95</c:v>
                </c:pt>
                <c:pt idx="1577">
                  <c:v>98</c:v>
                </c:pt>
                <c:pt idx="1578">
                  <c:v>94</c:v>
                </c:pt>
                <c:pt idx="1579">
                  <c:v>85</c:v>
                </c:pt>
                <c:pt idx="1580">
                  <c:v>124</c:v>
                </c:pt>
                <c:pt idx="1581">
                  <c:v>131</c:v>
                </c:pt>
                <c:pt idx="1582">
                  <c:v>107</c:v>
                </c:pt>
                <c:pt idx="1583">
                  <c:v>99</c:v>
                </c:pt>
                <c:pt idx="1584">
                  <c:v>83</c:v>
                </c:pt>
                <c:pt idx="1585">
                  <c:v>131</c:v>
                </c:pt>
                <c:pt idx="1586">
                  <c:v>85</c:v>
                </c:pt>
                <c:pt idx="1587">
                  <c:v>126</c:v>
                </c:pt>
                <c:pt idx="1588">
                  <c:v>102</c:v>
                </c:pt>
                <c:pt idx="1589">
                  <c:v>123</c:v>
                </c:pt>
                <c:pt idx="1590">
                  <c:v>105</c:v>
                </c:pt>
                <c:pt idx="1591">
                  <c:v>125</c:v>
                </c:pt>
                <c:pt idx="1592">
                  <c:v>92</c:v>
                </c:pt>
                <c:pt idx="1593">
                  <c:v>77</c:v>
                </c:pt>
                <c:pt idx="1594">
                  <c:v>118</c:v>
                </c:pt>
                <c:pt idx="1595">
                  <c:v>121</c:v>
                </c:pt>
                <c:pt idx="1596">
                  <c:v>124</c:v>
                </c:pt>
                <c:pt idx="1597">
                  <c:v>99</c:v>
                </c:pt>
                <c:pt idx="1598">
                  <c:v>112</c:v>
                </c:pt>
                <c:pt idx="1599">
                  <c:v>111</c:v>
                </c:pt>
                <c:pt idx="1600">
                  <c:v>107</c:v>
                </c:pt>
                <c:pt idx="1601">
                  <c:v>104</c:v>
                </c:pt>
                <c:pt idx="1602">
                  <c:v>113</c:v>
                </c:pt>
                <c:pt idx="1603">
                  <c:v>113</c:v>
                </c:pt>
                <c:pt idx="1604">
                  <c:v>95</c:v>
                </c:pt>
                <c:pt idx="1605">
                  <c:v>86</c:v>
                </c:pt>
                <c:pt idx="1606">
                  <c:v>126</c:v>
                </c:pt>
                <c:pt idx="1607">
                  <c:v>101</c:v>
                </c:pt>
                <c:pt idx="1608">
                  <c:v>102</c:v>
                </c:pt>
                <c:pt idx="1609">
                  <c:v>111</c:v>
                </c:pt>
                <c:pt idx="1610">
                  <c:v>95</c:v>
                </c:pt>
                <c:pt idx="1611">
                  <c:v>98</c:v>
                </c:pt>
                <c:pt idx="1612">
                  <c:v>100</c:v>
                </c:pt>
                <c:pt idx="1613">
                  <c:v>118</c:v>
                </c:pt>
                <c:pt idx="1614">
                  <c:v>125</c:v>
                </c:pt>
                <c:pt idx="1615">
                  <c:v>94</c:v>
                </c:pt>
                <c:pt idx="1616">
                  <c:v>79</c:v>
                </c:pt>
                <c:pt idx="1617">
                  <c:v>106</c:v>
                </c:pt>
                <c:pt idx="1618">
                  <c:v>111</c:v>
                </c:pt>
                <c:pt idx="1619">
                  <c:v>63</c:v>
                </c:pt>
                <c:pt idx="1620">
                  <c:v>85</c:v>
                </c:pt>
                <c:pt idx="1621">
                  <c:v>108</c:v>
                </c:pt>
                <c:pt idx="1622">
                  <c:v>139</c:v>
                </c:pt>
                <c:pt idx="1623">
                  <c:v>127</c:v>
                </c:pt>
                <c:pt idx="1624">
                  <c:v>106</c:v>
                </c:pt>
                <c:pt idx="1625">
                  <c:v>95</c:v>
                </c:pt>
                <c:pt idx="1626">
                  <c:v>118</c:v>
                </c:pt>
                <c:pt idx="1627">
                  <c:v>108</c:v>
                </c:pt>
                <c:pt idx="1628">
                  <c:v>105</c:v>
                </c:pt>
                <c:pt idx="1629">
                  <c:v>131</c:v>
                </c:pt>
                <c:pt idx="1630">
                  <c:v>104</c:v>
                </c:pt>
                <c:pt idx="1631">
                  <c:v>133</c:v>
                </c:pt>
                <c:pt idx="1632">
                  <c:v>94</c:v>
                </c:pt>
                <c:pt idx="1633">
                  <c:v>109</c:v>
                </c:pt>
                <c:pt idx="1634">
                  <c:v>96</c:v>
                </c:pt>
                <c:pt idx="1635">
                  <c:v>105</c:v>
                </c:pt>
                <c:pt idx="1636">
                  <c:v>99</c:v>
                </c:pt>
                <c:pt idx="1637">
                  <c:v>112</c:v>
                </c:pt>
                <c:pt idx="1638">
                  <c:v>108</c:v>
                </c:pt>
                <c:pt idx="1639">
                  <c:v>126</c:v>
                </c:pt>
                <c:pt idx="1640">
                  <c:v>98</c:v>
                </c:pt>
                <c:pt idx="1641">
                  <c:v>104</c:v>
                </c:pt>
                <c:pt idx="1642">
                  <c:v>110</c:v>
                </c:pt>
                <c:pt idx="1643">
                  <c:v>130</c:v>
                </c:pt>
                <c:pt idx="1644">
                  <c:v>93</c:v>
                </c:pt>
                <c:pt idx="1645">
                  <c:v>96</c:v>
                </c:pt>
                <c:pt idx="1646">
                  <c:v>114</c:v>
                </c:pt>
                <c:pt idx="1647">
                  <c:v>106</c:v>
                </c:pt>
                <c:pt idx="1648">
                  <c:v>150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107</c:v>
                </c:pt>
                <c:pt idx="1653">
                  <c:v>102</c:v>
                </c:pt>
                <c:pt idx="1654">
                  <c:v>101</c:v>
                </c:pt>
                <c:pt idx="1655">
                  <c:v>86</c:v>
                </c:pt>
                <c:pt idx="1656">
                  <c:v>108</c:v>
                </c:pt>
                <c:pt idx="1657">
                  <c:v>123</c:v>
                </c:pt>
                <c:pt idx="1658">
                  <c:v>134</c:v>
                </c:pt>
                <c:pt idx="1659">
                  <c:v>88</c:v>
                </c:pt>
                <c:pt idx="1660">
                  <c:v>109</c:v>
                </c:pt>
                <c:pt idx="1661">
                  <c:v>122</c:v>
                </c:pt>
                <c:pt idx="1662">
                  <c:v>251</c:v>
                </c:pt>
                <c:pt idx="1663">
                  <c:v>118</c:v>
                </c:pt>
                <c:pt idx="1664">
                  <c:v>131</c:v>
                </c:pt>
                <c:pt idx="1665">
                  <c:v>109</c:v>
                </c:pt>
                <c:pt idx="1666">
                  <c:v>80</c:v>
                </c:pt>
                <c:pt idx="1667">
                  <c:v>88</c:v>
                </c:pt>
                <c:pt idx="1668">
                  <c:v>103</c:v>
                </c:pt>
                <c:pt idx="1669">
                  <c:v>87</c:v>
                </c:pt>
                <c:pt idx="1670">
                  <c:v>160</c:v>
                </c:pt>
                <c:pt idx="1671">
                  <c:v>121</c:v>
                </c:pt>
                <c:pt idx="1672">
                  <c:v>91</c:v>
                </c:pt>
                <c:pt idx="1673">
                  <c:v>92</c:v>
                </c:pt>
                <c:pt idx="1674">
                  <c:v>129</c:v>
                </c:pt>
                <c:pt idx="1675">
                  <c:v>93</c:v>
                </c:pt>
                <c:pt idx="1676">
                  <c:v>118</c:v>
                </c:pt>
                <c:pt idx="1677">
                  <c:v>110</c:v>
                </c:pt>
                <c:pt idx="1678">
                  <c:v>103</c:v>
                </c:pt>
                <c:pt idx="1679">
                  <c:v>85</c:v>
                </c:pt>
                <c:pt idx="1680">
                  <c:v>110</c:v>
                </c:pt>
                <c:pt idx="1681">
                  <c:v>89</c:v>
                </c:pt>
                <c:pt idx="1682">
                  <c:v>115</c:v>
                </c:pt>
                <c:pt idx="1683">
                  <c:v>153</c:v>
                </c:pt>
                <c:pt idx="1684">
                  <c:v>128</c:v>
                </c:pt>
                <c:pt idx="1685">
                  <c:v>89</c:v>
                </c:pt>
                <c:pt idx="1686">
                  <c:v>122</c:v>
                </c:pt>
                <c:pt idx="1687">
                  <c:v>113</c:v>
                </c:pt>
                <c:pt idx="1688">
                  <c:v>99</c:v>
                </c:pt>
                <c:pt idx="1689">
                  <c:v>99</c:v>
                </c:pt>
                <c:pt idx="1690">
                  <c:v>147</c:v>
                </c:pt>
                <c:pt idx="1691">
                  <c:v>112</c:v>
                </c:pt>
                <c:pt idx="1692">
                  <c:v>88</c:v>
                </c:pt>
                <c:pt idx="1693">
                  <c:v>94</c:v>
                </c:pt>
                <c:pt idx="1694">
                  <c:v>90</c:v>
                </c:pt>
                <c:pt idx="1695">
                  <c:v>167</c:v>
                </c:pt>
                <c:pt idx="1696">
                  <c:v>118</c:v>
                </c:pt>
                <c:pt idx="1697">
                  <c:v>83</c:v>
                </c:pt>
                <c:pt idx="1698">
                  <c:v>104</c:v>
                </c:pt>
                <c:pt idx="1699">
                  <c:v>110</c:v>
                </c:pt>
                <c:pt idx="1700">
                  <c:v>102</c:v>
                </c:pt>
                <c:pt idx="1701">
                  <c:v>131</c:v>
                </c:pt>
                <c:pt idx="1702">
                  <c:v>101</c:v>
                </c:pt>
                <c:pt idx="1703">
                  <c:v>130</c:v>
                </c:pt>
                <c:pt idx="1704">
                  <c:v>120</c:v>
                </c:pt>
                <c:pt idx="1705">
                  <c:v>135</c:v>
                </c:pt>
                <c:pt idx="1706">
                  <c:v>110</c:v>
                </c:pt>
                <c:pt idx="1707">
                  <c:v>103</c:v>
                </c:pt>
                <c:pt idx="1708">
                  <c:v>115</c:v>
                </c:pt>
                <c:pt idx="1709">
                  <c:v>110</c:v>
                </c:pt>
                <c:pt idx="1710">
                  <c:v>91</c:v>
                </c:pt>
                <c:pt idx="1711">
                  <c:v>105</c:v>
                </c:pt>
                <c:pt idx="1712">
                  <c:v>127</c:v>
                </c:pt>
                <c:pt idx="1713">
                  <c:v>82</c:v>
                </c:pt>
                <c:pt idx="1714">
                  <c:v>99</c:v>
                </c:pt>
                <c:pt idx="1715">
                  <c:v>90</c:v>
                </c:pt>
                <c:pt idx="1716">
                  <c:v>115</c:v>
                </c:pt>
                <c:pt idx="1717">
                  <c:v>96</c:v>
                </c:pt>
                <c:pt idx="1718">
                  <c:v>104</c:v>
                </c:pt>
                <c:pt idx="1719">
                  <c:v>117</c:v>
                </c:pt>
                <c:pt idx="1720">
                  <c:v>83</c:v>
                </c:pt>
                <c:pt idx="1721">
                  <c:v>99</c:v>
                </c:pt>
                <c:pt idx="1722">
                  <c:v>81</c:v>
                </c:pt>
                <c:pt idx="1723">
                  <c:v>135</c:v>
                </c:pt>
                <c:pt idx="1724">
                  <c:v>117</c:v>
                </c:pt>
                <c:pt idx="1725">
                  <c:v>139</c:v>
                </c:pt>
                <c:pt idx="1726">
                  <c:v>123</c:v>
                </c:pt>
                <c:pt idx="1727">
                  <c:v>117</c:v>
                </c:pt>
                <c:pt idx="1728">
                  <c:v>97</c:v>
                </c:pt>
                <c:pt idx="1729">
                  <c:v>81</c:v>
                </c:pt>
                <c:pt idx="1730">
                  <c:v>103</c:v>
                </c:pt>
                <c:pt idx="1731">
                  <c:v>119</c:v>
                </c:pt>
                <c:pt idx="1732">
                  <c:v>94</c:v>
                </c:pt>
                <c:pt idx="1733">
                  <c:v>89</c:v>
                </c:pt>
                <c:pt idx="1734">
                  <c:v>98</c:v>
                </c:pt>
                <c:pt idx="1735">
                  <c:v>107</c:v>
                </c:pt>
                <c:pt idx="1736">
                  <c:v>108</c:v>
                </c:pt>
                <c:pt idx="1737">
                  <c:v>134</c:v>
                </c:pt>
                <c:pt idx="1738">
                  <c:v>110</c:v>
                </c:pt>
                <c:pt idx="1739">
                  <c:v>103</c:v>
                </c:pt>
                <c:pt idx="1740">
                  <c:v>145</c:v>
                </c:pt>
                <c:pt idx="1741">
                  <c:v>100</c:v>
                </c:pt>
                <c:pt idx="1742">
                  <c:v>131</c:v>
                </c:pt>
                <c:pt idx="1743">
                  <c:v>133</c:v>
                </c:pt>
                <c:pt idx="1744">
                  <c:v>109</c:v>
                </c:pt>
                <c:pt idx="1745">
                  <c:v>114</c:v>
                </c:pt>
                <c:pt idx="1746">
                  <c:v>164</c:v>
                </c:pt>
                <c:pt idx="1747">
                  <c:v>92</c:v>
                </c:pt>
                <c:pt idx="1748">
                  <c:v>122</c:v>
                </c:pt>
                <c:pt idx="1749">
                  <c:v>110</c:v>
                </c:pt>
                <c:pt idx="1750">
                  <c:v>116</c:v>
                </c:pt>
                <c:pt idx="1751">
                  <c:v>115</c:v>
                </c:pt>
                <c:pt idx="1752">
                  <c:v>148</c:v>
                </c:pt>
                <c:pt idx="1753">
                  <c:v>119</c:v>
                </c:pt>
                <c:pt idx="1754">
                  <c:v>118</c:v>
                </c:pt>
                <c:pt idx="1755">
                  <c:v>101</c:v>
                </c:pt>
                <c:pt idx="1756">
                  <c:v>82</c:v>
                </c:pt>
                <c:pt idx="1757">
                  <c:v>110</c:v>
                </c:pt>
                <c:pt idx="1758">
                  <c:v>193</c:v>
                </c:pt>
                <c:pt idx="1759">
                  <c:v>130</c:v>
                </c:pt>
                <c:pt idx="1760">
                  <c:v>94</c:v>
                </c:pt>
                <c:pt idx="1761">
                  <c:v>111</c:v>
                </c:pt>
                <c:pt idx="1762">
                  <c:v>110</c:v>
                </c:pt>
                <c:pt idx="1763">
                  <c:v>109</c:v>
                </c:pt>
                <c:pt idx="1764">
                  <c:v>123</c:v>
                </c:pt>
                <c:pt idx="1765">
                  <c:v>109</c:v>
                </c:pt>
                <c:pt idx="1766">
                  <c:v>99</c:v>
                </c:pt>
                <c:pt idx="1767">
                  <c:v>106</c:v>
                </c:pt>
                <c:pt idx="1768">
                  <c:v>89</c:v>
                </c:pt>
                <c:pt idx="1769">
                  <c:v>98</c:v>
                </c:pt>
                <c:pt idx="1770">
                  <c:v>93</c:v>
                </c:pt>
                <c:pt idx="1771">
                  <c:v>112</c:v>
                </c:pt>
                <c:pt idx="1772">
                  <c:v>101</c:v>
                </c:pt>
                <c:pt idx="1773">
                  <c:v>104</c:v>
                </c:pt>
                <c:pt idx="1774">
                  <c:v>120</c:v>
                </c:pt>
                <c:pt idx="1775">
                  <c:v>135</c:v>
                </c:pt>
                <c:pt idx="1776">
                  <c:v>91</c:v>
                </c:pt>
                <c:pt idx="1777">
                  <c:v>97</c:v>
                </c:pt>
                <c:pt idx="1778">
                  <c:v>133</c:v>
                </c:pt>
                <c:pt idx="1779">
                  <c:v>123</c:v>
                </c:pt>
                <c:pt idx="1780">
                  <c:v>114</c:v>
                </c:pt>
                <c:pt idx="1781">
                  <c:v>111</c:v>
                </c:pt>
                <c:pt idx="1782">
                  <c:v>117</c:v>
                </c:pt>
                <c:pt idx="1783">
                  <c:v>121</c:v>
                </c:pt>
                <c:pt idx="1784">
                  <c:v>139</c:v>
                </c:pt>
                <c:pt idx="1785">
                  <c:v>115</c:v>
                </c:pt>
                <c:pt idx="1786">
                  <c:v>175</c:v>
                </c:pt>
                <c:pt idx="1787">
                  <c:v>85</c:v>
                </c:pt>
                <c:pt idx="1788">
                  <c:v>90</c:v>
                </c:pt>
                <c:pt idx="1789">
                  <c:v>107</c:v>
                </c:pt>
                <c:pt idx="1790">
                  <c:v>100</c:v>
                </c:pt>
                <c:pt idx="1791">
                  <c:v>129</c:v>
                </c:pt>
                <c:pt idx="1792">
                  <c:v>109</c:v>
                </c:pt>
                <c:pt idx="1793">
                  <c:v>94</c:v>
                </c:pt>
                <c:pt idx="1794">
                  <c:v>133</c:v>
                </c:pt>
                <c:pt idx="1795">
                  <c:v>105</c:v>
                </c:pt>
                <c:pt idx="1796">
                  <c:v>100</c:v>
                </c:pt>
                <c:pt idx="1797">
                  <c:v>113</c:v>
                </c:pt>
                <c:pt idx="1798">
                  <c:v>118</c:v>
                </c:pt>
                <c:pt idx="1799">
                  <c:v>110</c:v>
                </c:pt>
                <c:pt idx="1800">
                  <c:v>110</c:v>
                </c:pt>
                <c:pt idx="1801">
                  <c:v>99</c:v>
                </c:pt>
                <c:pt idx="1802">
                  <c:v>101</c:v>
                </c:pt>
                <c:pt idx="1803">
                  <c:v>100</c:v>
                </c:pt>
                <c:pt idx="1804">
                  <c:v>103</c:v>
                </c:pt>
                <c:pt idx="1805">
                  <c:v>100</c:v>
                </c:pt>
                <c:pt idx="1806">
                  <c:v>95</c:v>
                </c:pt>
                <c:pt idx="1807">
                  <c:v>117</c:v>
                </c:pt>
                <c:pt idx="1808">
                  <c:v>129</c:v>
                </c:pt>
                <c:pt idx="1809">
                  <c:v>120</c:v>
                </c:pt>
                <c:pt idx="1810">
                  <c:v>125</c:v>
                </c:pt>
                <c:pt idx="1811">
                  <c:v>133</c:v>
                </c:pt>
                <c:pt idx="1812">
                  <c:v>116</c:v>
                </c:pt>
                <c:pt idx="1813">
                  <c:v>129</c:v>
                </c:pt>
                <c:pt idx="1814">
                  <c:v>93</c:v>
                </c:pt>
                <c:pt idx="1815">
                  <c:v>118</c:v>
                </c:pt>
                <c:pt idx="1816">
                  <c:v>129</c:v>
                </c:pt>
                <c:pt idx="1817">
                  <c:v>185</c:v>
                </c:pt>
                <c:pt idx="1818">
                  <c:v>146</c:v>
                </c:pt>
                <c:pt idx="1819">
                  <c:v>128</c:v>
                </c:pt>
                <c:pt idx="1820">
                  <c:v>93</c:v>
                </c:pt>
                <c:pt idx="1821">
                  <c:v>107</c:v>
                </c:pt>
                <c:pt idx="1822">
                  <c:v>97</c:v>
                </c:pt>
                <c:pt idx="1823">
                  <c:v>101</c:v>
                </c:pt>
                <c:pt idx="1824">
                  <c:v>82</c:v>
                </c:pt>
                <c:pt idx="1825">
                  <c:v>85</c:v>
                </c:pt>
                <c:pt idx="1826">
                  <c:v>88</c:v>
                </c:pt>
                <c:pt idx="1827">
                  <c:v>119</c:v>
                </c:pt>
                <c:pt idx="1828">
                  <c:v>122</c:v>
                </c:pt>
                <c:pt idx="1829">
                  <c:v>99</c:v>
                </c:pt>
                <c:pt idx="1830">
                  <c:v>97</c:v>
                </c:pt>
                <c:pt idx="1831">
                  <c:v>121</c:v>
                </c:pt>
                <c:pt idx="1832">
                  <c:v>95</c:v>
                </c:pt>
                <c:pt idx="1833">
                  <c:v>105</c:v>
                </c:pt>
                <c:pt idx="1834">
                  <c:v>108</c:v>
                </c:pt>
                <c:pt idx="1835">
                  <c:v>134</c:v>
                </c:pt>
                <c:pt idx="1836">
                  <c:v>115</c:v>
                </c:pt>
                <c:pt idx="1837">
                  <c:v>107</c:v>
                </c:pt>
                <c:pt idx="1838">
                  <c:v>86</c:v>
                </c:pt>
                <c:pt idx="1839">
                  <c:v>101</c:v>
                </c:pt>
                <c:pt idx="1840">
                  <c:v>96</c:v>
                </c:pt>
                <c:pt idx="1841">
                  <c:v>101</c:v>
                </c:pt>
                <c:pt idx="1842">
                  <c:v>100</c:v>
                </c:pt>
                <c:pt idx="1843">
                  <c:v>117</c:v>
                </c:pt>
                <c:pt idx="1844">
                  <c:v>101</c:v>
                </c:pt>
                <c:pt idx="1845">
                  <c:v>98</c:v>
                </c:pt>
                <c:pt idx="1846">
                  <c:v>146</c:v>
                </c:pt>
                <c:pt idx="1847">
                  <c:v>102</c:v>
                </c:pt>
                <c:pt idx="1848">
                  <c:v>97</c:v>
                </c:pt>
                <c:pt idx="1849">
                  <c:v>142</c:v>
                </c:pt>
                <c:pt idx="1850">
                  <c:v>98</c:v>
                </c:pt>
                <c:pt idx="1851">
                  <c:v>219</c:v>
                </c:pt>
                <c:pt idx="1852">
                  <c:v>109</c:v>
                </c:pt>
                <c:pt idx="1853">
                  <c:v>97</c:v>
                </c:pt>
                <c:pt idx="1854">
                  <c:v>158</c:v>
                </c:pt>
                <c:pt idx="1855">
                  <c:v>85</c:v>
                </c:pt>
                <c:pt idx="1856">
                  <c:v>80</c:v>
                </c:pt>
                <c:pt idx="1857">
                  <c:v>86</c:v>
                </c:pt>
                <c:pt idx="1858">
                  <c:v>119</c:v>
                </c:pt>
                <c:pt idx="1859">
                  <c:v>98</c:v>
                </c:pt>
                <c:pt idx="1860">
                  <c:v>97</c:v>
                </c:pt>
                <c:pt idx="1861">
                  <c:v>105</c:v>
                </c:pt>
                <c:pt idx="1862">
                  <c:v>124</c:v>
                </c:pt>
                <c:pt idx="1863">
                  <c:v>97</c:v>
                </c:pt>
                <c:pt idx="1864">
                  <c:v>105</c:v>
                </c:pt>
                <c:pt idx="1865">
                  <c:v>104</c:v>
                </c:pt>
                <c:pt idx="1866">
                  <c:v>101</c:v>
                </c:pt>
                <c:pt idx="1867">
                  <c:v>101</c:v>
                </c:pt>
                <c:pt idx="1868">
                  <c:v>114</c:v>
                </c:pt>
                <c:pt idx="1869">
                  <c:v>105</c:v>
                </c:pt>
                <c:pt idx="1870">
                  <c:v>90</c:v>
                </c:pt>
                <c:pt idx="1871">
                  <c:v>97</c:v>
                </c:pt>
                <c:pt idx="1872">
                  <c:v>144</c:v>
                </c:pt>
                <c:pt idx="1873">
                  <c:v>114</c:v>
                </c:pt>
                <c:pt idx="1874">
                  <c:v>124</c:v>
                </c:pt>
                <c:pt idx="1875">
                  <c:v>89</c:v>
                </c:pt>
                <c:pt idx="1876">
                  <c:v>160</c:v>
                </c:pt>
                <c:pt idx="1877">
                  <c:v>93</c:v>
                </c:pt>
                <c:pt idx="1878">
                  <c:v>87</c:v>
                </c:pt>
                <c:pt idx="1879">
                  <c:v>88</c:v>
                </c:pt>
                <c:pt idx="1880">
                  <c:v>142</c:v>
                </c:pt>
                <c:pt idx="1881">
                  <c:v>92</c:v>
                </c:pt>
                <c:pt idx="1882">
                  <c:v>117</c:v>
                </c:pt>
                <c:pt idx="1883">
                  <c:v>111</c:v>
                </c:pt>
                <c:pt idx="1884">
                  <c:v>121</c:v>
                </c:pt>
                <c:pt idx="1885">
                  <c:v>98</c:v>
                </c:pt>
                <c:pt idx="1886">
                  <c:v>107</c:v>
                </c:pt>
                <c:pt idx="1887">
                  <c:v>106</c:v>
                </c:pt>
                <c:pt idx="1888">
                  <c:v>136</c:v>
                </c:pt>
                <c:pt idx="1889">
                  <c:v>97</c:v>
                </c:pt>
                <c:pt idx="1890">
                  <c:v>108</c:v>
                </c:pt>
                <c:pt idx="1891">
                  <c:v>97</c:v>
                </c:pt>
                <c:pt idx="1892">
                  <c:v>99</c:v>
                </c:pt>
                <c:pt idx="1893">
                  <c:v>103</c:v>
                </c:pt>
                <c:pt idx="1894">
                  <c:v>95</c:v>
                </c:pt>
                <c:pt idx="1895">
                  <c:v>93</c:v>
                </c:pt>
                <c:pt idx="1896">
                  <c:v>98</c:v>
                </c:pt>
                <c:pt idx="1897">
                  <c:v>90</c:v>
                </c:pt>
                <c:pt idx="1898">
                  <c:v>107</c:v>
                </c:pt>
                <c:pt idx="1899">
                  <c:v>90</c:v>
                </c:pt>
                <c:pt idx="1900">
                  <c:v>120</c:v>
                </c:pt>
                <c:pt idx="1901">
                  <c:v>115</c:v>
                </c:pt>
                <c:pt idx="1902">
                  <c:v>93</c:v>
                </c:pt>
                <c:pt idx="1903">
                  <c:v>99</c:v>
                </c:pt>
                <c:pt idx="1904">
                  <c:v>107</c:v>
                </c:pt>
                <c:pt idx="1905">
                  <c:v>110</c:v>
                </c:pt>
                <c:pt idx="1906">
                  <c:v>101</c:v>
                </c:pt>
                <c:pt idx="1907">
                  <c:v>85</c:v>
                </c:pt>
                <c:pt idx="1908">
                  <c:v>132</c:v>
                </c:pt>
                <c:pt idx="1909">
                  <c:v>88</c:v>
                </c:pt>
                <c:pt idx="1910">
                  <c:v>90</c:v>
                </c:pt>
                <c:pt idx="1911">
                  <c:v>145</c:v>
                </c:pt>
                <c:pt idx="1912">
                  <c:v>110</c:v>
                </c:pt>
                <c:pt idx="1913">
                  <c:v>101</c:v>
                </c:pt>
                <c:pt idx="1914">
                  <c:v>122</c:v>
                </c:pt>
                <c:pt idx="1915">
                  <c:v>107</c:v>
                </c:pt>
                <c:pt idx="1916">
                  <c:v>127</c:v>
                </c:pt>
                <c:pt idx="1917">
                  <c:v>99</c:v>
                </c:pt>
                <c:pt idx="1918">
                  <c:v>104</c:v>
                </c:pt>
                <c:pt idx="1919">
                  <c:v>140</c:v>
                </c:pt>
                <c:pt idx="1920">
                  <c:v>133</c:v>
                </c:pt>
                <c:pt idx="1921">
                  <c:v>271</c:v>
                </c:pt>
                <c:pt idx="1922">
                  <c:v>112</c:v>
                </c:pt>
                <c:pt idx="1923">
                  <c:v>99</c:v>
                </c:pt>
                <c:pt idx="1924">
                  <c:v>100</c:v>
                </c:pt>
                <c:pt idx="1925">
                  <c:v>92</c:v>
                </c:pt>
                <c:pt idx="1926">
                  <c:v>105</c:v>
                </c:pt>
                <c:pt idx="1927">
                  <c:v>110</c:v>
                </c:pt>
                <c:pt idx="1928">
                  <c:v>116</c:v>
                </c:pt>
                <c:pt idx="1929">
                  <c:v>88</c:v>
                </c:pt>
                <c:pt idx="1930">
                  <c:v>111</c:v>
                </c:pt>
                <c:pt idx="1931">
                  <c:v>117</c:v>
                </c:pt>
                <c:pt idx="1932">
                  <c:v>95</c:v>
                </c:pt>
                <c:pt idx="1933">
                  <c:v>95</c:v>
                </c:pt>
                <c:pt idx="1934">
                  <c:v>127</c:v>
                </c:pt>
                <c:pt idx="1935">
                  <c:v>104</c:v>
                </c:pt>
                <c:pt idx="1936">
                  <c:v>95</c:v>
                </c:pt>
                <c:pt idx="1937">
                  <c:v>121</c:v>
                </c:pt>
                <c:pt idx="1938">
                  <c:v>92</c:v>
                </c:pt>
                <c:pt idx="1939">
                  <c:v>80</c:v>
                </c:pt>
                <c:pt idx="1940">
                  <c:v>107</c:v>
                </c:pt>
                <c:pt idx="1941">
                  <c:v>91</c:v>
                </c:pt>
                <c:pt idx="1942">
                  <c:v>117</c:v>
                </c:pt>
                <c:pt idx="1943">
                  <c:v>107</c:v>
                </c:pt>
                <c:pt idx="1944">
                  <c:v>131</c:v>
                </c:pt>
                <c:pt idx="1945">
                  <c:v>122</c:v>
                </c:pt>
                <c:pt idx="1946">
                  <c:v>88</c:v>
                </c:pt>
                <c:pt idx="1947">
                  <c:v>134</c:v>
                </c:pt>
                <c:pt idx="1948">
                  <c:v>117</c:v>
                </c:pt>
                <c:pt idx="1949">
                  <c:v>80</c:v>
                </c:pt>
                <c:pt idx="1950">
                  <c:v>85</c:v>
                </c:pt>
                <c:pt idx="1951">
                  <c:v>138</c:v>
                </c:pt>
                <c:pt idx="1952">
                  <c:v>121</c:v>
                </c:pt>
                <c:pt idx="1953">
                  <c:v>134</c:v>
                </c:pt>
                <c:pt idx="1954">
                  <c:v>100</c:v>
                </c:pt>
                <c:pt idx="1955">
                  <c:v>100</c:v>
                </c:pt>
                <c:pt idx="1956">
                  <c:v>119</c:v>
                </c:pt>
                <c:pt idx="1957">
                  <c:v>137</c:v>
                </c:pt>
                <c:pt idx="1958">
                  <c:v>119</c:v>
                </c:pt>
                <c:pt idx="1959">
                  <c:v>139</c:v>
                </c:pt>
                <c:pt idx="1960">
                  <c:v>120</c:v>
                </c:pt>
                <c:pt idx="1961">
                  <c:v>98</c:v>
                </c:pt>
                <c:pt idx="1962">
                  <c:v>106</c:v>
                </c:pt>
                <c:pt idx="1963">
                  <c:v>98</c:v>
                </c:pt>
                <c:pt idx="1964">
                  <c:v>107</c:v>
                </c:pt>
                <c:pt idx="1965">
                  <c:v>88</c:v>
                </c:pt>
                <c:pt idx="1966">
                  <c:v>137</c:v>
                </c:pt>
                <c:pt idx="1967">
                  <c:v>100</c:v>
                </c:pt>
                <c:pt idx="1968">
                  <c:v>115</c:v>
                </c:pt>
                <c:pt idx="1969">
                  <c:v>101</c:v>
                </c:pt>
                <c:pt idx="1970">
                  <c:v>110</c:v>
                </c:pt>
                <c:pt idx="1971">
                  <c:v>94</c:v>
                </c:pt>
                <c:pt idx="1972">
                  <c:v>88</c:v>
                </c:pt>
                <c:pt idx="1973">
                  <c:v>127</c:v>
                </c:pt>
                <c:pt idx="1974">
                  <c:v>95</c:v>
                </c:pt>
                <c:pt idx="1975">
                  <c:v>87</c:v>
                </c:pt>
                <c:pt idx="1976">
                  <c:v>118</c:v>
                </c:pt>
                <c:pt idx="1977">
                  <c:v>107</c:v>
                </c:pt>
                <c:pt idx="1978">
                  <c:v>124</c:v>
                </c:pt>
                <c:pt idx="1979">
                  <c:v>89</c:v>
                </c:pt>
                <c:pt idx="1980">
                  <c:v>88</c:v>
                </c:pt>
                <c:pt idx="1981">
                  <c:v>118</c:v>
                </c:pt>
                <c:pt idx="1982">
                  <c:v>93</c:v>
                </c:pt>
                <c:pt idx="1983">
                  <c:v>80</c:v>
                </c:pt>
                <c:pt idx="1984">
                  <c:v>120</c:v>
                </c:pt>
                <c:pt idx="1985">
                  <c:v>98</c:v>
                </c:pt>
                <c:pt idx="1986">
                  <c:v>119</c:v>
                </c:pt>
                <c:pt idx="1987">
                  <c:v>88</c:v>
                </c:pt>
                <c:pt idx="1988">
                  <c:v>90</c:v>
                </c:pt>
                <c:pt idx="1989">
                  <c:v>127</c:v>
                </c:pt>
                <c:pt idx="1990">
                  <c:v>119</c:v>
                </c:pt>
                <c:pt idx="1991">
                  <c:v>85</c:v>
                </c:pt>
                <c:pt idx="1992">
                  <c:v>98</c:v>
                </c:pt>
                <c:pt idx="1993">
                  <c:v>101</c:v>
                </c:pt>
                <c:pt idx="1994">
                  <c:v>112</c:v>
                </c:pt>
                <c:pt idx="1995">
                  <c:v>97</c:v>
                </c:pt>
                <c:pt idx="1996">
                  <c:v>126</c:v>
                </c:pt>
                <c:pt idx="1997">
                  <c:v>97</c:v>
                </c:pt>
                <c:pt idx="1998">
                  <c:v>100</c:v>
                </c:pt>
                <c:pt idx="1999">
                  <c:v>114</c:v>
                </c:pt>
                <c:pt idx="2000">
                  <c:v>88</c:v>
                </c:pt>
                <c:pt idx="2001">
                  <c:v>93</c:v>
                </c:pt>
                <c:pt idx="2002">
                  <c:v>92</c:v>
                </c:pt>
                <c:pt idx="2003">
                  <c:v>98</c:v>
                </c:pt>
                <c:pt idx="2004">
                  <c:v>94</c:v>
                </c:pt>
                <c:pt idx="2005">
                  <c:v>102</c:v>
                </c:pt>
                <c:pt idx="2006">
                  <c:v>98</c:v>
                </c:pt>
                <c:pt idx="2007">
                  <c:v>121</c:v>
                </c:pt>
                <c:pt idx="2008">
                  <c:v>111</c:v>
                </c:pt>
                <c:pt idx="2009">
                  <c:v>90</c:v>
                </c:pt>
                <c:pt idx="2010">
                  <c:v>100</c:v>
                </c:pt>
                <c:pt idx="2011">
                  <c:v>141</c:v>
                </c:pt>
                <c:pt idx="2012">
                  <c:v>139</c:v>
                </c:pt>
                <c:pt idx="2013">
                  <c:v>114</c:v>
                </c:pt>
                <c:pt idx="2014">
                  <c:v>96</c:v>
                </c:pt>
                <c:pt idx="2015">
                  <c:v>111</c:v>
                </c:pt>
                <c:pt idx="2016">
                  <c:v>127</c:v>
                </c:pt>
                <c:pt idx="2017">
                  <c:v>107</c:v>
                </c:pt>
                <c:pt idx="2018">
                  <c:v>97</c:v>
                </c:pt>
                <c:pt idx="2019">
                  <c:v>127</c:v>
                </c:pt>
                <c:pt idx="2020">
                  <c:v>110</c:v>
                </c:pt>
                <c:pt idx="2021">
                  <c:v>135</c:v>
                </c:pt>
                <c:pt idx="2022">
                  <c:v>84</c:v>
                </c:pt>
                <c:pt idx="2023">
                  <c:v>240</c:v>
                </c:pt>
                <c:pt idx="2024">
                  <c:v>122</c:v>
                </c:pt>
                <c:pt idx="2025">
                  <c:v>114</c:v>
                </c:pt>
                <c:pt idx="2026">
                  <c:v>132</c:v>
                </c:pt>
                <c:pt idx="2027">
                  <c:v>170</c:v>
                </c:pt>
                <c:pt idx="2028">
                  <c:v>133</c:v>
                </c:pt>
                <c:pt idx="2029">
                  <c:v>112</c:v>
                </c:pt>
                <c:pt idx="2030">
                  <c:v>108</c:v>
                </c:pt>
                <c:pt idx="2031">
                  <c:v>115</c:v>
                </c:pt>
                <c:pt idx="2032">
                  <c:v>83</c:v>
                </c:pt>
                <c:pt idx="2033">
                  <c:v>105</c:v>
                </c:pt>
                <c:pt idx="2034">
                  <c:v>108</c:v>
                </c:pt>
                <c:pt idx="2035">
                  <c:v>96</c:v>
                </c:pt>
                <c:pt idx="2036">
                  <c:v>94</c:v>
                </c:pt>
                <c:pt idx="2037">
                  <c:v>142</c:v>
                </c:pt>
                <c:pt idx="2038">
                  <c:v>104</c:v>
                </c:pt>
                <c:pt idx="2039">
                  <c:v>106</c:v>
                </c:pt>
                <c:pt idx="2040">
                  <c:v>106</c:v>
                </c:pt>
                <c:pt idx="2041">
                  <c:v>98</c:v>
                </c:pt>
                <c:pt idx="2042">
                  <c:v>100</c:v>
                </c:pt>
                <c:pt idx="2043">
                  <c:v>95</c:v>
                </c:pt>
                <c:pt idx="2044">
                  <c:v>107</c:v>
                </c:pt>
                <c:pt idx="2045">
                  <c:v>104</c:v>
                </c:pt>
                <c:pt idx="2046">
                  <c:v>104</c:v>
                </c:pt>
                <c:pt idx="2047">
                  <c:v>143</c:v>
                </c:pt>
                <c:pt idx="2048">
                  <c:v>77</c:v>
                </c:pt>
                <c:pt idx="2049">
                  <c:v>96</c:v>
                </c:pt>
                <c:pt idx="2050">
                  <c:v>114</c:v>
                </c:pt>
                <c:pt idx="2051">
                  <c:v>145</c:v>
                </c:pt>
                <c:pt idx="2052">
                  <c:v>116</c:v>
                </c:pt>
                <c:pt idx="2053">
                  <c:v>100</c:v>
                </c:pt>
                <c:pt idx="2054">
                  <c:v>104</c:v>
                </c:pt>
                <c:pt idx="2055">
                  <c:v>92</c:v>
                </c:pt>
                <c:pt idx="2056">
                  <c:v>92</c:v>
                </c:pt>
                <c:pt idx="2057">
                  <c:v>105</c:v>
                </c:pt>
                <c:pt idx="2058">
                  <c:v>120</c:v>
                </c:pt>
                <c:pt idx="2059">
                  <c:v>116</c:v>
                </c:pt>
                <c:pt idx="2060">
                  <c:v>119</c:v>
                </c:pt>
                <c:pt idx="2061">
                  <c:v>101</c:v>
                </c:pt>
                <c:pt idx="2062">
                  <c:v>117</c:v>
                </c:pt>
                <c:pt idx="2063">
                  <c:v>106</c:v>
                </c:pt>
                <c:pt idx="2064">
                  <c:v>112</c:v>
                </c:pt>
                <c:pt idx="2065">
                  <c:v>136</c:v>
                </c:pt>
                <c:pt idx="2066">
                  <c:v>81</c:v>
                </c:pt>
                <c:pt idx="2067">
                  <c:v>87</c:v>
                </c:pt>
                <c:pt idx="2068">
                  <c:v>96</c:v>
                </c:pt>
                <c:pt idx="2069">
                  <c:v>106</c:v>
                </c:pt>
                <c:pt idx="2070">
                  <c:v>122</c:v>
                </c:pt>
                <c:pt idx="2071">
                  <c:v>123</c:v>
                </c:pt>
                <c:pt idx="2072">
                  <c:v>133</c:v>
                </c:pt>
                <c:pt idx="2073">
                  <c:v>92</c:v>
                </c:pt>
                <c:pt idx="2074">
                  <c:v>110</c:v>
                </c:pt>
                <c:pt idx="2075">
                  <c:v>104</c:v>
                </c:pt>
                <c:pt idx="2076">
                  <c:v>98</c:v>
                </c:pt>
                <c:pt idx="2077">
                  <c:v>120</c:v>
                </c:pt>
                <c:pt idx="2078">
                  <c:v>112</c:v>
                </c:pt>
                <c:pt idx="2079">
                  <c:v>127</c:v>
                </c:pt>
                <c:pt idx="2080">
                  <c:v>102</c:v>
                </c:pt>
                <c:pt idx="2081">
                  <c:v>91</c:v>
                </c:pt>
                <c:pt idx="2082">
                  <c:v>114</c:v>
                </c:pt>
                <c:pt idx="2083">
                  <c:v>115</c:v>
                </c:pt>
                <c:pt idx="2084">
                  <c:v>115</c:v>
                </c:pt>
                <c:pt idx="2085">
                  <c:v>120</c:v>
                </c:pt>
                <c:pt idx="2086">
                  <c:v>135</c:v>
                </c:pt>
                <c:pt idx="2087">
                  <c:v>90</c:v>
                </c:pt>
                <c:pt idx="2088">
                  <c:v>100</c:v>
                </c:pt>
                <c:pt idx="2089">
                  <c:v>105</c:v>
                </c:pt>
                <c:pt idx="2090">
                  <c:v>138</c:v>
                </c:pt>
                <c:pt idx="2091">
                  <c:v>94</c:v>
                </c:pt>
                <c:pt idx="2092">
                  <c:v>101</c:v>
                </c:pt>
                <c:pt idx="2093">
                  <c:v>131</c:v>
                </c:pt>
                <c:pt idx="2094">
                  <c:v>91</c:v>
                </c:pt>
                <c:pt idx="2095">
                  <c:v>112</c:v>
                </c:pt>
                <c:pt idx="2096">
                  <c:v>95</c:v>
                </c:pt>
                <c:pt idx="2097">
                  <c:v>100</c:v>
                </c:pt>
                <c:pt idx="2098">
                  <c:v>108</c:v>
                </c:pt>
                <c:pt idx="2099">
                  <c:v>101</c:v>
                </c:pt>
                <c:pt idx="2100">
                  <c:v>109</c:v>
                </c:pt>
                <c:pt idx="2101">
                  <c:v>115</c:v>
                </c:pt>
                <c:pt idx="2102">
                  <c:v>117</c:v>
                </c:pt>
                <c:pt idx="2103">
                  <c:v>107</c:v>
                </c:pt>
                <c:pt idx="2104">
                  <c:v>134</c:v>
                </c:pt>
                <c:pt idx="2105">
                  <c:v>118</c:v>
                </c:pt>
                <c:pt idx="2106">
                  <c:v>121</c:v>
                </c:pt>
                <c:pt idx="2107">
                  <c:v>105</c:v>
                </c:pt>
                <c:pt idx="2108">
                  <c:v>110</c:v>
                </c:pt>
                <c:pt idx="2109">
                  <c:v>114</c:v>
                </c:pt>
                <c:pt idx="2110">
                  <c:v>104</c:v>
                </c:pt>
                <c:pt idx="2111">
                  <c:v>100</c:v>
                </c:pt>
                <c:pt idx="2112">
                  <c:v>85</c:v>
                </c:pt>
                <c:pt idx="2113">
                  <c:v>72</c:v>
                </c:pt>
                <c:pt idx="2114">
                  <c:v>128</c:v>
                </c:pt>
                <c:pt idx="2115">
                  <c:v>72</c:v>
                </c:pt>
                <c:pt idx="2116">
                  <c:v>89</c:v>
                </c:pt>
                <c:pt idx="2117">
                  <c:v>96</c:v>
                </c:pt>
                <c:pt idx="2118">
                  <c:v>77</c:v>
                </c:pt>
                <c:pt idx="2119">
                  <c:v>123</c:v>
                </c:pt>
                <c:pt idx="2120">
                  <c:v>111</c:v>
                </c:pt>
                <c:pt idx="2121">
                  <c:v>93</c:v>
                </c:pt>
                <c:pt idx="2122">
                  <c:v>128</c:v>
                </c:pt>
                <c:pt idx="2123">
                  <c:v>110</c:v>
                </c:pt>
                <c:pt idx="2124">
                  <c:v>137</c:v>
                </c:pt>
                <c:pt idx="2125">
                  <c:v>124</c:v>
                </c:pt>
                <c:pt idx="2126">
                  <c:v>93</c:v>
                </c:pt>
                <c:pt idx="2127">
                  <c:v>115</c:v>
                </c:pt>
                <c:pt idx="2128">
                  <c:v>98</c:v>
                </c:pt>
                <c:pt idx="2129">
                  <c:v>105</c:v>
                </c:pt>
                <c:pt idx="2130">
                  <c:v>127</c:v>
                </c:pt>
                <c:pt idx="2131">
                  <c:v>82</c:v>
                </c:pt>
                <c:pt idx="2132">
                  <c:v>143</c:v>
                </c:pt>
                <c:pt idx="2133">
                  <c:v>103</c:v>
                </c:pt>
                <c:pt idx="2134">
                  <c:v>104</c:v>
                </c:pt>
                <c:pt idx="2135">
                  <c:v>98</c:v>
                </c:pt>
                <c:pt idx="2136">
                  <c:v>92</c:v>
                </c:pt>
                <c:pt idx="2137">
                  <c:v>123</c:v>
                </c:pt>
                <c:pt idx="2138">
                  <c:v>88</c:v>
                </c:pt>
                <c:pt idx="2139">
                  <c:v>158</c:v>
                </c:pt>
                <c:pt idx="2140">
                  <c:v>128</c:v>
                </c:pt>
                <c:pt idx="2141">
                  <c:v>107</c:v>
                </c:pt>
                <c:pt idx="2142">
                  <c:v>91</c:v>
                </c:pt>
                <c:pt idx="2143">
                  <c:v>90</c:v>
                </c:pt>
                <c:pt idx="2144">
                  <c:v>115</c:v>
                </c:pt>
                <c:pt idx="2145">
                  <c:v>101</c:v>
                </c:pt>
                <c:pt idx="2146">
                  <c:v>113</c:v>
                </c:pt>
                <c:pt idx="2147">
                  <c:v>113</c:v>
                </c:pt>
                <c:pt idx="2148">
                  <c:v>87</c:v>
                </c:pt>
                <c:pt idx="2149">
                  <c:v>101</c:v>
                </c:pt>
                <c:pt idx="2150">
                  <c:v>111</c:v>
                </c:pt>
                <c:pt idx="2151">
                  <c:v>108</c:v>
                </c:pt>
                <c:pt idx="2152">
                  <c:v>105</c:v>
                </c:pt>
                <c:pt idx="2153">
                  <c:v>109</c:v>
                </c:pt>
                <c:pt idx="2154">
                  <c:v>109</c:v>
                </c:pt>
                <c:pt idx="2155">
                  <c:v>99</c:v>
                </c:pt>
                <c:pt idx="2156">
                  <c:v>98</c:v>
                </c:pt>
                <c:pt idx="2157">
                  <c:v>104</c:v>
                </c:pt>
                <c:pt idx="2158">
                  <c:v>109</c:v>
                </c:pt>
                <c:pt idx="2159">
                  <c:v>75</c:v>
                </c:pt>
                <c:pt idx="2160">
                  <c:v>119</c:v>
                </c:pt>
                <c:pt idx="2161">
                  <c:v>90</c:v>
                </c:pt>
                <c:pt idx="2162">
                  <c:v>97</c:v>
                </c:pt>
                <c:pt idx="2163">
                  <c:v>103</c:v>
                </c:pt>
                <c:pt idx="2164">
                  <c:v>89</c:v>
                </c:pt>
                <c:pt idx="2165">
                  <c:v>106</c:v>
                </c:pt>
                <c:pt idx="2166">
                  <c:v>96</c:v>
                </c:pt>
                <c:pt idx="2167">
                  <c:v>115</c:v>
                </c:pt>
                <c:pt idx="2168">
                  <c:v>104</c:v>
                </c:pt>
                <c:pt idx="2169">
                  <c:v>108</c:v>
                </c:pt>
                <c:pt idx="2170">
                  <c:v>112</c:v>
                </c:pt>
                <c:pt idx="2171">
                  <c:v>104</c:v>
                </c:pt>
                <c:pt idx="2172">
                  <c:v>113</c:v>
                </c:pt>
                <c:pt idx="2173">
                  <c:v>98</c:v>
                </c:pt>
                <c:pt idx="2174">
                  <c:v>121</c:v>
                </c:pt>
                <c:pt idx="2175">
                  <c:v>114</c:v>
                </c:pt>
                <c:pt idx="2176">
                  <c:v>124</c:v>
                </c:pt>
                <c:pt idx="2177">
                  <c:v>148</c:v>
                </c:pt>
                <c:pt idx="2178">
                  <c:v>108</c:v>
                </c:pt>
                <c:pt idx="2179">
                  <c:v>95</c:v>
                </c:pt>
                <c:pt idx="2180">
                  <c:v>108</c:v>
                </c:pt>
                <c:pt idx="2181">
                  <c:v>68</c:v>
                </c:pt>
                <c:pt idx="2182">
                  <c:v>103</c:v>
                </c:pt>
                <c:pt idx="2183">
                  <c:v>99</c:v>
                </c:pt>
                <c:pt idx="2184">
                  <c:v>88</c:v>
                </c:pt>
                <c:pt idx="2185">
                  <c:v>128</c:v>
                </c:pt>
                <c:pt idx="2186">
                  <c:v>124</c:v>
                </c:pt>
                <c:pt idx="2187">
                  <c:v>84</c:v>
                </c:pt>
                <c:pt idx="2188">
                  <c:v>101</c:v>
                </c:pt>
                <c:pt idx="2189">
                  <c:v>98</c:v>
                </c:pt>
                <c:pt idx="2190">
                  <c:v>105</c:v>
                </c:pt>
                <c:pt idx="2191">
                  <c:v>225</c:v>
                </c:pt>
                <c:pt idx="2192">
                  <c:v>111</c:v>
                </c:pt>
                <c:pt idx="2193">
                  <c:v>88</c:v>
                </c:pt>
                <c:pt idx="2194">
                  <c:v>88</c:v>
                </c:pt>
                <c:pt idx="2195">
                  <c:v>94</c:v>
                </c:pt>
                <c:pt idx="2196">
                  <c:v>117</c:v>
                </c:pt>
                <c:pt idx="2197">
                  <c:v>95</c:v>
                </c:pt>
                <c:pt idx="2198">
                  <c:v>99</c:v>
                </c:pt>
                <c:pt idx="2199">
                  <c:v>96</c:v>
                </c:pt>
                <c:pt idx="2200">
                  <c:v>98</c:v>
                </c:pt>
                <c:pt idx="2201">
                  <c:v>123</c:v>
                </c:pt>
                <c:pt idx="2202">
                  <c:v>101</c:v>
                </c:pt>
                <c:pt idx="2203">
                  <c:v>102</c:v>
                </c:pt>
                <c:pt idx="2204">
                  <c:v>94</c:v>
                </c:pt>
                <c:pt idx="2205">
                  <c:v>102</c:v>
                </c:pt>
                <c:pt idx="2206">
                  <c:v>108</c:v>
                </c:pt>
                <c:pt idx="2207">
                  <c:v>116</c:v>
                </c:pt>
                <c:pt idx="2208">
                  <c:v>93</c:v>
                </c:pt>
                <c:pt idx="2209">
                  <c:v>102</c:v>
                </c:pt>
                <c:pt idx="2210">
                  <c:v>103</c:v>
                </c:pt>
                <c:pt idx="2211">
                  <c:v>115</c:v>
                </c:pt>
                <c:pt idx="2212">
                  <c:v>96</c:v>
                </c:pt>
                <c:pt idx="2213">
                  <c:v>98</c:v>
                </c:pt>
                <c:pt idx="2214">
                  <c:v>101</c:v>
                </c:pt>
                <c:pt idx="2215">
                  <c:v>106</c:v>
                </c:pt>
                <c:pt idx="2216">
                  <c:v>101</c:v>
                </c:pt>
                <c:pt idx="2217">
                  <c:v>111</c:v>
                </c:pt>
                <c:pt idx="2218">
                  <c:v>99</c:v>
                </c:pt>
                <c:pt idx="2219">
                  <c:v>88</c:v>
                </c:pt>
                <c:pt idx="2220">
                  <c:v>83</c:v>
                </c:pt>
                <c:pt idx="2221">
                  <c:v>91</c:v>
                </c:pt>
                <c:pt idx="2222">
                  <c:v>108</c:v>
                </c:pt>
                <c:pt idx="2223">
                  <c:v>154</c:v>
                </c:pt>
                <c:pt idx="2224">
                  <c:v>148</c:v>
                </c:pt>
                <c:pt idx="2225">
                  <c:v>77</c:v>
                </c:pt>
                <c:pt idx="2226">
                  <c:v>110</c:v>
                </c:pt>
                <c:pt idx="2227">
                  <c:v>83</c:v>
                </c:pt>
                <c:pt idx="2228">
                  <c:v>107</c:v>
                </c:pt>
                <c:pt idx="2229">
                  <c:v>100</c:v>
                </c:pt>
                <c:pt idx="2230">
                  <c:v>87</c:v>
                </c:pt>
                <c:pt idx="2231">
                  <c:v>154</c:v>
                </c:pt>
                <c:pt idx="2232">
                  <c:v>106</c:v>
                </c:pt>
                <c:pt idx="2233">
                  <c:v>99</c:v>
                </c:pt>
                <c:pt idx="2234">
                  <c:v>100</c:v>
                </c:pt>
                <c:pt idx="2235">
                  <c:v>116</c:v>
                </c:pt>
                <c:pt idx="2236">
                  <c:v>94</c:v>
                </c:pt>
                <c:pt idx="2237">
                  <c:v>111</c:v>
                </c:pt>
                <c:pt idx="2238">
                  <c:v>100</c:v>
                </c:pt>
                <c:pt idx="2239">
                  <c:v>125</c:v>
                </c:pt>
                <c:pt idx="2240">
                  <c:v>114</c:v>
                </c:pt>
                <c:pt idx="2241">
                  <c:v>119</c:v>
                </c:pt>
                <c:pt idx="2242">
                  <c:v>135</c:v>
                </c:pt>
                <c:pt idx="2243">
                  <c:v>93</c:v>
                </c:pt>
                <c:pt idx="2244">
                  <c:v>114</c:v>
                </c:pt>
                <c:pt idx="2245">
                  <c:v>124</c:v>
                </c:pt>
                <c:pt idx="2246">
                  <c:v>134</c:v>
                </c:pt>
                <c:pt idx="2247">
                  <c:v>114</c:v>
                </c:pt>
                <c:pt idx="2248">
                  <c:v>124</c:v>
                </c:pt>
                <c:pt idx="2249">
                  <c:v>104</c:v>
                </c:pt>
                <c:pt idx="2250">
                  <c:v>118</c:v>
                </c:pt>
                <c:pt idx="2251">
                  <c:v>80</c:v>
                </c:pt>
                <c:pt idx="2252">
                  <c:v>107</c:v>
                </c:pt>
                <c:pt idx="2253">
                  <c:v>125</c:v>
                </c:pt>
                <c:pt idx="2254">
                  <c:v>115</c:v>
                </c:pt>
                <c:pt idx="2255">
                  <c:v>88</c:v>
                </c:pt>
                <c:pt idx="2256">
                  <c:v>122</c:v>
                </c:pt>
                <c:pt idx="2257">
                  <c:v>103</c:v>
                </c:pt>
                <c:pt idx="2258">
                  <c:v>101</c:v>
                </c:pt>
                <c:pt idx="2259">
                  <c:v>101</c:v>
                </c:pt>
                <c:pt idx="2260">
                  <c:v>107</c:v>
                </c:pt>
                <c:pt idx="2261">
                  <c:v>86</c:v>
                </c:pt>
                <c:pt idx="2262">
                  <c:v>118</c:v>
                </c:pt>
                <c:pt idx="2263">
                  <c:v>107</c:v>
                </c:pt>
                <c:pt idx="2264">
                  <c:v>100</c:v>
                </c:pt>
                <c:pt idx="2265">
                  <c:v>110</c:v>
                </c:pt>
                <c:pt idx="2266">
                  <c:v>106</c:v>
                </c:pt>
                <c:pt idx="2267">
                  <c:v>7</c:v>
                </c:pt>
                <c:pt idx="2268">
                  <c:v>102</c:v>
                </c:pt>
                <c:pt idx="2269">
                  <c:v>98</c:v>
                </c:pt>
                <c:pt idx="2270">
                  <c:v>83</c:v>
                </c:pt>
                <c:pt idx="2271">
                  <c:v>153</c:v>
                </c:pt>
                <c:pt idx="2272">
                  <c:v>98</c:v>
                </c:pt>
                <c:pt idx="2273">
                  <c:v>105</c:v>
                </c:pt>
                <c:pt idx="2274">
                  <c:v>96</c:v>
                </c:pt>
                <c:pt idx="2275">
                  <c:v>105</c:v>
                </c:pt>
                <c:pt idx="2276">
                  <c:v>125</c:v>
                </c:pt>
                <c:pt idx="2277">
                  <c:v>184</c:v>
                </c:pt>
                <c:pt idx="2278">
                  <c:v>236</c:v>
                </c:pt>
                <c:pt idx="2279">
                  <c:v>97</c:v>
                </c:pt>
                <c:pt idx="2280">
                  <c:v>113</c:v>
                </c:pt>
                <c:pt idx="2281">
                  <c:v>95</c:v>
                </c:pt>
                <c:pt idx="2282">
                  <c:v>103</c:v>
                </c:pt>
                <c:pt idx="2283">
                  <c:v>91</c:v>
                </c:pt>
                <c:pt idx="2284">
                  <c:v>146</c:v>
                </c:pt>
                <c:pt idx="2285">
                  <c:v>116</c:v>
                </c:pt>
                <c:pt idx="2286">
                  <c:v>93</c:v>
                </c:pt>
                <c:pt idx="2287">
                  <c:v>113</c:v>
                </c:pt>
                <c:pt idx="2288">
                  <c:v>90</c:v>
                </c:pt>
                <c:pt idx="2289">
                  <c:v>101</c:v>
                </c:pt>
                <c:pt idx="2290">
                  <c:v>95</c:v>
                </c:pt>
                <c:pt idx="2291">
                  <c:v>109</c:v>
                </c:pt>
                <c:pt idx="2292">
                  <c:v>85</c:v>
                </c:pt>
                <c:pt idx="2293">
                  <c:v>101</c:v>
                </c:pt>
                <c:pt idx="2294">
                  <c:v>125</c:v>
                </c:pt>
                <c:pt idx="2295">
                  <c:v>118</c:v>
                </c:pt>
                <c:pt idx="2296">
                  <c:v>132</c:v>
                </c:pt>
                <c:pt idx="2297">
                  <c:v>131</c:v>
                </c:pt>
                <c:pt idx="2298">
                  <c:v>129</c:v>
                </c:pt>
                <c:pt idx="2299">
                  <c:v>100</c:v>
                </c:pt>
                <c:pt idx="2300">
                  <c:v>172</c:v>
                </c:pt>
                <c:pt idx="2301">
                  <c:v>97</c:v>
                </c:pt>
                <c:pt idx="2302">
                  <c:v>121</c:v>
                </c:pt>
                <c:pt idx="2303">
                  <c:v>92</c:v>
                </c:pt>
                <c:pt idx="2304">
                  <c:v>116</c:v>
                </c:pt>
                <c:pt idx="2305">
                  <c:v>110</c:v>
                </c:pt>
                <c:pt idx="2306">
                  <c:v>90</c:v>
                </c:pt>
                <c:pt idx="2307">
                  <c:v>81</c:v>
                </c:pt>
                <c:pt idx="2308">
                  <c:v>97</c:v>
                </c:pt>
                <c:pt idx="2309">
                  <c:v>107</c:v>
                </c:pt>
                <c:pt idx="2310">
                  <c:v>118</c:v>
                </c:pt>
                <c:pt idx="2311">
                  <c:v>100</c:v>
                </c:pt>
                <c:pt idx="2312">
                  <c:v>97</c:v>
                </c:pt>
                <c:pt idx="2313">
                  <c:v>114</c:v>
                </c:pt>
                <c:pt idx="2314">
                  <c:v>130</c:v>
                </c:pt>
                <c:pt idx="2315">
                  <c:v>82</c:v>
                </c:pt>
                <c:pt idx="2316">
                  <c:v>96</c:v>
                </c:pt>
                <c:pt idx="2317">
                  <c:v>105</c:v>
                </c:pt>
                <c:pt idx="2318">
                  <c:v>122</c:v>
                </c:pt>
                <c:pt idx="2319">
                  <c:v>88</c:v>
                </c:pt>
                <c:pt idx="2320">
                  <c:v>110</c:v>
                </c:pt>
                <c:pt idx="2321">
                  <c:v>103</c:v>
                </c:pt>
                <c:pt idx="2322">
                  <c:v>106</c:v>
                </c:pt>
                <c:pt idx="2323">
                  <c:v>98</c:v>
                </c:pt>
                <c:pt idx="2324">
                  <c:v>68</c:v>
                </c:pt>
                <c:pt idx="2325">
                  <c:v>94</c:v>
                </c:pt>
                <c:pt idx="2326">
                  <c:v>99</c:v>
                </c:pt>
                <c:pt idx="2327">
                  <c:v>107</c:v>
                </c:pt>
                <c:pt idx="2328">
                  <c:v>180</c:v>
                </c:pt>
                <c:pt idx="2329">
                  <c:v>89</c:v>
                </c:pt>
                <c:pt idx="2330">
                  <c:v>97</c:v>
                </c:pt>
                <c:pt idx="2331">
                  <c:v>113</c:v>
                </c:pt>
                <c:pt idx="2332">
                  <c:v>131</c:v>
                </c:pt>
                <c:pt idx="2333">
                  <c:v>103</c:v>
                </c:pt>
                <c:pt idx="2334">
                  <c:v>119</c:v>
                </c:pt>
                <c:pt idx="2335">
                  <c:v>98</c:v>
                </c:pt>
                <c:pt idx="2336">
                  <c:v>111</c:v>
                </c:pt>
                <c:pt idx="2337">
                  <c:v>94</c:v>
                </c:pt>
                <c:pt idx="2338">
                  <c:v>81</c:v>
                </c:pt>
                <c:pt idx="2339">
                  <c:v>89</c:v>
                </c:pt>
                <c:pt idx="2340">
                  <c:v>106</c:v>
                </c:pt>
                <c:pt idx="2341">
                  <c:v>122</c:v>
                </c:pt>
                <c:pt idx="2342">
                  <c:v>86</c:v>
                </c:pt>
                <c:pt idx="2343">
                  <c:v>103</c:v>
                </c:pt>
                <c:pt idx="2344">
                  <c:v>121</c:v>
                </c:pt>
                <c:pt idx="2345">
                  <c:v>109</c:v>
                </c:pt>
                <c:pt idx="2346">
                  <c:v>109</c:v>
                </c:pt>
                <c:pt idx="2347">
                  <c:v>123</c:v>
                </c:pt>
                <c:pt idx="2348">
                  <c:v>94</c:v>
                </c:pt>
                <c:pt idx="2349">
                  <c:v>94</c:v>
                </c:pt>
                <c:pt idx="2350">
                  <c:v>115</c:v>
                </c:pt>
                <c:pt idx="2351">
                  <c:v>107</c:v>
                </c:pt>
                <c:pt idx="2352">
                  <c:v>91</c:v>
                </c:pt>
                <c:pt idx="2353">
                  <c:v>125</c:v>
                </c:pt>
                <c:pt idx="2354">
                  <c:v>122</c:v>
                </c:pt>
                <c:pt idx="2355">
                  <c:v>102</c:v>
                </c:pt>
                <c:pt idx="2356">
                  <c:v>90</c:v>
                </c:pt>
                <c:pt idx="2357">
                  <c:v>98</c:v>
                </c:pt>
                <c:pt idx="2358">
                  <c:v>109</c:v>
                </c:pt>
                <c:pt idx="2359">
                  <c:v>107</c:v>
                </c:pt>
                <c:pt idx="2360">
                  <c:v>90</c:v>
                </c:pt>
                <c:pt idx="2361">
                  <c:v>112</c:v>
                </c:pt>
                <c:pt idx="2362">
                  <c:v>94</c:v>
                </c:pt>
                <c:pt idx="2363">
                  <c:v>105</c:v>
                </c:pt>
                <c:pt idx="2364">
                  <c:v>104</c:v>
                </c:pt>
                <c:pt idx="2365">
                  <c:v>112</c:v>
                </c:pt>
                <c:pt idx="2366">
                  <c:v>108</c:v>
                </c:pt>
                <c:pt idx="2367">
                  <c:v>112</c:v>
                </c:pt>
                <c:pt idx="2368">
                  <c:v>127</c:v>
                </c:pt>
                <c:pt idx="2369">
                  <c:v>111</c:v>
                </c:pt>
                <c:pt idx="2370">
                  <c:v>126</c:v>
                </c:pt>
                <c:pt idx="2371">
                  <c:v>114</c:v>
                </c:pt>
                <c:pt idx="2372">
                  <c:v>99</c:v>
                </c:pt>
                <c:pt idx="2373">
                  <c:v>150</c:v>
                </c:pt>
                <c:pt idx="2374">
                  <c:v>117</c:v>
                </c:pt>
                <c:pt idx="2375">
                  <c:v>112</c:v>
                </c:pt>
                <c:pt idx="2376">
                  <c:v>108</c:v>
                </c:pt>
                <c:pt idx="2377">
                  <c:v>116</c:v>
                </c:pt>
                <c:pt idx="2378">
                  <c:v>144</c:v>
                </c:pt>
                <c:pt idx="2379">
                  <c:v>92</c:v>
                </c:pt>
                <c:pt idx="2380">
                  <c:v>93</c:v>
                </c:pt>
                <c:pt idx="2381">
                  <c:v>103</c:v>
                </c:pt>
                <c:pt idx="2382">
                  <c:v>93</c:v>
                </c:pt>
                <c:pt idx="2383">
                  <c:v>98</c:v>
                </c:pt>
                <c:pt idx="2384">
                  <c:v>114</c:v>
                </c:pt>
                <c:pt idx="2385">
                  <c:v>121</c:v>
                </c:pt>
                <c:pt idx="2386">
                  <c:v>87</c:v>
                </c:pt>
                <c:pt idx="2387">
                  <c:v>92</c:v>
                </c:pt>
                <c:pt idx="2388">
                  <c:v>105</c:v>
                </c:pt>
                <c:pt idx="2389">
                  <c:v>89</c:v>
                </c:pt>
                <c:pt idx="2390">
                  <c:v>114</c:v>
                </c:pt>
                <c:pt idx="2391">
                  <c:v>119</c:v>
                </c:pt>
                <c:pt idx="2392">
                  <c:v>103</c:v>
                </c:pt>
                <c:pt idx="2393">
                  <c:v>91</c:v>
                </c:pt>
                <c:pt idx="2394">
                  <c:v>98</c:v>
                </c:pt>
                <c:pt idx="2395">
                  <c:v>80</c:v>
                </c:pt>
                <c:pt idx="2396">
                  <c:v>121</c:v>
                </c:pt>
                <c:pt idx="2397">
                  <c:v>94</c:v>
                </c:pt>
                <c:pt idx="2398">
                  <c:v>93</c:v>
                </c:pt>
                <c:pt idx="2399">
                  <c:v>93</c:v>
                </c:pt>
                <c:pt idx="2400">
                  <c:v>116</c:v>
                </c:pt>
                <c:pt idx="2401">
                  <c:v>101</c:v>
                </c:pt>
                <c:pt idx="2402">
                  <c:v>154</c:v>
                </c:pt>
                <c:pt idx="2403">
                  <c:v>170</c:v>
                </c:pt>
                <c:pt idx="2404">
                  <c:v>99</c:v>
                </c:pt>
                <c:pt idx="2405">
                  <c:v>104</c:v>
                </c:pt>
                <c:pt idx="2406">
                  <c:v>126</c:v>
                </c:pt>
                <c:pt idx="2407">
                  <c:v>110</c:v>
                </c:pt>
                <c:pt idx="2408">
                  <c:v>101</c:v>
                </c:pt>
                <c:pt idx="2409">
                  <c:v>87</c:v>
                </c:pt>
                <c:pt idx="2410">
                  <c:v>123</c:v>
                </c:pt>
                <c:pt idx="2411">
                  <c:v>109</c:v>
                </c:pt>
                <c:pt idx="2412">
                  <c:v>90</c:v>
                </c:pt>
                <c:pt idx="2413">
                  <c:v>96</c:v>
                </c:pt>
                <c:pt idx="2414">
                  <c:v>82</c:v>
                </c:pt>
                <c:pt idx="2415">
                  <c:v>86</c:v>
                </c:pt>
                <c:pt idx="2416">
                  <c:v>108</c:v>
                </c:pt>
                <c:pt idx="2417">
                  <c:v>98</c:v>
                </c:pt>
                <c:pt idx="2418">
                  <c:v>129</c:v>
                </c:pt>
                <c:pt idx="2419">
                  <c:v>99</c:v>
                </c:pt>
                <c:pt idx="2420">
                  <c:v>105</c:v>
                </c:pt>
                <c:pt idx="2421">
                  <c:v>112</c:v>
                </c:pt>
                <c:pt idx="2422">
                  <c:v>108</c:v>
                </c:pt>
                <c:pt idx="2423">
                  <c:v>121</c:v>
                </c:pt>
                <c:pt idx="2424">
                  <c:v>89</c:v>
                </c:pt>
                <c:pt idx="2425">
                  <c:v>89</c:v>
                </c:pt>
                <c:pt idx="2426">
                  <c:v>73</c:v>
                </c:pt>
                <c:pt idx="2427">
                  <c:v>132</c:v>
                </c:pt>
                <c:pt idx="2428">
                  <c:v>154</c:v>
                </c:pt>
                <c:pt idx="2429">
                  <c:v>96</c:v>
                </c:pt>
                <c:pt idx="2430">
                  <c:v>98</c:v>
                </c:pt>
                <c:pt idx="2431">
                  <c:v>107</c:v>
                </c:pt>
                <c:pt idx="2432">
                  <c:v>134</c:v>
                </c:pt>
                <c:pt idx="2433">
                  <c:v>94</c:v>
                </c:pt>
                <c:pt idx="2434">
                  <c:v>122</c:v>
                </c:pt>
                <c:pt idx="2435">
                  <c:v>128</c:v>
                </c:pt>
                <c:pt idx="2436">
                  <c:v>97</c:v>
                </c:pt>
                <c:pt idx="2437">
                  <c:v>110</c:v>
                </c:pt>
                <c:pt idx="2438">
                  <c:v>102</c:v>
                </c:pt>
                <c:pt idx="2439">
                  <c:v>98</c:v>
                </c:pt>
                <c:pt idx="2440">
                  <c:v>120</c:v>
                </c:pt>
                <c:pt idx="2441">
                  <c:v>160</c:v>
                </c:pt>
                <c:pt idx="2442">
                  <c:v>80</c:v>
                </c:pt>
                <c:pt idx="2443">
                  <c:v>91</c:v>
                </c:pt>
                <c:pt idx="2444">
                  <c:v>83</c:v>
                </c:pt>
                <c:pt idx="2445">
                  <c:v>102</c:v>
                </c:pt>
                <c:pt idx="2446">
                  <c:v>122</c:v>
                </c:pt>
                <c:pt idx="2447">
                  <c:v>126</c:v>
                </c:pt>
                <c:pt idx="2448">
                  <c:v>136</c:v>
                </c:pt>
                <c:pt idx="2449">
                  <c:v>120</c:v>
                </c:pt>
                <c:pt idx="2450">
                  <c:v>108</c:v>
                </c:pt>
                <c:pt idx="2451">
                  <c:v>126</c:v>
                </c:pt>
                <c:pt idx="2452">
                  <c:v>128</c:v>
                </c:pt>
                <c:pt idx="2453">
                  <c:v>113</c:v>
                </c:pt>
                <c:pt idx="2454">
                  <c:v>89</c:v>
                </c:pt>
                <c:pt idx="2455">
                  <c:v>129</c:v>
                </c:pt>
                <c:pt idx="2456">
                  <c:v>94</c:v>
                </c:pt>
                <c:pt idx="2457">
                  <c:v>106</c:v>
                </c:pt>
                <c:pt idx="2458">
                  <c:v>100</c:v>
                </c:pt>
                <c:pt idx="2459">
                  <c:v>89</c:v>
                </c:pt>
                <c:pt idx="2460">
                  <c:v>94</c:v>
                </c:pt>
                <c:pt idx="2461">
                  <c:v>83</c:v>
                </c:pt>
                <c:pt idx="2462">
                  <c:v>111</c:v>
                </c:pt>
                <c:pt idx="2463">
                  <c:v>80</c:v>
                </c:pt>
                <c:pt idx="2464">
                  <c:v>112</c:v>
                </c:pt>
                <c:pt idx="2465">
                  <c:v>94</c:v>
                </c:pt>
                <c:pt idx="2466">
                  <c:v>130</c:v>
                </c:pt>
                <c:pt idx="2467">
                  <c:v>91</c:v>
                </c:pt>
                <c:pt idx="2468">
                  <c:v>91</c:v>
                </c:pt>
                <c:pt idx="2469">
                  <c:v>110</c:v>
                </c:pt>
                <c:pt idx="2470">
                  <c:v>121</c:v>
                </c:pt>
                <c:pt idx="2471">
                  <c:v>114</c:v>
                </c:pt>
                <c:pt idx="2472">
                  <c:v>96</c:v>
                </c:pt>
                <c:pt idx="2473">
                  <c:v>270</c:v>
                </c:pt>
                <c:pt idx="2474">
                  <c:v>94</c:v>
                </c:pt>
                <c:pt idx="2475">
                  <c:v>109</c:v>
                </c:pt>
                <c:pt idx="2476">
                  <c:v>107</c:v>
                </c:pt>
                <c:pt idx="2477">
                  <c:v>96</c:v>
                </c:pt>
                <c:pt idx="2478">
                  <c:v>88</c:v>
                </c:pt>
                <c:pt idx="2479">
                  <c:v>113</c:v>
                </c:pt>
                <c:pt idx="2480">
                  <c:v>101</c:v>
                </c:pt>
                <c:pt idx="2481">
                  <c:v>105</c:v>
                </c:pt>
                <c:pt idx="2482">
                  <c:v>125</c:v>
                </c:pt>
                <c:pt idx="2483">
                  <c:v>100</c:v>
                </c:pt>
                <c:pt idx="2484">
                  <c:v>97</c:v>
                </c:pt>
                <c:pt idx="2485">
                  <c:v>108</c:v>
                </c:pt>
                <c:pt idx="2486">
                  <c:v>112</c:v>
                </c:pt>
                <c:pt idx="2487">
                  <c:v>112</c:v>
                </c:pt>
                <c:pt idx="2488">
                  <c:v>95</c:v>
                </c:pt>
                <c:pt idx="2489">
                  <c:v>110</c:v>
                </c:pt>
                <c:pt idx="2490">
                  <c:v>118</c:v>
                </c:pt>
                <c:pt idx="2491">
                  <c:v>97</c:v>
                </c:pt>
                <c:pt idx="2492">
                  <c:v>120</c:v>
                </c:pt>
                <c:pt idx="2493">
                  <c:v>135</c:v>
                </c:pt>
                <c:pt idx="2494">
                  <c:v>101</c:v>
                </c:pt>
                <c:pt idx="2495">
                  <c:v>92</c:v>
                </c:pt>
                <c:pt idx="2496">
                  <c:v>106</c:v>
                </c:pt>
                <c:pt idx="2497">
                  <c:v>92</c:v>
                </c:pt>
                <c:pt idx="2498">
                  <c:v>161</c:v>
                </c:pt>
                <c:pt idx="2499">
                  <c:v>92</c:v>
                </c:pt>
                <c:pt idx="2500">
                  <c:v>93</c:v>
                </c:pt>
                <c:pt idx="2501">
                  <c:v>110</c:v>
                </c:pt>
                <c:pt idx="2502">
                  <c:v>122</c:v>
                </c:pt>
                <c:pt idx="2503">
                  <c:v>91</c:v>
                </c:pt>
                <c:pt idx="2504">
                  <c:v>115</c:v>
                </c:pt>
                <c:pt idx="2505">
                  <c:v>94</c:v>
                </c:pt>
                <c:pt idx="2506">
                  <c:v>93</c:v>
                </c:pt>
                <c:pt idx="2507">
                  <c:v>94</c:v>
                </c:pt>
                <c:pt idx="2508">
                  <c:v>95</c:v>
                </c:pt>
                <c:pt idx="2509">
                  <c:v>105</c:v>
                </c:pt>
                <c:pt idx="2510">
                  <c:v>103</c:v>
                </c:pt>
                <c:pt idx="2511">
                  <c:v>102</c:v>
                </c:pt>
                <c:pt idx="2512">
                  <c:v>116</c:v>
                </c:pt>
                <c:pt idx="2513">
                  <c:v>110</c:v>
                </c:pt>
                <c:pt idx="2514">
                  <c:v>120</c:v>
                </c:pt>
                <c:pt idx="2515">
                  <c:v>122</c:v>
                </c:pt>
                <c:pt idx="2516">
                  <c:v>118</c:v>
                </c:pt>
                <c:pt idx="2517">
                  <c:v>107</c:v>
                </c:pt>
                <c:pt idx="2518">
                  <c:v>102</c:v>
                </c:pt>
                <c:pt idx="2519">
                  <c:v>154</c:v>
                </c:pt>
                <c:pt idx="2520">
                  <c:v>103</c:v>
                </c:pt>
                <c:pt idx="2521">
                  <c:v>141</c:v>
                </c:pt>
                <c:pt idx="2522">
                  <c:v>114</c:v>
                </c:pt>
                <c:pt idx="2523">
                  <c:v>109</c:v>
                </c:pt>
                <c:pt idx="2524">
                  <c:v>124</c:v>
                </c:pt>
                <c:pt idx="2525">
                  <c:v>94</c:v>
                </c:pt>
                <c:pt idx="2526">
                  <c:v>100</c:v>
                </c:pt>
                <c:pt idx="2527">
                  <c:v>98</c:v>
                </c:pt>
                <c:pt idx="2528">
                  <c:v>102</c:v>
                </c:pt>
                <c:pt idx="2529">
                  <c:v>94</c:v>
                </c:pt>
                <c:pt idx="2530">
                  <c:v>92</c:v>
                </c:pt>
                <c:pt idx="2531">
                  <c:v>113</c:v>
                </c:pt>
                <c:pt idx="2532">
                  <c:v>115</c:v>
                </c:pt>
                <c:pt idx="2533">
                  <c:v>95</c:v>
                </c:pt>
                <c:pt idx="2534">
                  <c:v>87</c:v>
                </c:pt>
                <c:pt idx="2535">
                  <c:v>88</c:v>
                </c:pt>
                <c:pt idx="2536">
                  <c:v>183</c:v>
                </c:pt>
                <c:pt idx="2537">
                  <c:v>97</c:v>
                </c:pt>
                <c:pt idx="2538">
                  <c:v>94</c:v>
                </c:pt>
                <c:pt idx="2539">
                  <c:v>112</c:v>
                </c:pt>
                <c:pt idx="2540">
                  <c:v>98</c:v>
                </c:pt>
                <c:pt idx="2541">
                  <c:v>104</c:v>
                </c:pt>
                <c:pt idx="2542">
                  <c:v>118</c:v>
                </c:pt>
                <c:pt idx="2543">
                  <c:v>120</c:v>
                </c:pt>
                <c:pt idx="2544">
                  <c:v>99</c:v>
                </c:pt>
                <c:pt idx="2545">
                  <c:v>109</c:v>
                </c:pt>
                <c:pt idx="2546">
                  <c:v>106</c:v>
                </c:pt>
                <c:pt idx="2547">
                  <c:v>123</c:v>
                </c:pt>
                <c:pt idx="2548">
                  <c:v>86</c:v>
                </c:pt>
                <c:pt idx="2549">
                  <c:v>120</c:v>
                </c:pt>
                <c:pt idx="2550">
                  <c:v>227</c:v>
                </c:pt>
                <c:pt idx="2551">
                  <c:v>119</c:v>
                </c:pt>
                <c:pt idx="2552">
                  <c:v>115</c:v>
                </c:pt>
                <c:pt idx="2553">
                  <c:v>114</c:v>
                </c:pt>
                <c:pt idx="2554">
                  <c:v>90</c:v>
                </c:pt>
                <c:pt idx="2555">
                  <c:v>94</c:v>
                </c:pt>
                <c:pt idx="2556">
                  <c:v>98</c:v>
                </c:pt>
                <c:pt idx="2557">
                  <c:v>126</c:v>
                </c:pt>
                <c:pt idx="2558">
                  <c:v>100</c:v>
                </c:pt>
                <c:pt idx="2559">
                  <c:v>89</c:v>
                </c:pt>
                <c:pt idx="2560">
                  <c:v>111</c:v>
                </c:pt>
                <c:pt idx="2561">
                  <c:v>100</c:v>
                </c:pt>
                <c:pt idx="2562">
                  <c:v>115</c:v>
                </c:pt>
                <c:pt idx="2563">
                  <c:v>106</c:v>
                </c:pt>
                <c:pt idx="2564">
                  <c:v>124</c:v>
                </c:pt>
                <c:pt idx="2565">
                  <c:v>107</c:v>
                </c:pt>
                <c:pt idx="2566">
                  <c:v>99</c:v>
                </c:pt>
                <c:pt idx="2567">
                  <c:v>90</c:v>
                </c:pt>
                <c:pt idx="2568">
                  <c:v>101</c:v>
                </c:pt>
                <c:pt idx="2569">
                  <c:v>119</c:v>
                </c:pt>
                <c:pt idx="2570">
                  <c:v>103</c:v>
                </c:pt>
                <c:pt idx="2571">
                  <c:v>134</c:v>
                </c:pt>
                <c:pt idx="2572">
                  <c:v>155</c:v>
                </c:pt>
                <c:pt idx="2573">
                  <c:v>94</c:v>
                </c:pt>
                <c:pt idx="2574">
                  <c:v>95</c:v>
                </c:pt>
                <c:pt idx="2575">
                  <c:v>89</c:v>
                </c:pt>
                <c:pt idx="2576">
                  <c:v>97</c:v>
                </c:pt>
                <c:pt idx="2577">
                  <c:v>90</c:v>
                </c:pt>
                <c:pt idx="2578">
                  <c:v>92</c:v>
                </c:pt>
                <c:pt idx="2579">
                  <c:v>100</c:v>
                </c:pt>
                <c:pt idx="2580">
                  <c:v>117</c:v>
                </c:pt>
                <c:pt idx="2581">
                  <c:v>84</c:v>
                </c:pt>
                <c:pt idx="2582">
                  <c:v>140</c:v>
                </c:pt>
                <c:pt idx="2583">
                  <c:v>108</c:v>
                </c:pt>
                <c:pt idx="2584">
                  <c:v>109</c:v>
                </c:pt>
                <c:pt idx="2585">
                  <c:v>131</c:v>
                </c:pt>
                <c:pt idx="2586">
                  <c:v>114</c:v>
                </c:pt>
                <c:pt idx="2587">
                  <c:v>97</c:v>
                </c:pt>
                <c:pt idx="2588">
                  <c:v>122</c:v>
                </c:pt>
                <c:pt idx="2589">
                  <c:v>87</c:v>
                </c:pt>
                <c:pt idx="2590">
                  <c:v>85</c:v>
                </c:pt>
                <c:pt idx="2591">
                  <c:v>85</c:v>
                </c:pt>
                <c:pt idx="2592">
                  <c:v>101</c:v>
                </c:pt>
                <c:pt idx="2593">
                  <c:v>121</c:v>
                </c:pt>
                <c:pt idx="2594">
                  <c:v>107</c:v>
                </c:pt>
                <c:pt idx="2595">
                  <c:v>111</c:v>
                </c:pt>
                <c:pt idx="2596">
                  <c:v>92</c:v>
                </c:pt>
                <c:pt idx="2597">
                  <c:v>97</c:v>
                </c:pt>
                <c:pt idx="2598">
                  <c:v>97</c:v>
                </c:pt>
                <c:pt idx="2599">
                  <c:v>125</c:v>
                </c:pt>
                <c:pt idx="2600">
                  <c:v>124</c:v>
                </c:pt>
                <c:pt idx="2601">
                  <c:v>76</c:v>
                </c:pt>
                <c:pt idx="2602">
                  <c:v>107</c:v>
                </c:pt>
                <c:pt idx="2603">
                  <c:v>91</c:v>
                </c:pt>
                <c:pt idx="2604">
                  <c:v>96</c:v>
                </c:pt>
                <c:pt idx="2605">
                  <c:v>142</c:v>
                </c:pt>
                <c:pt idx="2606">
                  <c:v>103</c:v>
                </c:pt>
                <c:pt idx="2607">
                  <c:v>117</c:v>
                </c:pt>
                <c:pt idx="2608">
                  <c:v>116</c:v>
                </c:pt>
                <c:pt idx="2609">
                  <c:v>118</c:v>
                </c:pt>
                <c:pt idx="2610">
                  <c:v>108</c:v>
                </c:pt>
                <c:pt idx="2611">
                  <c:v>94</c:v>
                </c:pt>
                <c:pt idx="2612">
                  <c:v>97</c:v>
                </c:pt>
                <c:pt idx="2613">
                  <c:v>97</c:v>
                </c:pt>
                <c:pt idx="2614">
                  <c:v>99</c:v>
                </c:pt>
                <c:pt idx="2615">
                  <c:v>91</c:v>
                </c:pt>
                <c:pt idx="2616">
                  <c:v>107</c:v>
                </c:pt>
                <c:pt idx="2617">
                  <c:v>95</c:v>
                </c:pt>
                <c:pt idx="2618">
                  <c:v>102</c:v>
                </c:pt>
                <c:pt idx="2619">
                  <c:v>88</c:v>
                </c:pt>
                <c:pt idx="2620">
                  <c:v>106</c:v>
                </c:pt>
                <c:pt idx="2621">
                  <c:v>92</c:v>
                </c:pt>
                <c:pt idx="2622">
                  <c:v>105</c:v>
                </c:pt>
                <c:pt idx="2623">
                  <c:v>107</c:v>
                </c:pt>
                <c:pt idx="2624">
                  <c:v>120</c:v>
                </c:pt>
                <c:pt idx="2625">
                  <c:v>103</c:v>
                </c:pt>
                <c:pt idx="2626">
                  <c:v>92</c:v>
                </c:pt>
                <c:pt idx="2627">
                  <c:v>147</c:v>
                </c:pt>
                <c:pt idx="2628">
                  <c:v>98</c:v>
                </c:pt>
                <c:pt idx="2629">
                  <c:v>98</c:v>
                </c:pt>
                <c:pt idx="2630">
                  <c:v>103</c:v>
                </c:pt>
                <c:pt idx="2631">
                  <c:v>111</c:v>
                </c:pt>
                <c:pt idx="2632">
                  <c:v>98</c:v>
                </c:pt>
                <c:pt idx="2633">
                  <c:v>111</c:v>
                </c:pt>
                <c:pt idx="2634">
                  <c:v>111</c:v>
                </c:pt>
                <c:pt idx="2635">
                  <c:v>100</c:v>
                </c:pt>
                <c:pt idx="2636">
                  <c:v>116</c:v>
                </c:pt>
                <c:pt idx="2637">
                  <c:v>145</c:v>
                </c:pt>
                <c:pt idx="2638">
                  <c:v>84</c:v>
                </c:pt>
                <c:pt idx="2639">
                  <c:v>115</c:v>
                </c:pt>
                <c:pt idx="2640">
                  <c:v>105</c:v>
                </c:pt>
                <c:pt idx="2641">
                  <c:v>98</c:v>
                </c:pt>
                <c:pt idx="2642">
                  <c:v>99</c:v>
                </c:pt>
                <c:pt idx="2643">
                  <c:v>110</c:v>
                </c:pt>
                <c:pt idx="2644">
                  <c:v>97</c:v>
                </c:pt>
                <c:pt idx="2645">
                  <c:v>88</c:v>
                </c:pt>
                <c:pt idx="2646">
                  <c:v>103</c:v>
                </c:pt>
                <c:pt idx="2647">
                  <c:v>104</c:v>
                </c:pt>
                <c:pt idx="2648">
                  <c:v>90</c:v>
                </c:pt>
                <c:pt idx="2649">
                  <c:v>105</c:v>
                </c:pt>
                <c:pt idx="2650">
                  <c:v>93</c:v>
                </c:pt>
                <c:pt idx="2651">
                  <c:v>141</c:v>
                </c:pt>
                <c:pt idx="2652">
                  <c:v>85</c:v>
                </c:pt>
                <c:pt idx="2653">
                  <c:v>109</c:v>
                </c:pt>
                <c:pt idx="2654">
                  <c:v>105</c:v>
                </c:pt>
                <c:pt idx="2655">
                  <c:v>98</c:v>
                </c:pt>
                <c:pt idx="2656">
                  <c:v>119</c:v>
                </c:pt>
                <c:pt idx="2657">
                  <c:v>124</c:v>
                </c:pt>
                <c:pt idx="2658">
                  <c:v>101</c:v>
                </c:pt>
                <c:pt idx="2659">
                  <c:v>115</c:v>
                </c:pt>
                <c:pt idx="2660">
                  <c:v>120</c:v>
                </c:pt>
                <c:pt idx="2661">
                  <c:v>111</c:v>
                </c:pt>
                <c:pt idx="2662">
                  <c:v>94</c:v>
                </c:pt>
                <c:pt idx="2663">
                  <c:v>131</c:v>
                </c:pt>
                <c:pt idx="2664">
                  <c:v>139</c:v>
                </c:pt>
                <c:pt idx="2665">
                  <c:v>120</c:v>
                </c:pt>
                <c:pt idx="2666">
                  <c:v>119</c:v>
                </c:pt>
                <c:pt idx="2667">
                  <c:v>125</c:v>
                </c:pt>
                <c:pt idx="2668">
                  <c:v>65</c:v>
                </c:pt>
                <c:pt idx="2669">
                  <c:v>108</c:v>
                </c:pt>
                <c:pt idx="2670">
                  <c:v>101</c:v>
                </c:pt>
                <c:pt idx="2671">
                  <c:v>145</c:v>
                </c:pt>
                <c:pt idx="2672">
                  <c:v>98</c:v>
                </c:pt>
                <c:pt idx="2673">
                  <c:v>101</c:v>
                </c:pt>
                <c:pt idx="2674">
                  <c:v>109</c:v>
                </c:pt>
                <c:pt idx="2675">
                  <c:v>123</c:v>
                </c:pt>
                <c:pt idx="2676">
                  <c:v>99</c:v>
                </c:pt>
                <c:pt idx="2677">
                  <c:v>110</c:v>
                </c:pt>
                <c:pt idx="2678">
                  <c:v>107</c:v>
                </c:pt>
                <c:pt idx="2679">
                  <c:v>81</c:v>
                </c:pt>
                <c:pt idx="2680">
                  <c:v>105</c:v>
                </c:pt>
                <c:pt idx="2681">
                  <c:v>82</c:v>
                </c:pt>
                <c:pt idx="2682">
                  <c:v>109</c:v>
                </c:pt>
                <c:pt idx="2683">
                  <c:v>95</c:v>
                </c:pt>
                <c:pt idx="2684">
                  <c:v>100</c:v>
                </c:pt>
                <c:pt idx="2685">
                  <c:v>118</c:v>
                </c:pt>
                <c:pt idx="2686">
                  <c:v>91</c:v>
                </c:pt>
                <c:pt idx="2687">
                  <c:v>90</c:v>
                </c:pt>
                <c:pt idx="2688">
                  <c:v>108</c:v>
                </c:pt>
                <c:pt idx="2689">
                  <c:v>103</c:v>
                </c:pt>
                <c:pt idx="2690">
                  <c:v>96</c:v>
                </c:pt>
                <c:pt idx="2691">
                  <c:v>117</c:v>
                </c:pt>
                <c:pt idx="2692">
                  <c:v>93</c:v>
                </c:pt>
                <c:pt idx="2693">
                  <c:v>136</c:v>
                </c:pt>
                <c:pt idx="2694">
                  <c:v>115</c:v>
                </c:pt>
                <c:pt idx="2695">
                  <c:v>94</c:v>
                </c:pt>
                <c:pt idx="2696">
                  <c:v>85</c:v>
                </c:pt>
                <c:pt idx="2697">
                  <c:v>112</c:v>
                </c:pt>
                <c:pt idx="2698">
                  <c:v>86</c:v>
                </c:pt>
                <c:pt idx="2699">
                  <c:v>86</c:v>
                </c:pt>
                <c:pt idx="2700">
                  <c:v>112</c:v>
                </c:pt>
                <c:pt idx="2701">
                  <c:v>137</c:v>
                </c:pt>
                <c:pt idx="2702">
                  <c:v>90</c:v>
                </c:pt>
                <c:pt idx="2703">
                  <c:v>107</c:v>
                </c:pt>
                <c:pt idx="2704">
                  <c:v>98</c:v>
                </c:pt>
                <c:pt idx="2705">
                  <c:v>84</c:v>
                </c:pt>
                <c:pt idx="2706">
                  <c:v>139</c:v>
                </c:pt>
                <c:pt idx="2707">
                  <c:v>97</c:v>
                </c:pt>
                <c:pt idx="2708">
                  <c:v>127</c:v>
                </c:pt>
                <c:pt idx="2709">
                  <c:v>150</c:v>
                </c:pt>
                <c:pt idx="2710">
                  <c:v>104</c:v>
                </c:pt>
                <c:pt idx="2711">
                  <c:v>132</c:v>
                </c:pt>
                <c:pt idx="2712">
                  <c:v>117</c:v>
                </c:pt>
                <c:pt idx="2713">
                  <c:v>115</c:v>
                </c:pt>
                <c:pt idx="2714">
                  <c:v>186</c:v>
                </c:pt>
                <c:pt idx="2715">
                  <c:v>90</c:v>
                </c:pt>
                <c:pt idx="2716">
                  <c:v>90</c:v>
                </c:pt>
                <c:pt idx="2717">
                  <c:v>134</c:v>
                </c:pt>
                <c:pt idx="2718">
                  <c:v>97</c:v>
                </c:pt>
                <c:pt idx="2719">
                  <c:v>107</c:v>
                </c:pt>
                <c:pt idx="2720">
                  <c:v>99</c:v>
                </c:pt>
                <c:pt idx="2721">
                  <c:v>124</c:v>
                </c:pt>
                <c:pt idx="2722">
                  <c:v>110</c:v>
                </c:pt>
                <c:pt idx="2723">
                  <c:v>105</c:v>
                </c:pt>
                <c:pt idx="2724">
                  <c:v>178</c:v>
                </c:pt>
                <c:pt idx="2725">
                  <c:v>125</c:v>
                </c:pt>
                <c:pt idx="2726">
                  <c:v>108</c:v>
                </c:pt>
                <c:pt idx="2727">
                  <c:v>121</c:v>
                </c:pt>
                <c:pt idx="2728">
                  <c:v>100</c:v>
                </c:pt>
                <c:pt idx="2729">
                  <c:v>115</c:v>
                </c:pt>
                <c:pt idx="2730">
                  <c:v>108</c:v>
                </c:pt>
                <c:pt idx="2731">
                  <c:v>220</c:v>
                </c:pt>
                <c:pt idx="2732">
                  <c:v>112</c:v>
                </c:pt>
                <c:pt idx="2733">
                  <c:v>99</c:v>
                </c:pt>
                <c:pt idx="2734">
                  <c:v>109</c:v>
                </c:pt>
                <c:pt idx="2735">
                  <c:v>83</c:v>
                </c:pt>
                <c:pt idx="2736">
                  <c:v>107</c:v>
                </c:pt>
                <c:pt idx="2737">
                  <c:v>102</c:v>
                </c:pt>
                <c:pt idx="2738">
                  <c:v>100</c:v>
                </c:pt>
                <c:pt idx="2739">
                  <c:v>97</c:v>
                </c:pt>
                <c:pt idx="2740">
                  <c:v>92</c:v>
                </c:pt>
                <c:pt idx="2741">
                  <c:v>84</c:v>
                </c:pt>
                <c:pt idx="2742">
                  <c:v>86</c:v>
                </c:pt>
                <c:pt idx="2743">
                  <c:v>120</c:v>
                </c:pt>
                <c:pt idx="2744">
                  <c:v>89</c:v>
                </c:pt>
                <c:pt idx="2745">
                  <c:v>117</c:v>
                </c:pt>
                <c:pt idx="2746">
                  <c:v>97</c:v>
                </c:pt>
                <c:pt idx="2747">
                  <c:v>91</c:v>
                </c:pt>
                <c:pt idx="2748">
                  <c:v>100</c:v>
                </c:pt>
                <c:pt idx="2749">
                  <c:v>72</c:v>
                </c:pt>
                <c:pt idx="2750">
                  <c:v>84</c:v>
                </c:pt>
                <c:pt idx="2751">
                  <c:v>126</c:v>
                </c:pt>
                <c:pt idx="2752">
                  <c:v>108</c:v>
                </c:pt>
                <c:pt idx="2753">
                  <c:v>112</c:v>
                </c:pt>
                <c:pt idx="2754">
                  <c:v>90</c:v>
                </c:pt>
                <c:pt idx="2755">
                  <c:v>91</c:v>
                </c:pt>
                <c:pt idx="2756">
                  <c:v>135</c:v>
                </c:pt>
                <c:pt idx="2757">
                  <c:v>141</c:v>
                </c:pt>
                <c:pt idx="2758">
                  <c:v>104</c:v>
                </c:pt>
                <c:pt idx="2759">
                  <c:v>84</c:v>
                </c:pt>
                <c:pt idx="2760">
                  <c:v>118</c:v>
                </c:pt>
                <c:pt idx="2761">
                  <c:v>82</c:v>
                </c:pt>
                <c:pt idx="2762">
                  <c:v>95</c:v>
                </c:pt>
                <c:pt idx="2763">
                  <c:v>94</c:v>
                </c:pt>
                <c:pt idx="2764">
                  <c:v>88</c:v>
                </c:pt>
                <c:pt idx="2765">
                  <c:v>99</c:v>
                </c:pt>
                <c:pt idx="2766">
                  <c:v>121</c:v>
                </c:pt>
                <c:pt idx="2767">
                  <c:v>84</c:v>
                </c:pt>
                <c:pt idx="2768">
                  <c:v>93</c:v>
                </c:pt>
                <c:pt idx="2769">
                  <c:v>93</c:v>
                </c:pt>
                <c:pt idx="2770">
                  <c:v>120</c:v>
                </c:pt>
                <c:pt idx="2771">
                  <c:v>112</c:v>
                </c:pt>
                <c:pt idx="2772">
                  <c:v>107</c:v>
                </c:pt>
                <c:pt idx="2773">
                  <c:v>112</c:v>
                </c:pt>
                <c:pt idx="2774">
                  <c:v>96</c:v>
                </c:pt>
                <c:pt idx="2775">
                  <c:v>91</c:v>
                </c:pt>
                <c:pt idx="2776">
                  <c:v>125</c:v>
                </c:pt>
                <c:pt idx="2777">
                  <c:v>102</c:v>
                </c:pt>
                <c:pt idx="2778">
                  <c:v>87</c:v>
                </c:pt>
                <c:pt idx="2779">
                  <c:v>118</c:v>
                </c:pt>
                <c:pt idx="2780">
                  <c:v>115</c:v>
                </c:pt>
                <c:pt idx="2781">
                  <c:v>91</c:v>
                </c:pt>
                <c:pt idx="2782">
                  <c:v>88</c:v>
                </c:pt>
                <c:pt idx="2783">
                  <c:v>127</c:v>
                </c:pt>
                <c:pt idx="2784">
                  <c:v>94</c:v>
                </c:pt>
                <c:pt idx="2785">
                  <c:v>115</c:v>
                </c:pt>
                <c:pt idx="2786">
                  <c:v>90</c:v>
                </c:pt>
                <c:pt idx="2787">
                  <c:v>102</c:v>
                </c:pt>
                <c:pt idx="2788">
                  <c:v>100</c:v>
                </c:pt>
                <c:pt idx="2789">
                  <c:v>117</c:v>
                </c:pt>
                <c:pt idx="2790">
                  <c:v>109</c:v>
                </c:pt>
                <c:pt idx="2791">
                  <c:v>121</c:v>
                </c:pt>
                <c:pt idx="2792">
                  <c:v>111</c:v>
                </c:pt>
                <c:pt idx="2793">
                  <c:v>100</c:v>
                </c:pt>
                <c:pt idx="2794">
                  <c:v>109</c:v>
                </c:pt>
                <c:pt idx="2795">
                  <c:v>93</c:v>
                </c:pt>
                <c:pt idx="2796">
                  <c:v>101</c:v>
                </c:pt>
                <c:pt idx="2797">
                  <c:v>101</c:v>
                </c:pt>
                <c:pt idx="2798">
                  <c:v>106</c:v>
                </c:pt>
                <c:pt idx="2799">
                  <c:v>94</c:v>
                </c:pt>
                <c:pt idx="2800">
                  <c:v>140</c:v>
                </c:pt>
                <c:pt idx="2801">
                  <c:v>132</c:v>
                </c:pt>
                <c:pt idx="2802">
                  <c:v>99</c:v>
                </c:pt>
                <c:pt idx="2803">
                  <c:v>90</c:v>
                </c:pt>
                <c:pt idx="2804">
                  <c:v>105</c:v>
                </c:pt>
                <c:pt idx="2805">
                  <c:v>108</c:v>
                </c:pt>
                <c:pt idx="2806">
                  <c:v>69</c:v>
                </c:pt>
                <c:pt idx="2807">
                  <c:v>148</c:v>
                </c:pt>
                <c:pt idx="2808">
                  <c:v>118</c:v>
                </c:pt>
                <c:pt idx="2809">
                  <c:v>132</c:v>
                </c:pt>
                <c:pt idx="2810">
                  <c:v>130</c:v>
                </c:pt>
                <c:pt idx="2811">
                  <c:v>95</c:v>
                </c:pt>
                <c:pt idx="2812">
                  <c:v>80</c:v>
                </c:pt>
                <c:pt idx="2813">
                  <c:v>94</c:v>
                </c:pt>
                <c:pt idx="2814">
                  <c:v>122</c:v>
                </c:pt>
                <c:pt idx="2815">
                  <c:v>102</c:v>
                </c:pt>
                <c:pt idx="2816">
                  <c:v>116</c:v>
                </c:pt>
                <c:pt idx="2817">
                  <c:v>78</c:v>
                </c:pt>
                <c:pt idx="2818">
                  <c:v>114</c:v>
                </c:pt>
                <c:pt idx="2819">
                  <c:v>112</c:v>
                </c:pt>
                <c:pt idx="2820">
                  <c:v>110</c:v>
                </c:pt>
                <c:pt idx="2821">
                  <c:v>104</c:v>
                </c:pt>
                <c:pt idx="2822">
                  <c:v>81</c:v>
                </c:pt>
                <c:pt idx="2823">
                  <c:v>154</c:v>
                </c:pt>
                <c:pt idx="2824">
                  <c:v>102</c:v>
                </c:pt>
                <c:pt idx="2825">
                  <c:v>89</c:v>
                </c:pt>
                <c:pt idx="2826">
                  <c:v>132</c:v>
                </c:pt>
                <c:pt idx="2827">
                  <c:v>103</c:v>
                </c:pt>
                <c:pt idx="2828">
                  <c:v>93</c:v>
                </c:pt>
                <c:pt idx="2829">
                  <c:v>93</c:v>
                </c:pt>
                <c:pt idx="2830">
                  <c:v>172</c:v>
                </c:pt>
                <c:pt idx="2831">
                  <c:v>96</c:v>
                </c:pt>
                <c:pt idx="2832">
                  <c:v>89</c:v>
                </c:pt>
                <c:pt idx="2833">
                  <c:v>92</c:v>
                </c:pt>
                <c:pt idx="2834">
                  <c:v>97</c:v>
                </c:pt>
                <c:pt idx="2835">
                  <c:v>93</c:v>
                </c:pt>
                <c:pt idx="2836">
                  <c:v>89</c:v>
                </c:pt>
                <c:pt idx="2837">
                  <c:v>123</c:v>
                </c:pt>
                <c:pt idx="2838">
                  <c:v>93</c:v>
                </c:pt>
                <c:pt idx="2839">
                  <c:v>133</c:v>
                </c:pt>
                <c:pt idx="2840">
                  <c:v>121</c:v>
                </c:pt>
                <c:pt idx="2841">
                  <c:v>102</c:v>
                </c:pt>
                <c:pt idx="2842">
                  <c:v>102</c:v>
                </c:pt>
                <c:pt idx="2843">
                  <c:v>99</c:v>
                </c:pt>
                <c:pt idx="2844">
                  <c:v>98</c:v>
                </c:pt>
                <c:pt idx="2845">
                  <c:v>118</c:v>
                </c:pt>
                <c:pt idx="2846">
                  <c:v>125</c:v>
                </c:pt>
                <c:pt idx="2847">
                  <c:v>104</c:v>
                </c:pt>
                <c:pt idx="2848">
                  <c:v>109</c:v>
                </c:pt>
                <c:pt idx="2849">
                  <c:v>86</c:v>
                </c:pt>
                <c:pt idx="2850">
                  <c:v>115</c:v>
                </c:pt>
                <c:pt idx="2851">
                  <c:v>92</c:v>
                </c:pt>
                <c:pt idx="2852">
                  <c:v>91</c:v>
                </c:pt>
                <c:pt idx="2853">
                  <c:v>94</c:v>
                </c:pt>
                <c:pt idx="2854">
                  <c:v>93</c:v>
                </c:pt>
                <c:pt idx="2855">
                  <c:v>93</c:v>
                </c:pt>
                <c:pt idx="2856">
                  <c:v>100</c:v>
                </c:pt>
                <c:pt idx="2857">
                  <c:v>100</c:v>
                </c:pt>
                <c:pt idx="2858">
                  <c:v>113</c:v>
                </c:pt>
                <c:pt idx="2859">
                  <c:v>122</c:v>
                </c:pt>
                <c:pt idx="2860">
                  <c:v>100</c:v>
                </c:pt>
                <c:pt idx="2861">
                  <c:v>293</c:v>
                </c:pt>
                <c:pt idx="2862">
                  <c:v>93</c:v>
                </c:pt>
                <c:pt idx="2863">
                  <c:v>123</c:v>
                </c:pt>
                <c:pt idx="2864">
                  <c:v>119</c:v>
                </c:pt>
                <c:pt idx="2865">
                  <c:v>107</c:v>
                </c:pt>
                <c:pt idx="2866">
                  <c:v>106</c:v>
                </c:pt>
                <c:pt idx="2867">
                  <c:v>109</c:v>
                </c:pt>
                <c:pt idx="2868">
                  <c:v>81</c:v>
                </c:pt>
                <c:pt idx="2869">
                  <c:v>95</c:v>
                </c:pt>
                <c:pt idx="2870">
                  <c:v>86</c:v>
                </c:pt>
                <c:pt idx="2871">
                  <c:v>113</c:v>
                </c:pt>
                <c:pt idx="2872">
                  <c:v>122</c:v>
                </c:pt>
                <c:pt idx="2873">
                  <c:v>90</c:v>
                </c:pt>
                <c:pt idx="2874">
                  <c:v>108</c:v>
                </c:pt>
                <c:pt idx="2875">
                  <c:v>113</c:v>
                </c:pt>
                <c:pt idx="2876">
                  <c:v>110</c:v>
                </c:pt>
                <c:pt idx="2877">
                  <c:v>109</c:v>
                </c:pt>
                <c:pt idx="2878">
                  <c:v>100</c:v>
                </c:pt>
                <c:pt idx="2879">
                  <c:v>101</c:v>
                </c:pt>
                <c:pt idx="2880">
                  <c:v>97</c:v>
                </c:pt>
                <c:pt idx="2881">
                  <c:v>172</c:v>
                </c:pt>
                <c:pt idx="2882">
                  <c:v>104</c:v>
                </c:pt>
                <c:pt idx="2883">
                  <c:v>99</c:v>
                </c:pt>
                <c:pt idx="2884">
                  <c:v>129</c:v>
                </c:pt>
                <c:pt idx="2885">
                  <c:v>91</c:v>
                </c:pt>
                <c:pt idx="2886">
                  <c:v>100</c:v>
                </c:pt>
                <c:pt idx="2887">
                  <c:v>111</c:v>
                </c:pt>
                <c:pt idx="2888">
                  <c:v>114</c:v>
                </c:pt>
                <c:pt idx="2889">
                  <c:v>86</c:v>
                </c:pt>
                <c:pt idx="2890">
                  <c:v>107</c:v>
                </c:pt>
                <c:pt idx="2891">
                  <c:v>90</c:v>
                </c:pt>
                <c:pt idx="2892">
                  <c:v>103</c:v>
                </c:pt>
                <c:pt idx="2893">
                  <c:v>120</c:v>
                </c:pt>
                <c:pt idx="2894">
                  <c:v>134</c:v>
                </c:pt>
                <c:pt idx="2895">
                  <c:v>110</c:v>
                </c:pt>
                <c:pt idx="2896">
                  <c:v>95</c:v>
                </c:pt>
                <c:pt idx="2897">
                  <c:v>95</c:v>
                </c:pt>
                <c:pt idx="2898">
                  <c:v>132</c:v>
                </c:pt>
                <c:pt idx="2899">
                  <c:v>89</c:v>
                </c:pt>
                <c:pt idx="2900">
                  <c:v>138</c:v>
                </c:pt>
                <c:pt idx="2901">
                  <c:v>113</c:v>
                </c:pt>
                <c:pt idx="2902">
                  <c:v>99</c:v>
                </c:pt>
                <c:pt idx="2903">
                  <c:v>111</c:v>
                </c:pt>
                <c:pt idx="2904">
                  <c:v>99</c:v>
                </c:pt>
                <c:pt idx="2905">
                  <c:v>104</c:v>
                </c:pt>
                <c:pt idx="2906">
                  <c:v>89</c:v>
                </c:pt>
                <c:pt idx="2907">
                  <c:v>103</c:v>
                </c:pt>
                <c:pt idx="2908">
                  <c:v>134</c:v>
                </c:pt>
                <c:pt idx="2909">
                  <c:v>100</c:v>
                </c:pt>
                <c:pt idx="2910">
                  <c:v>130</c:v>
                </c:pt>
                <c:pt idx="2911">
                  <c:v>106</c:v>
                </c:pt>
                <c:pt idx="2912">
                  <c:v>125</c:v>
                </c:pt>
                <c:pt idx="2913">
                  <c:v>109</c:v>
                </c:pt>
                <c:pt idx="2914">
                  <c:v>200</c:v>
                </c:pt>
                <c:pt idx="2915">
                  <c:v>114</c:v>
                </c:pt>
                <c:pt idx="2916">
                  <c:v>112</c:v>
                </c:pt>
                <c:pt idx="2917">
                  <c:v>116</c:v>
                </c:pt>
                <c:pt idx="2918">
                  <c:v>92</c:v>
                </c:pt>
                <c:pt idx="2919">
                  <c:v>120</c:v>
                </c:pt>
                <c:pt idx="2920">
                  <c:v>107</c:v>
                </c:pt>
                <c:pt idx="2921">
                  <c:v>92</c:v>
                </c:pt>
                <c:pt idx="2922">
                  <c:v>107</c:v>
                </c:pt>
                <c:pt idx="2923">
                  <c:v>100</c:v>
                </c:pt>
                <c:pt idx="2924">
                  <c:v>81</c:v>
                </c:pt>
                <c:pt idx="2925">
                  <c:v>101</c:v>
                </c:pt>
                <c:pt idx="2926">
                  <c:v>122</c:v>
                </c:pt>
                <c:pt idx="2927">
                  <c:v>97</c:v>
                </c:pt>
                <c:pt idx="2928">
                  <c:v>92</c:v>
                </c:pt>
                <c:pt idx="2929">
                  <c:v>92</c:v>
                </c:pt>
                <c:pt idx="2930">
                  <c:v>110</c:v>
                </c:pt>
                <c:pt idx="2931">
                  <c:v>86</c:v>
                </c:pt>
                <c:pt idx="2932">
                  <c:v>91</c:v>
                </c:pt>
                <c:pt idx="2933">
                  <c:v>145</c:v>
                </c:pt>
                <c:pt idx="2934">
                  <c:v>100</c:v>
                </c:pt>
                <c:pt idx="2935">
                  <c:v>111</c:v>
                </c:pt>
                <c:pt idx="2936">
                  <c:v>184</c:v>
                </c:pt>
                <c:pt idx="2937">
                  <c:v>89</c:v>
                </c:pt>
                <c:pt idx="2938">
                  <c:v>84</c:v>
                </c:pt>
                <c:pt idx="2939">
                  <c:v>98</c:v>
                </c:pt>
                <c:pt idx="2940">
                  <c:v>95</c:v>
                </c:pt>
                <c:pt idx="2941">
                  <c:v>100</c:v>
                </c:pt>
                <c:pt idx="2942">
                  <c:v>109</c:v>
                </c:pt>
                <c:pt idx="2943">
                  <c:v>118</c:v>
                </c:pt>
                <c:pt idx="2944">
                  <c:v>88</c:v>
                </c:pt>
                <c:pt idx="2945">
                  <c:v>86</c:v>
                </c:pt>
                <c:pt idx="2946">
                  <c:v>118</c:v>
                </c:pt>
                <c:pt idx="2947">
                  <c:v>125</c:v>
                </c:pt>
                <c:pt idx="2948">
                  <c:v>125</c:v>
                </c:pt>
                <c:pt idx="2949">
                  <c:v>94</c:v>
                </c:pt>
                <c:pt idx="2950">
                  <c:v>113</c:v>
                </c:pt>
                <c:pt idx="2951">
                  <c:v>104</c:v>
                </c:pt>
                <c:pt idx="2952">
                  <c:v>95</c:v>
                </c:pt>
                <c:pt idx="2953">
                  <c:v>102</c:v>
                </c:pt>
                <c:pt idx="2954">
                  <c:v>124</c:v>
                </c:pt>
                <c:pt idx="2955">
                  <c:v>105</c:v>
                </c:pt>
                <c:pt idx="2956">
                  <c:v>104</c:v>
                </c:pt>
                <c:pt idx="2957">
                  <c:v>111</c:v>
                </c:pt>
                <c:pt idx="2958">
                  <c:v>95</c:v>
                </c:pt>
                <c:pt idx="2959">
                  <c:v>96</c:v>
                </c:pt>
                <c:pt idx="2960">
                  <c:v>97</c:v>
                </c:pt>
                <c:pt idx="2961">
                  <c:v>118</c:v>
                </c:pt>
                <c:pt idx="2962">
                  <c:v>193</c:v>
                </c:pt>
                <c:pt idx="2963">
                  <c:v>97</c:v>
                </c:pt>
                <c:pt idx="2964">
                  <c:v>98</c:v>
                </c:pt>
                <c:pt idx="2965">
                  <c:v>103</c:v>
                </c:pt>
                <c:pt idx="2966">
                  <c:v>161</c:v>
                </c:pt>
                <c:pt idx="2967">
                  <c:v>120</c:v>
                </c:pt>
                <c:pt idx="2968">
                  <c:v>97</c:v>
                </c:pt>
                <c:pt idx="2969">
                  <c:v>97</c:v>
                </c:pt>
                <c:pt idx="2970">
                  <c:v>99</c:v>
                </c:pt>
                <c:pt idx="2971">
                  <c:v>144</c:v>
                </c:pt>
                <c:pt idx="2972">
                  <c:v>145</c:v>
                </c:pt>
                <c:pt idx="2973">
                  <c:v>106</c:v>
                </c:pt>
                <c:pt idx="2974">
                  <c:v>126</c:v>
                </c:pt>
                <c:pt idx="2975">
                  <c:v>106</c:v>
                </c:pt>
                <c:pt idx="2976">
                  <c:v>121</c:v>
                </c:pt>
                <c:pt idx="2977">
                  <c:v>117</c:v>
                </c:pt>
                <c:pt idx="2978">
                  <c:v>98</c:v>
                </c:pt>
                <c:pt idx="2979">
                  <c:v>109</c:v>
                </c:pt>
                <c:pt idx="2980">
                  <c:v>95</c:v>
                </c:pt>
                <c:pt idx="2981">
                  <c:v>96</c:v>
                </c:pt>
                <c:pt idx="2982">
                  <c:v>101</c:v>
                </c:pt>
                <c:pt idx="2983">
                  <c:v>107</c:v>
                </c:pt>
                <c:pt idx="2984">
                  <c:v>119</c:v>
                </c:pt>
                <c:pt idx="2985">
                  <c:v>178</c:v>
                </c:pt>
                <c:pt idx="2986">
                  <c:v>100</c:v>
                </c:pt>
                <c:pt idx="2987">
                  <c:v>98</c:v>
                </c:pt>
                <c:pt idx="2988">
                  <c:v>92</c:v>
                </c:pt>
                <c:pt idx="2989">
                  <c:v>90</c:v>
                </c:pt>
                <c:pt idx="2990">
                  <c:v>90</c:v>
                </c:pt>
                <c:pt idx="2991">
                  <c:v>153</c:v>
                </c:pt>
                <c:pt idx="2992">
                  <c:v>124</c:v>
                </c:pt>
                <c:pt idx="2993">
                  <c:v>82</c:v>
                </c:pt>
                <c:pt idx="2994">
                  <c:v>107</c:v>
                </c:pt>
                <c:pt idx="2995">
                  <c:v>75</c:v>
                </c:pt>
                <c:pt idx="2996">
                  <c:v>97</c:v>
                </c:pt>
                <c:pt idx="2997">
                  <c:v>80</c:v>
                </c:pt>
                <c:pt idx="2998">
                  <c:v>85</c:v>
                </c:pt>
                <c:pt idx="2999">
                  <c:v>97</c:v>
                </c:pt>
                <c:pt idx="3000">
                  <c:v>109</c:v>
                </c:pt>
                <c:pt idx="3001">
                  <c:v>140</c:v>
                </c:pt>
                <c:pt idx="3002">
                  <c:v>90</c:v>
                </c:pt>
                <c:pt idx="3003">
                  <c:v>130</c:v>
                </c:pt>
                <c:pt idx="3004">
                  <c:v>98</c:v>
                </c:pt>
                <c:pt idx="3005">
                  <c:v>101</c:v>
                </c:pt>
                <c:pt idx="3006">
                  <c:v>114</c:v>
                </c:pt>
                <c:pt idx="3007">
                  <c:v>100</c:v>
                </c:pt>
                <c:pt idx="3008">
                  <c:v>85</c:v>
                </c:pt>
                <c:pt idx="3009">
                  <c:v>103</c:v>
                </c:pt>
                <c:pt idx="3010">
                  <c:v>100</c:v>
                </c:pt>
                <c:pt idx="3011">
                  <c:v>114</c:v>
                </c:pt>
                <c:pt idx="3012">
                  <c:v>102</c:v>
                </c:pt>
                <c:pt idx="3013">
                  <c:v>103</c:v>
                </c:pt>
                <c:pt idx="3014">
                  <c:v>97</c:v>
                </c:pt>
                <c:pt idx="3015">
                  <c:v>116</c:v>
                </c:pt>
                <c:pt idx="3016">
                  <c:v>96</c:v>
                </c:pt>
                <c:pt idx="3017">
                  <c:v>98</c:v>
                </c:pt>
                <c:pt idx="3018">
                  <c:v>105</c:v>
                </c:pt>
                <c:pt idx="3019">
                  <c:v>123</c:v>
                </c:pt>
                <c:pt idx="3020">
                  <c:v>107</c:v>
                </c:pt>
                <c:pt idx="3021">
                  <c:v>112</c:v>
                </c:pt>
                <c:pt idx="3022">
                  <c:v>93</c:v>
                </c:pt>
                <c:pt idx="3023">
                  <c:v>97</c:v>
                </c:pt>
                <c:pt idx="3024">
                  <c:v>122</c:v>
                </c:pt>
                <c:pt idx="3025">
                  <c:v>101</c:v>
                </c:pt>
                <c:pt idx="3026">
                  <c:v>100</c:v>
                </c:pt>
                <c:pt idx="3027">
                  <c:v>129</c:v>
                </c:pt>
                <c:pt idx="3028">
                  <c:v>81</c:v>
                </c:pt>
                <c:pt idx="3029">
                  <c:v>96</c:v>
                </c:pt>
                <c:pt idx="3030">
                  <c:v>84</c:v>
                </c:pt>
                <c:pt idx="3031">
                  <c:v>100</c:v>
                </c:pt>
                <c:pt idx="3032">
                  <c:v>110</c:v>
                </c:pt>
                <c:pt idx="3033">
                  <c:v>130</c:v>
                </c:pt>
                <c:pt idx="3034">
                  <c:v>84</c:v>
                </c:pt>
                <c:pt idx="3035">
                  <c:v>106</c:v>
                </c:pt>
                <c:pt idx="3036">
                  <c:v>89</c:v>
                </c:pt>
                <c:pt idx="3037">
                  <c:v>76</c:v>
                </c:pt>
                <c:pt idx="3038">
                  <c:v>99</c:v>
                </c:pt>
                <c:pt idx="3039">
                  <c:v>96</c:v>
                </c:pt>
                <c:pt idx="3040">
                  <c:v>104</c:v>
                </c:pt>
                <c:pt idx="3041">
                  <c:v>108</c:v>
                </c:pt>
                <c:pt idx="3042">
                  <c:v>108</c:v>
                </c:pt>
                <c:pt idx="3043">
                  <c:v>87</c:v>
                </c:pt>
                <c:pt idx="3044">
                  <c:v>89</c:v>
                </c:pt>
                <c:pt idx="3045">
                  <c:v>97</c:v>
                </c:pt>
                <c:pt idx="3046">
                  <c:v>106</c:v>
                </c:pt>
                <c:pt idx="3047">
                  <c:v>100</c:v>
                </c:pt>
                <c:pt idx="3048">
                  <c:v>89</c:v>
                </c:pt>
                <c:pt idx="3049">
                  <c:v>114</c:v>
                </c:pt>
                <c:pt idx="3050">
                  <c:v>95</c:v>
                </c:pt>
                <c:pt idx="3051">
                  <c:v>97</c:v>
                </c:pt>
                <c:pt idx="3052">
                  <c:v>94</c:v>
                </c:pt>
                <c:pt idx="3053">
                  <c:v>95</c:v>
                </c:pt>
                <c:pt idx="3054">
                  <c:v>101</c:v>
                </c:pt>
                <c:pt idx="3055">
                  <c:v>87</c:v>
                </c:pt>
                <c:pt idx="3056">
                  <c:v>101</c:v>
                </c:pt>
                <c:pt idx="3057">
                  <c:v>82</c:v>
                </c:pt>
                <c:pt idx="3058">
                  <c:v>74</c:v>
                </c:pt>
                <c:pt idx="3059">
                  <c:v>130</c:v>
                </c:pt>
                <c:pt idx="3060">
                  <c:v>112</c:v>
                </c:pt>
                <c:pt idx="3061">
                  <c:v>96</c:v>
                </c:pt>
                <c:pt idx="3062">
                  <c:v>89</c:v>
                </c:pt>
                <c:pt idx="3063">
                  <c:v>100</c:v>
                </c:pt>
                <c:pt idx="3064">
                  <c:v>78</c:v>
                </c:pt>
                <c:pt idx="3065">
                  <c:v>121</c:v>
                </c:pt>
                <c:pt idx="3066">
                  <c:v>85</c:v>
                </c:pt>
                <c:pt idx="3067">
                  <c:v>120</c:v>
                </c:pt>
                <c:pt idx="3068">
                  <c:v>106</c:v>
                </c:pt>
                <c:pt idx="3069">
                  <c:v>83</c:v>
                </c:pt>
                <c:pt idx="3070">
                  <c:v>120</c:v>
                </c:pt>
                <c:pt idx="3071">
                  <c:v>111</c:v>
                </c:pt>
                <c:pt idx="3072">
                  <c:v>100</c:v>
                </c:pt>
                <c:pt idx="3073">
                  <c:v>89</c:v>
                </c:pt>
                <c:pt idx="3074">
                  <c:v>115</c:v>
                </c:pt>
                <c:pt idx="3075">
                  <c:v>135</c:v>
                </c:pt>
                <c:pt idx="3076">
                  <c:v>92</c:v>
                </c:pt>
                <c:pt idx="3077">
                  <c:v>120</c:v>
                </c:pt>
                <c:pt idx="3078">
                  <c:v>97</c:v>
                </c:pt>
                <c:pt idx="3079">
                  <c:v>135</c:v>
                </c:pt>
                <c:pt idx="3080">
                  <c:v>93</c:v>
                </c:pt>
                <c:pt idx="3081">
                  <c:v>118</c:v>
                </c:pt>
                <c:pt idx="3082">
                  <c:v>97</c:v>
                </c:pt>
                <c:pt idx="3083">
                  <c:v>98</c:v>
                </c:pt>
                <c:pt idx="3084">
                  <c:v>98</c:v>
                </c:pt>
                <c:pt idx="3085">
                  <c:v>101</c:v>
                </c:pt>
                <c:pt idx="3086">
                  <c:v>132</c:v>
                </c:pt>
                <c:pt idx="3087">
                  <c:v>106</c:v>
                </c:pt>
                <c:pt idx="3088">
                  <c:v>168</c:v>
                </c:pt>
                <c:pt idx="3089">
                  <c:v>87</c:v>
                </c:pt>
                <c:pt idx="3090">
                  <c:v>98</c:v>
                </c:pt>
                <c:pt idx="3091">
                  <c:v>96</c:v>
                </c:pt>
                <c:pt idx="3092">
                  <c:v>104</c:v>
                </c:pt>
                <c:pt idx="3093">
                  <c:v>93</c:v>
                </c:pt>
                <c:pt idx="3094">
                  <c:v>95</c:v>
                </c:pt>
                <c:pt idx="3095">
                  <c:v>119</c:v>
                </c:pt>
                <c:pt idx="3096">
                  <c:v>89</c:v>
                </c:pt>
                <c:pt idx="3097">
                  <c:v>107</c:v>
                </c:pt>
                <c:pt idx="3098">
                  <c:v>85</c:v>
                </c:pt>
                <c:pt idx="3099">
                  <c:v>93</c:v>
                </c:pt>
                <c:pt idx="3100">
                  <c:v>101</c:v>
                </c:pt>
                <c:pt idx="3101">
                  <c:v>103</c:v>
                </c:pt>
                <c:pt idx="3102">
                  <c:v>101</c:v>
                </c:pt>
                <c:pt idx="3103">
                  <c:v>123</c:v>
                </c:pt>
                <c:pt idx="3104">
                  <c:v>111</c:v>
                </c:pt>
                <c:pt idx="3105">
                  <c:v>86</c:v>
                </c:pt>
                <c:pt idx="3106">
                  <c:v>99</c:v>
                </c:pt>
                <c:pt idx="3107">
                  <c:v>90</c:v>
                </c:pt>
                <c:pt idx="3108">
                  <c:v>82</c:v>
                </c:pt>
                <c:pt idx="3109">
                  <c:v>110</c:v>
                </c:pt>
                <c:pt idx="3110">
                  <c:v>83</c:v>
                </c:pt>
                <c:pt idx="3111">
                  <c:v>128</c:v>
                </c:pt>
                <c:pt idx="3112">
                  <c:v>125</c:v>
                </c:pt>
                <c:pt idx="3113">
                  <c:v>97</c:v>
                </c:pt>
                <c:pt idx="3114">
                  <c:v>86</c:v>
                </c:pt>
                <c:pt idx="3115">
                  <c:v>91</c:v>
                </c:pt>
                <c:pt idx="3116">
                  <c:v>90</c:v>
                </c:pt>
                <c:pt idx="3117">
                  <c:v>90</c:v>
                </c:pt>
                <c:pt idx="3118">
                  <c:v>94</c:v>
                </c:pt>
                <c:pt idx="3119">
                  <c:v>112</c:v>
                </c:pt>
                <c:pt idx="3120">
                  <c:v>85</c:v>
                </c:pt>
                <c:pt idx="3121">
                  <c:v>93</c:v>
                </c:pt>
                <c:pt idx="3122">
                  <c:v>104</c:v>
                </c:pt>
                <c:pt idx="3123">
                  <c:v>94</c:v>
                </c:pt>
                <c:pt idx="3124">
                  <c:v>85</c:v>
                </c:pt>
                <c:pt idx="3125">
                  <c:v>99</c:v>
                </c:pt>
                <c:pt idx="3126">
                  <c:v>91</c:v>
                </c:pt>
                <c:pt idx="3127">
                  <c:v>117</c:v>
                </c:pt>
                <c:pt idx="3128">
                  <c:v>85</c:v>
                </c:pt>
                <c:pt idx="3129">
                  <c:v>106</c:v>
                </c:pt>
                <c:pt idx="3130">
                  <c:v>81</c:v>
                </c:pt>
                <c:pt idx="3131">
                  <c:v>100</c:v>
                </c:pt>
                <c:pt idx="3132">
                  <c:v>90</c:v>
                </c:pt>
                <c:pt idx="3133">
                  <c:v>116</c:v>
                </c:pt>
                <c:pt idx="3134">
                  <c:v>84</c:v>
                </c:pt>
                <c:pt idx="3135">
                  <c:v>135</c:v>
                </c:pt>
                <c:pt idx="3136">
                  <c:v>84</c:v>
                </c:pt>
                <c:pt idx="3137">
                  <c:v>89</c:v>
                </c:pt>
                <c:pt idx="3138">
                  <c:v>107</c:v>
                </c:pt>
                <c:pt idx="3139">
                  <c:v>144</c:v>
                </c:pt>
                <c:pt idx="3140">
                  <c:v>98</c:v>
                </c:pt>
                <c:pt idx="3141">
                  <c:v>94</c:v>
                </c:pt>
                <c:pt idx="3142">
                  <c:v>117</c:v>
                </c:pt>
                <c:pt idx="3143">
                  <c:v>102</c:v>
                </c:pt>
                <c:pt idx="3144">
                  <c:v>127</c:v>
                </c:pt>
                <c:pt idx="3145">
                  <c:v>98</c:v>
                </c:pt>
                <c:pt idx="3146">
                  <c:v>88</c:v>
                </c:pt>
                <c:pt idx="3147">
                  <c:v>197</c:v>
                </c:pt>
                <c:pt idx="3148">
                  <c:v>121</c:v>
                </c:pt>
                <c:pt idx="3149">
                  <c:v>90</c:v>
                </c:pt>
                <c:pt idx="3150">
                  <c:v>89</c:v>
                </c:pt>
                <c:pt idx="3151">
                  <c:v>104</c:v>
                </c:pt>
                <c:pt idx="3152">
                  <c:v>94</c:v>
                </c:pt>
                <c:pt idx="3153">
                  <c:v>90</c:v>
                </c:pt>
                <c:pt idx="3154">
                  <c:v>130</c:v>
                </c:pt>
                <c:pt idx="3155">
                  <c:v>92</c:v>
                </c:pt>
                <c:pt idx="3156">
                  <c:v>176</c:v>
                </c:pt>
                <c:pt idx="3157">
                  <c:v>116</c:v>
                </c:pt>
                <c:pt idx="3158">
                  <c:v>88</c:v>
                </c:pt>
                <c:pt idx="3159">
                  <c:v>106</c:v>
                </c:pt>
                <c:pt idx="3160">
                  <c:v>181</c:v>
                </c:pt>
                <c:pt idx="3161">
                  <c:v>130</c:v>
                </c:pt>
                <c:pt idx="3162">
                  <c:v>93</c:v>
                </c:pt>
                <c:pt idx="3163">
                  <c:v>110</c:v>
                </c:pt>
                <c:pt idx="3164">
                  <c:v>123</c:v>
                </c:pt>
                <c:pt idx="3165">
                  <c:v>120</c:v>
                </c:pt>
                <c:pt idx="3166">
                  <c:v>87</c:v>
                </c:pt>
                <c:pt idx="3167">
                  <c:v>123</c:v>
                </c:pt>
                <c:pt idx="3168">
                  <c:v>103</c:v>
                </c:pt>
                <c:pt idx="3169">
                  <c:v>91</c:v>
                </c:pt>
                <c:pt idx="3170">
                  <c:v>88</c:v>
                </c:pt>
                <c:pt idx="3171">
                  <c:v>126</c:v>
                </c:pt>
                <c:pt idx="3172">
                  <c:v>120</c:v>
                </c:pt>
                <c:pt idx="3173">
                  <c:v>116</c:v>
                </c:pt>
                <c:pt idx="3174">
                  <c:v>94</c:v>
                </c:pt>
                <c:pt idx="3175">
                  <c:v>85</c:v>
                </c:pt>
                <c:pt idx="3176">
                  <c:v>137</c:v>
                </c:pt>
                <c:pt idx="3177">
                  <c:v>114</c:v>
                </c:pt>
                <c:pt idx="3178">
                  <c:v>76</c:v>
                </c:pt>
                <c:pt idx="3179">
                  <c:v>119</c:v>
                </c:pt>
                <c:pt idx="3180">
                  <c:v>99</c:v>
                </c:pt>
                <c:pt idx="3181">
                  <c:v>79</c:v>
                </c:pt>
                <c:pt idx="3182">
                  <c:v>114</c:v>
                </c:pt>
                <c:pt idx="3183">
                  <c:v>91</c:v>
                </c:pt>
                <c:pt idx="3184">
                  <c:v>95</c:v>
                </c:pt>
                <c:pt idx="3185">
                  <c:v>103</c:v>
                </c:pt>
                <c:pt idx="3186">
                  <c:v>92</c:v>
                </c:pt>
                <c:pt idx="3187">
                  <c:v>124</c:v>
                </c:pt>
                <c:pt idx="3188">
                  <c:v>156</c:v>
                </c:pt>
                <c:pt idx="3189">
                  <c:v>84</c:v>
                </c:pt>
                <c:pt idx="3190">
                  <c:v>300</c:v>
                </c:pt>
                <c:pt idx="3191">
                  <c:v>120</c:v>
                </c:pt>
                <c:pt idx="3192">
                  <c:v>98</c:v>
                </c:pt>
                <c:pt idx="3193">
                  <c:v>121</c:v>
                </c:pt>
                <c:pt idx="3194">
                  <c:v>97</c:v>
                </c:pt>
                <c:pt idx="3195">
                  <c:v>86</c:v>
                </c:pt>
                <c:pt idx="3196">
                  <c:v>45</c:v>
                </c:pt>
                <c:pt idx="3197">
                  <c:v>97</c:v>
                </c:pt>
                <c:pt idx="3198">
                  <c:v>102</c:v>
                </c:pt>
                <c:pt idx="3199">
                  <c:v>105</c:v>
                </c:pt>
                <c:pt idx="3200">
                  <c:v>103</c:v>
                </c:pt>
                <c:pt idx="3201">
                  <c:v>93</c:v>
                </c:pt>
                <c:pt idx="3202">
                  <c:v>76</c:v>
                </c:pt>
                <c:pt idx="3203">
                  <c:v>90</c:v>
                </c:pt>
                <c:pt idx="3204">
                  <c:v>122</c:v>
                </c:pt>
                <c:pt idx="3205">
                  <c:v>127</c:v>
                </c:pt>
                <c:pt idx="3206">
                  <c:v>84</c:v>
                </c:pt>
                <c:pt idx="3207">
                  <c:v>96</c:v>
                </c:pt>
                <c:pt idx="3208">
                  <c:v>97</c:v>
                </c:pt>
                <c:pt idx="3209">
                  <c:v>112</c:v>
                </c:pt>
                <c:pt idx="3210">
                  <c:v>125</c:v>
                </c:pt>
                <c:pt idx="3211">
                  <c:v>96</c:v>
                </c:pt>
                <c:pt idx="3212">
                  <c:v>98</c:v>
                </c:pt>
                <c:pt idx="3213">
                  <c:v>92</c:v>
                </c:pt>
                <c:pt idx="3214">
                  <c:v>103</c:v>
                </c:pt>
                <c:pt idx="3215">
                  <c:v>122</c:v>
                </c:pt>
                <c:pt idx="3216">
                  <c:v>101</c:v>
                </c:pt>
                <c:pt idx="3217">
                  <c:v>104</c:v>
                </c:pt>
                <c:pt idx="3218">
                  <c:v>101</c:v>
                </c:pt>
                <c:pt idx="3219">
                  <c:v>135</c:v>
                </c:pt>
                <c:pt idx="3220">
                  <c:v>119</c:v>
                </c:pt>
                <c:pt idx="3221">
                  <c:v>128</c:v>
                </c:pt>
                <c:pt idx="3222">
                  <c:v>106</c:v>
                </c:pt>
                <c:pt idx="3223">
                  <c:v>126</c:v>
                </c:pt>
                <c:pt idx="3224">
                  <c:v>128</c:v>
                </c:pt>
                <c:pt idx="3225">
                  <c:v>127</c:v>
                </c:pt>
                <c:pt idx="3226">
                  <c:v>160</c:v>
                </c:pt>
                <c:pt idx="3227">
                  <c:v>171</c:v>
                </c:pt>
                <c:pt idx="3228">
                  <c:v>150</c:v>
                </c:pt>
                <c:pt idx="3229">
                  <c:v>122</c:v>
                </c:pt>
                <c:pt idx="3230">
                  <c:v>178</c:v>
                </c:pt>
                <c:pt idx="3231">
                  <c:v>95</c:v>
                </c:pt>
                <c:pt idx="3232">
                  <c:v>117</c:v>
                </c:pt>
                <c:pt idx="3233">
                  <c:v>119</c:v>
                </c:pt>
                <c:pt idx="3234">
                  <c:v>174</c:v>
                </c:pt>
                <c:pt idx="3235">
                  <c:v>111</c:v>
                </c:pt>
                <c:pt idx="3236">
                  <c:v>101</c:v>
                </c:pt>
                <c:pt idx="3237">
                  <c:v>89</c:v>
                </c:pt>
                <c:pt idx="3238">
                  <c:v>113</c:v>
                </c:pt>
                <c:pt idx="3239">
                  <c:v>95</c:v>
                </c:pt>
                <c:pt idx="3240">
                  <c:v>112</c:v>
                </c:pt>
                <c:pt idx="3241">
                  <c:v>109</c:v>
                </c:pt>
                <c:pt idx="3242">
                  <c:v>108</c:v>
                </c:pt>
                <c:pt idx="3243">
                  <c:v>100</c:v>
                </c:pt>
                <c:pt idx="3244">
                  <c:v>90</c:v>
                </c:pt>
                <c:pt idx="3245">
                  <c:v>94</c:v>
                </c:pt>
                <c:pt idx="3246">
                  <c:v>93</c:v>
                </c:pt>
                <c:pt idx="3247">
                  <c:v>80</c:v>
                </c:pt>
                <c:pt idx="3248">
                  <c:v>111</c:v>
                </c:pt>
                <c:pt idx="3249">
                  <c:v>142</c:v>
                </c:pt>
                <c:pt idx="3250">
                  <c:v>107</c:v>
                </c:pt>
                <c:pt idx="3251">
                  <c:v>91</c:v>
                </c:pt>
                <c:pt idx="3252">
                  <c:v>112</c:v>
                </c:pt>
                <c:pt idx="3253">
                  <c:v>82</c:v>
                </c:pt>
                <c:pt idx="3254">
                  <c:v>97</c:v>
                </c:pt>
                <c:pt idx="3255">
                  <c:v>102</c:v>
                </c:pt>
                <c:pt idx="3256">
                  <c:v>93</c:v>
                </c:pt>
                <c:pt idx="3257">
                  <c:v>116</c:v>
                </c:pt>
                <c:pt idx="3258">
                  <c:v>138</c:v>
                </c:pt>
                <c:pt idx="3259">
                  <c:v>117</c:v>
                </c:pt>
                <c:pt idx="3260">
                  <c:v>93</c:v>
                </c:pt>
                <c:pt idx="3261">
                  <c:v>92</c:v>
                </c:pt>
                <c:pt idx="3262">
                  <c:v>110</c:v>
                </c:pt>
                <c:pt idx="3263">
                  <c:v>92</c:v>
                </c:pt>
                <c:pt idx="3264">
                  <c:v>104</c:v>
                </c:pt>
                <c:pt idx="3265">
                  <c:v>98</c:v>
                </c:pt>
                <c:pt idx="3266">
                  <c:v>89</c:v>
                </c:pt>
                <c:pt idx="3267">
                  <c:v>92</c:v>
                </c:pt>
                <c:pt idx="3268">
                  <c:v>140</c:v>
                </c:pt>
                <c:pt idx="3269">
                  <c:v>90</c:v>
                </c:pt>
                <c:pt idx="3270">
                  <c:v>129</c:v>
                </c:pt>
                <c:pt idx="3271">
                  <c:v>111</c:v>
                </c:pt>
                <c:pt idx="3272">
                  <c:v>79</c:v>
                </c:pt>
                <c:pt idx="3273">
                  <c:v>104</c:v>
                </c:pt>
                <c:pt idx="3274">
                  <c:v>101</c:v>
                </c:pt>
                <c:pt idx="3275">
                  <c:v>113</c:v>
                </c:pt>
                <c:pt idx="3276">
                  <c:v>92</c:v>
                </c:pt>
                <c:pt idx="3277">
                  <c:v>106</c:v>
                </c:pt>
                <c:pt idx="3278">
                  <c:v>98</c:v>
                </c:pt>
                <c:pt idx="3279">
                  <c:v>75</c:v>
                </c:pt>
                <c:pt idx="3280">
                  <c:v>104</c:v>
                </c:pt>
                <c:pt idx="3281">
                  <c:v>108</c:v>
                </c:pt>
                <c:pt idx="3282">
                  <c:v>99</c:v>
                </c:pt>
                <c:pt idx="3283">
                  <c:v>180</c:v>
                </c:pt>
                <c:pt idx="3284">
                  <c:v>109</c:v>
                </c:pt>
                <c:pt idx="3285">
                  <c:v>111</c:v>
                </c:pt>
                <c:pt idx="3286">
                  <c:v>93</c:v>
                </c:pt>
                <c:pt idx="3287">
                  <c:v>99</c:v>
                </c:pt>
                <c:pt idx="3288">
                  <c:v>98</c:v>
                </c:pt>
                <c:pt idx="3289">
                  <c:v>95</c:v>
                </c:pt>
                <c:pt idx="3290">
                  <c:v>107</c:v>
                </c:pt>
                <c:pt idx="3291">
                  <c:v>102</c:v>
                </c:pt>
                <c:pt idx="3292">
                  <c:v>97</c:v>
                </c:pt>
                <c:pt idx="3293">
                  <c:v>124</c:v>
                </c:pt>
                <c:pt idx="3294">
                  <c:v>97</c:v>
                </c:pt>
                <c:pt idx="3295">
                  <c:v>124</c:v>
                </c:pt>
                <c:pt idx="3296">
                  <c:v>96</c:v>
                </c:pt>
                <c:pt idx="3297">
                  <c:v>114</c:v>
                </c:pt>
                <c:pt idx="3298">
                  <c:v>90</c:v>
                </c:pt>
                <c:pt idx="3299">
                  <c:v>104</c:v>
                </c:pt>
                <c:pt idx="3300">
                  <c:v>102</c:v>
                </c:pt>
                <c:pt idx="3301">
                  <c:v>93</c:v>
                </c:pt>
                <c:pt idx="3302">
                  <c:v>90</c:v>
                </c:pt>
                <c:pt idx="3303">
                  <c:v>106</c:v>
                </c:pt>
                <c:pt idx="3304">
                  <c:v>99</c:v>
                </c:pt>
                <c:pt idx="3305">
                  <c:v>115</c:v>
                </c:pt>
                <c:pt idx="3306">
                  <c:v>89</c:v>
                </c:pt>
                <c:pt idx="3307">
                  <c:v>101</c:v>
                </c:pt>
                <c:pt idx="3308">
                  <c:v>92</c:v>
                </c:pt>
                <c:pt idx="3309">
                  <c:v>94</c:v>
                </c:pt>
                <c:pt idx="3310">
                  <c:v>100</c:v>
                </c:pt>
                <c:pt idx="3311">
                  <c:v>106</c:v>
                </c:pt>
                <c:pt idx="3312">
                  <c:v>109</c:v>
                </c:pt>
                <c:pt idx="3313">
                  <c:v>105</c:v>
                </c:pt>
                <c:pt idx="3314">
                  <c:v>102</c:v>
                </c:pt>
                <c:pt idx="3315">
                  <c:v>97</c:v>
                </c:pt>
                <c:pt idx="3316">
                  <c:v>118</c:v>
                </c:pt>
                <c:pt idx="3317">
                  <c:v>92</c:v>
                </c:pt>
                <c:pt idx="3318">
                  <c:v>112</c:v>
                </c:pt>
                <c:pt idx="3319">
                  <c:v>103</c:v>
                </c:pt>
                <c:pt idx="3320">
                  <c:v>93</c:v>
                </c:pt>
                <c:pt idx="3321">
                  <c:v>101</c:v>
                </c:pt>
                <c:pt idx="3322">
                  <c:v>113</c:v>
                </c:pt>
                <c:pt idx="3323">
                  <c:v>95</c:v>
                </c:pt>
                <c:pt idx="3324">
                  <c:v>153</c:v>
                </c:pt>
                <c:pt idx="3325">
                  <c:v>89</c:v>
                </c:pt>
                <c:pt idx="3326">
                  <c:v>92</c:v>
                </c:pt>
                <c:pt idx="3327">
                  <c:v>107</c:v>
                </c:pt>
                <c:pt idx="3328">
                  <c:v>118</c:v>
                </c:pt>
                <c:pt idx="3329">
                  <c:v>97</c:v>
                </c:pt>
                <c:pt idx="3330">
                  <c:v>100</c:v>
                </c:pt>
                <c:pt idx="3331">
                  <c:v>96</c:v>
                </c:pt>
                <c:pt idx="3332">
                  <c:v>104</c:v>
                </c:pt>
                <c:pt idx="3333">
                  <c:v>120</c:v>
                </c:pt>
                <c:pt idx="3334">
                  <c:v>175</c:v>
                </c:pt>
                <c:pt idx="3335">
                  <c:v>95</c:v>
                </c:pt>
                <c:pt idx="3336">
                  <c:v>95</c:v>
                </c:pt>
                <c:pt idx="3337">
                  <c:v>121</c:v>
                </c:pt>
                <c:pt idx="3338">
                  <c:v>110</c:v>
                </c:pt>
                <c:pt idx="3339">
                  <c:v>96</c:v>
                </c:pt>
                <c:pt idx="3340">
                  <c:v>121</c:v>
                </c:pt>
                <c:pt idx="3341">
                  <c:v>95</c:v>
                </c:pt>
                <c:pt idx="3342">
                  <c:v>112</c:v>
                </c:pt>
                <c:pt idx="3343">
                  <c:v>112</c:v>
                </c:pt>
                <c:pt idx="3344">
                  <c:v>93</c:v>
                </c:pt>
                <c:pt idx="3345">
                  <c:v>110</c:v>
                </c:pt>
                <c:pt idx="3346">
                  <c:v>104</c:v>
                </c:pt>
                <c:pt idx="3347">
                  <c:v>119</c:v>
                </c:pt>
                <c:pt idx="3348">
                  <c:v>125</c:v>
                </c:pt>
                <c:pt idx="3349">
                  <c:v>96</c:v>
                </c:pt>
                <c:pt idx="3350">
                  <c:v>100</c:v>
                </c:pt>
                <c:pt idx="3351">
                  <c:v>46</c:v>
                </c:pt>
                <c:pt idx="3352">
                  <c:v>89</c:v>
                </c:pt>
                <c:pt idx="3353">
                  <c:v>92</c:v>
                </c:pt>
                <c:pt idx="3354">
                  <c:v>109</c:v>
                </c:pt>
                <c:pt idx="3355">
                  <c:v>103</c:v>
                </c:pt>
                <c:pt idx="3356">
                  <c:v>95</c:v>
                </c:pt>
                <c:pt idx="3357">
                  <c:v>105</c:v>
                </c:pt>
                <c:pt idx="3358">
                  <c:v>79</c:v>
                </c:pt>
                <c:pt idx="3359">
                  <c:v>106</c:v>
                </c:pt>
                <c:pt idx="3360">
                  <c:v>100</c:v>
                </c:pt>
                <c:pt idx="3361">
                  <c:v>103</c:v>
                </c:pt>
                <c:pt idx="3362">
                  <c:v>116</c:v>
                </c:pt>
                <c:pt idx="3363">
                  <c:v>99</c:v>
                </c:pt>
                <c:pt idx="3364">
                  <c:v>164</c:v>
                </c:pt>
                <c:pt idx="3365">
                  <c:v>96</c:v>
                </c:pt>
                <c:pt idx="3366">
                  <c:v>122</c:v>
                </c:pt>
                <c:pt idx="3367">
                  <c:v>94</c:v>
                </c:pt>
                <c:pt idx="3368">
                  <c:v>93</c:v>
                </c:pt>
                <c:pt idx="3369">
                  <c:v>96</c:v>
                </c:pt>
                <c:pt idx="3370">
                  <c:v>113</c:v>
                </c:pt>
                <c:pt idx="3371">
                  <c:v>192</c:v>
                </c:pt>
                <c:pt idx="3372">
                  <c:v>99</c:v>
                </c:pt>
                <c:pt idx="3373">
                  <c:v>91</c:v>
                </c:pt>
                <c:pt idx="3374">
                  <c:v>100</c:v>
                </c:pt>
                <c:pt idx="3375">
                  <c:v>105</c:v>
                </c:pt>
                <c:pt idx="3376">
                  <c:v>99</c:v>
                </c:pt>
                <c:pt idx="3377">
                  <c:v>112</c:v>
                </c:pt>
                <c:pt idx="3378">
                  <c:v>100</c:v>
                </c:pt>
                <c:pt idx="3379">
                  <c:v>99</c:v>
                </c:pt>
                <c:pt idx="3380">
                  <c:v>100</c:v>
                </c:pt>
                <c:pt idx="3381">
                  <c:v>125</c:v>
                </c:pt>
                <c:pt idx="3382">
                  <c:v>107</c:v>
                </c:pt>
                <c:pt idx="3383">
                  <c:v>107</c:v>
                </c:pt>
                <c:pt idx="3384">
                  <c:v>97</c:v>
                </c:pt>
                <c:pt idx="3385">
                  <c:v>105</c:v>
                </c:pt>
                <c:pt idx="3386">
                  <c:v>95</c:v>
                </c:pt>
                <c:pt idx="3387">
                  <c:v>106</c:v>
                </c:pt>
                <c:pt idx="3388">
                  <c:v>93</c:v>
                </c:pt>
                <c:pt idx="3389">
                  <c:v>103</c:v>
                </c:pt>
                <c:pt idx="3390">
                  <c:v>96</c:v>
                </c:pt>
                <c:pt idx="3391">
                  <c:v>103</c:v>
                </c:pt>
                <c:pt idx="3392">
                  <c:v>108</c:v>
                </c:pt>
                <c:pt idx="3393">
                  <c:v>177</c:v>
                </c:pt>
                <c:pt idx="3394">
                  <c:v>118</c:v>
                </c:pt>
                <c:pt idx="3395">
                  <c:v>97</c:v>
                </c:pt>
                <c:pt idx="3396">
                  <c:v>102</c:v>
                </c:pt>
                <c:pt idx="3397">
                  <c:v>92</c:v>
                </c:pt>
                <c:pt idx="3398">
                  <c:v>88</c:v>
                </c:pt>
                <c:pt idx="3399">
                  <c:v>80</c:v>
                </c:pt>
                <c:pt idx="3400">
                  <c:v>115</c:v>
                </c:pt>
                <c:pt idx="3401">
                  <c:v>97</c:v>
                </c:pt>
                <c:pt idx="3402">
                  <c:v>102</c:v>
                </c:pt>
                <c:pt idx="3403">
                  <c:v>111</c:v>
                </c:pt>
                <c:pt idx="3404">
                  <c:v>96</c:v>
                </c:pt>
                <c:pt idx="3405">
                  <c:v>94</c:v>
                </c:pt>
                <c:pt idx="3406">
                  <c:v>125</c:v>
                </c:pt>
                <c:pt idx="3407">
                  <c:v>108</c:v>
                </c:pt>
                <c:pt idx="3408">
                  <c:v>101</c:v>
                </c:pt>
                <c:pt idx="3409">
                  <c:v>101</c:v>
                </c:pt>
                <c:pt idx="3410">
                  <c:v>139</c:v>
                </c:pt>
                <c:pt idx="3411">
                  <c:v>125</c:v>
                </c:pt>
                <c:pt idx="3412">
                  <c:v>88</c:v>
                </c:pt>
                <c:pt idx="3413">
                  <c:v>115</c:v>
                </c:pt>
                <c:pt idx="3414">
                  <c:v>99</c:v>
                </c:pt>
                <c:pt idx="3415">
                  <c:v>88</c:v>
                </c:pt>
                <c:pt idx="3416">
                  <c:v>112</c:v>
                </c:pt>
                <c:pt idx="3417">
                  <c:v>108</c:v>
                </c:pt>
                <c:pt idx="3418">
                  <c:v>107</c:v>
                </c:pt>
                <c:pt idx="3419">
                  <c:v>104</c:v>
                </c:pt>
                <c:pt idx="3420">
                  <c:v>108</c:v>
                </c:pt>
                <c:pt idx="3421">
                  <c:v>102</c:v>
                </c:pt>
                <c:pt idx="3422">
                  <c:v>88</c:v>
                </c:pt>
                <c:pt idx="3423">
                  <c:v>115</c:v>
                </c:pt>
                <c:pt idx="3424">
                  <c:v>91</c:v>
                </c:pt>
                <c:pt idx="3425">
                  <c:v>141</c:v>
                </c:pt>
                <c:pt idx="3426">
                  <c:v>101</c:v>
                </c:pt>
                <c:pt idx="3427">
                  <c:v>105</c:v>
                </c:pt>
                <c:pt idx="3428">
                  <c:v>100</c:v>
                </c:pt>
                <c:pt idx="3429">
                  <c:v>116</c:v>
                </c:pt>
                <c:pt idx="3430">
                  <c:v>97</c:v>
                </c:pt>
                <c:pt idx="3431">
                  <c:v>106</c:v>
                </c:pt>
                <c:pt idx="3432">
                  <c:v>105</c:v>
                </c:pt>
                <c:pt idx="3433">
                  <c:v>102</c:v>
                </c:pt>
                <c:pt idx="3434">
                  <c:v>122</c:v>
                </c:pt>
                <c:pt idx="3435">
                  <c:v>107</c:v>
                </c:pt>
                <c:pt idx="3436">
                  <c:v>121</c:v>
                </c:pt>
                <c:pt idx="3437">
                  <c:v>98</c:v>
                </c:pt>
                <c:pt idx="3438">
                  <c:v>108</c:v>
                </c:pt>
                <c:pt idx="3439">
                  <c:v>123</c:v>
                </c:pt>
                <c:pt idx="3440">
                  <c:v>110</c:v>
                </c:pt>
                <c:pt idx="3441">
                  <c:v>120</c:v>
                </c:pt>
                <c:pt idx="3442">
                  <c:v>122</c:v>
                </c:pt>
                <c:pt idx="3443">
                  <c:v>110</c:v>
                </c:pt>
                <c:pt idx="3444">
                  <c:v>139</c:v>
                </c:pt>
                <c:pt idx="3445">
                  <c:v>124</c:v>
                </c:pt>
                <c:pt idx="3446">
                  <c:v>152</c:v>
                </c:pt>
                <c:pt idx="3447">
                  <c:v>98</c:v>
                </c:pt>
                <c:pt idx="3448">
                  <c:v>106</c:v>
                </c:pt>
                <c:pt idx="3449">
                  <c:v>106</c:v>
                </c:pt>
                <c:pt idx="3450">
                  <c:v>106</c:v>
                </c:pt>
                <c:pt idx="3451">
                  <c:v>89</c:v>
                </c:pt>
                <c:pt idx="3452">
                  <c:v>94</c:v>
                </c:pt>
                <c:pt idx="3453">
                  <c:v>109</c:v>
                </c:pt>
                <c:pt idx="3454">
                  <c:v>144</c:v>
                </c:pt>
                <c:pt idx="3455">
                  <c:v>90</c:v>
                </c:pt>
                <c:pt idx="3456">
                  <c:v>106</c:v>
                </c:pt>
                <c:pt idx="3457">
                  <c:v>121</c:v>
                </c:pt>
                <c:pt idx="3458">
                  <c:v>89</c:v>
                </c:pt>
                <c:pt idx="3459">
                  <c:v>86</c:v>
                </c:pt>
                <c:pt idx="3460">
                  <c:v>91</c:v>
                </c:pt>
                <c:pt idx="3461">
                  <c:v>104</c:v>
                </c:pt>
                <c:pt idx="3462">
                  <c:v>99</c:v>
                </c:pt>
                <c:pt idx="3463">
                  <c:v>98</c:v>
                </c:pt>
                <c:pt idx="3464">
                  <c:v>121</c:v>
                </c:pt>
                <c:pt idx="3465">
                  <c:v>96</c:v>
                </c:pt>
                <c:pt idx="3466">
                  <c:v>99</c:v>
                </c:pt>
                <c:pt idx="3467">
                  <c:v>42</c:v>
                </c:pt>
                <c:pt idx="3468">
                  <c:v>122</c:v>
                </c:pt>
                <c:pt idx="3469">
                  <c:v>101</c:v>
                </c:pt>
                <c:pt idx="3470">
                  <c:v>102</c:v>
                </c:pt>
                <c:pt idx="3471">
                  <c:v>84</c:v>
                </c:pt>
                <c:pt idx="3472">
                  <c:v>104</c:v>
                </c:pt>
                <c:pt idx="3473">
                  <c:v>96</c:v>
                </c:pt>
                <c:pt idx="3474">
                  <c:v>94</c:v>
                </c:pt>
                <c:pt idx="3475">
                  <c:v>90</c:v>
                </c:pt>
                <c:pt idx="3476">
                  <c:v>97</c:v>
                </c:pt>
                <c:pt idx="3477">
                  <c:v>90</c:v>
                </c:pt>
                <c:pt idx="3478">
                  <c:v>106</c:v>
                </c:pt>
                <c:pt idx="3479">
                  <c:v>96</c:v>
                </c:pt>
                <c:pt idx="3480">
                  <c:v>95</c:v>
                </c:pt>
                <c:pt idx="3481">
                  <c:v>99</c:v>
                </c:pt>
                <c:pt idx="3482">
                  <c:v>93</c:v>
                </c:pt>
                <c:pt idx="3483">
                  <c:v>99</c:v>
                </c:pt>
                <c:pt idx="3484">
                  <c:v>95</c:v>
                </c:pt>
                <c:pt idx="3485">
                  <c:v>84</c:v>
                </c:pt>
                <c:pt idx="3486">
                  <c:v>144</c:v>
                </c:pt>
                <c:pt idx="3487">
                  <c:v>99</c:v>
                </c:pt>
                <c:pt idx="3488">
                  <c:v>110</c:v>
                </c:pt>
                <c:pt idx="3489">
                  <c:v>97</c:v>
                </c:pt>
                <c:pt idx="3490">
                  <c:v>107</c:v>
                </c:pt>
                <c:pt idx="3491">
                  <c:v>90</c:v>
                </c:pt>
                <c:pt idx="3492">
                  <c:v>104</c:v>
                </c:pt>
                <c:pt idx="3493">
                  <c:v>96</c:v>
                </c:pt>
                <c:pt idx="3494">
                  <c:v>104</c:v>
                </c:pt>
                <c:pt idx="3495">
                  <c:v>97</c:v>
                </c:pt>
                <c:pt idx="3496">
                  <c:v>107</c:v>
                </c:pt>
                <c:pt idx="3497">
                  <c:v>117</c:v>
                </c:pt>
                <c:pt idx="3498">
                  <c:v>85</c:v>
                </c:pt>
                <c:pt idx="3499">
                  <c:v>152</c:v>
                </c:pt>
                <c:pt idx="3500">
                  <c:v>85</c:v>
                </c:pt>
                <c:pt idx="3501">
                  <c:v>76</c:v>
                </c:pt>
                <c:pt idx="3502">
                  <c:v>87</c:v>
                </c:pt>
                <c:pt idx="3503">
                  <c:v>95</c:v>
                </c:pt>
                <c:pt idx="3504">
                  <c:v>101</c:v>
                </c:pt>
                <c:pt idx="3505">
                  <c:v>90</c:v>
                </c:pt>
                <c:pt idx="3506">
                  <c:v>89</c:v>
                </c:pt>
                <c:pt idx="3507">
                  <c:v>111</c:v>
                </c:pt>
                <c:pt idx="3508">
                  <c:v>86</c:v>
                </c:pt>
                <c:pt idx="3509">
                  <c:v>103</c:v>
                </c:pt>
                <c:pt idx="3510">
                  <c:v>90</c:v>
                </c:pt>
                <c:pt idx="3511">
                  <c:v>133</c:v>
                </c:pt>
                <c:pt idx="3512">
                  <c:v>88</c:v>
                </c:pt>
                <c:pt idx="3513">
                  <c:v>111</c:v>
                </c:pt>
                <c:pt idx="3514">
                  <c:v>94</c:v>
                </c:pt>
                <c:pt idx="3515">
                  <c:v>112</c:v>
                </c:pt>
                <c:pt idx="3516">
                  <c:v>141</c:v>
                </c:pt>
                <c:pt idx="3517">
                  <c:v>95</c:v>
                </c:pt>
                <c:pt idx="3518">
                  <c:v>141</c:v>
                </c:pt>
                <c:pt idx="3519">
                  <c:v>85</c:v>
                </c:pt>
                <c:pt idx="3520">
                  <c:v>105</c:v>
                </c:pt>
                <c:pt idx="3521">
                  <c:v>129</c:v>
                </c:pt>
                <c:pt idx="3522">
                  <c:v>125</c:v>
                </c:pt>
                <c:pt idx="3523">
                  <c:v>116</c:v>
                </c:pt>
                <c:pt idx="3524">
                  <c:v>105</c:v>
                </c:pt>
                <c:pt idx="3525">
                  <c:v>90</c:v>
                </c:pt>
                <c:pt idx="3526">
                  <c:v>105</c:v>
                </c:pt>
                <c:pt idx="3527">
                  <c:v>111</c:v>
                </c:pt>
                <c:pt idx="3528">
                  <c:v>91</c:v>
                </c:pt>
                <c:pt idx="3529">
                  <c:v>95</c:v>
                </c:pt>
                <c:pt idx="3530">
                  <c:v>97</c:v>
                </c:pt>
                <c:pt idx="3531">
                  <c:v>92</c:v>
                </c:pt>
                <c:pt idx="3532">
                  <c:v>104</c:v>
                </c:pt>
                <c:pt idx="3533">
                  <c:v>120</c:v>
                </c:pt>
                <c:pt idx="3534">
                  <c:v>99</c:v>
                </c:pt>
                <c:pt idx="3535">
                  <c:v>93</c:v>
                </c:pt>
                <c:pt idx="3536">
                  <c:v>99</c:v>
                </c:pt>
                <c:pt idx="3537">
                  <c:v>99</c:v>
                </c:pt>
                <c:pt idx="3538">
                  <c:v>157</c:v>
                </c:pt>
                <c:pt idx="3539">
                  <c:v>90</c:v>
                </c:pt>
                <c:pt idx="3540">
                  <c:v>96</c:v>
                </c:pt>
                <c:pt idx="3541">
                  <c:v>96</c:v>
                </c:pt>
                <c:pt idx="3542">
                  <c:v>90</c:v>
                </c:pt>
                <c:pt idx="3543">
                  <c:v>100</c:v>
                </c:pt>
                <c:pt idx="3544">
                  <c:v>94</c:v>
                </c:pt>
                <c:pt idx="3545">
                  <c:v>98</c:v>
                </c:pt>
                <c:pt idx="3546">
                  <c:v>129</c:v>
                </c:pt>
                <c:pt idx="3547">
                  <c:v>103</c:v>
                </c:pt>
                <c:pt idx="3548">
                  <c:v>128</c:v>
                </c:pt>
                <c:pt idx="3549">
                  <c:v>106</c:v>
                </c:pt>
                <c:pt idx="3550">
                  <c:v>95</c:v>
                </c:pt>
                <c:pt idx="3551">
                  <c:v>104</c:v>
                </c:pt>
                <c:pt idx="3552">
                  <c:v>87</c:v>
                </c:pt>
                <c:pt idx="3553">
                  <c:v>81</c:v>
                </c:pt>
                <c:pt idx="3554">
                  <c:v>94</c:v>
                </c:pt>
                <c:pt idx="3555">
                  <c:v>89</c:v>
                </c:pt>
                <c:pt idx="3556">
                  <c:v>88</c:v>
                </c:pt>
                <c:pt idx="3557">
                  <c:v>115</c:v>
                </c:pt>
                <c:pt idx="3558">
                  <c:v>96</c:v>
                </c:pt>
                <c:pt idx="3559">
                  <c:v>135</c:v>
                </c:pt>
                <c:pt idx="3560">
                  <c:v>113</c:v>
                </c:pt>
                <c:pt idx="3561">
                  <c:v>93</c:v>
                </c:pt>
                <c:pt idx="3562">
                  <c:v>109</c:v>
                </c:pt>
                <c:pt idx="3563">
                  <c:v>127</c:v>
                </c:pt>
                <c:pt idx="3564">
                  <c:v>101</c:v>
                </c:pt>
                <c:pt idx="3565">
                  <c:v>124</c:v>
                </c:pt>
                <c:pt idx="3566">
                  <c:v>117</c:v>
                </c:pt>
                <c:pt idx="3567">
                  <c:v>83</c:v>
                </c:pt>
                <c:pt idx="3568">
                  <c:v>113</c:v>
                </c:pt>
                <c:pt idx="3569">
                  <c:v>104</c:v>
                </c:pt>
                <c:pt idx="3570">
                  <c:v>97</c:v>
                </c:pt>
                <c:pt idx="3571">
                  <c:v>110</c:v>
                </c:pt>
                <c:pt idx="3572">
                  <c:v>103</c:v>
                </c:pt>
                <c:pt idx="3573">
                  <c:v>94</c:v>
                </c:pt>
                <c:pt idx="3574">
                  <c:v>102</c:v>
                </c:pt>
                <c:pt idx="3575">
                  <c:v>77</c:v>
                </c:pt>
                <c:pt idx="3576">
                  <c:v>134</c:v>
                </c:pt>
                <c:pt idx="3577">
                  <c:v>129</c:v>
                </c:pt>
                <c:pt idx="3578">
                  <c:v>90</c:v>
                </c:pt>
                <c:pt idx="3579">
                  <c:v>134</c:v>
                </c:pt>
                <c:pt idx="3580">
                  <c:v>104</c:v>
                </c:pt>
                <c:pt idx="3581">
                  <c:v>93</c:v>
                </c:pt>
                <c:pt idx="3582">
                  <c:v>106</c:v>
                </c:pt>
                <c:pt idx="3583">
                  <c:v>109</c:v>
                </c:pt>
                <c:pt idx="3584">
                  <c:v>101</c:v>
                </c:pt>
                <c:pt idx="3585">
                  <c:v>139</c:v>
                </c:pt>
                <c:pt idx="3586">
                  <c:v>99</c:v>
                </c:pt>
                <c:pt idx="3587">
                  <c:v>100</c:v>
                </c:pt>
                <c:pt idx="3588">
                  <c:v>95</c:v>
                </c:pt>
                <c:pt idx="3589">
                  <c:v>94</c:v>
                </c:pt>
                <c:pt idx="3590">
                  <c:v>93</c:v>
                </c:pt>
                <c:pt idx="3591">
                  <c:v>106</c:v>
                </c:pt>
                <c:pt idx="3592">
                  <c:v>99</c:v>
                </c:pt>
                <c:pt idx="3593">
                  <c:v>82</c:v>
                </c:pt>
                <c:pt idx="3594">
                  <c:v>135</c:v>
                </c:pt>
                <c:pt idx="3595">
                  <c:v>88</c:v>
                </c:pt>
                <c:pt idx="3596">
                  <c:v>89</c:v>
                </c:pt>
                <c:pt idx="3597">
                  <c:v>110</c:v>
                </c:pt>
                <c:pt idx="3598">
                  <c:v>107</c:v>
                </c:pt>
                <c:pt idx="3599">
                  <c:v>86</c:v>
                </c:pt>
                <c:pt idx="3600">
                  <c:v>91</c:v>
                </c:pt>
                <c:pt idx="3601">
                  <c:v>103</c:v>
                </c:pt>
                <c:pt idx="3602">
                  <c:v>90</c:v>
                </c:pt>
                <c:pt idx="3603">
                  <c:v>141</c:v>
                </c:pt>
                <c:pt idx="3604">
                  <c:v>92</c:v>
                </c:pt>
                <c:pt idx="3605">
                  <c:v>99</c:v>
                </c:pt>
                <c:pt idx="3606">
                  <c:v>79</c:v>
                </c:pt>
                <c:pt idx="3607">
                  <c:v>96</c:v>
                </c:pt>
                <c:pt idx="3608">
                  <c:v>82</c:v>
                </c:pt>
                <c:pt idx="3609">
                  <c:v>92</c:v>
                </c:pt>
                <c:pt idx="3610">
                  <c:v>112</c:v>
                </c:pt>
                <c:pt idx="3611">
                  <c:v>106</c:v>
                </c:pt>
                <c:pt idx="3612">
                  <c:v>90</c:v>
                </c:pt>
                <c:pt idx="3613">
                  <c:v>126</c:v>
                </c:pt>
                <c:pt idx="3614">
                  <c:v>150</c:v>
                </c:pt>
                <c:pt idx="3615">
                  <c:v>90</c:v>
                </c:pt>
                <c:pt idx="3616">
                  <c:v>91</c:v>
                </c:pt>
                <c:pt idx="3617">
                  <c:v>145</c:v>
                </c:pt>
                <c:pt idx="3618">
                  <c:v>95</c:v>
                </c:pt>
                <c:pt idx="3619">
                  <c:v>97</c:v>
                </c:pt>
                <c:pt idx="3620">
                  <c:v>90</c:v>
                </c:pt>
                <c:pt idx="3621">
                  <c:v>41</c:v>
                </c:pt>
                <c:pt idx="3622">
                  <c:v>112</c:v>
                </c:pt>
                <c:pt idx="3623">
                  <c:v>122</c:v>
                </c:pt>
                <c:pt idx="3624">
                  <c:v>110</c:v>
                </c:pt>
                <c:pt idx="3625">
                  <c:v>87</c:v>
                </c:pt>
                <c:pt idx="3626">
                  <c:v>108</c:v>
                </c:pt>
                <c:pt idx="3627">
                  <c:v>121</c:v>
                </c:pt>
                <c:pt idx="3628">
                  <c:v>97</c:v>
                </c:pt>
                <c:pt idx="3629">
                  <c:v>116</c:v>
                </c:pt>
                <c:pt idx="3630">
                  <c:v>94</c:v>
                </c:pt>
                <c:pt idx="3631">
                  <c:v>103</c:v>
                </c:pt>
                <c:pt idx="3632">
                  <c:v>112</c:v>
                </c:pt>
                <c:pt idx="3633">
                  <c:v>91</c:v>
                </c:pt>
                <c:pt idx="3634">
                  <c:v>98</c:v>
                </c:pt>
                <c:pt idx="3635">
                  <c:v>95</c:v>
                </c:pt>
                <c:pt idx="3636">
                  <c:v>88</c:v>
                </c:pt>
                <c:pt idx="3637">
                  <c:v>99</c:v>
                </c:pt>
                <c:pt idx="3638">
                  <c:v>91</c:v>
                </c:pt>
                <c:pt idx="3639">
                  <c:v>97</c:v>
                </c:pt>
                <c:pt idx="3640">
                  <c:v>136</c:v>
                </c:pt>
                <c:pt idx="3641">
                  <c:v>118</c:v>
                </c:pt>
                <c:pt idx="3642">
                  <c:v>94</c:v>
                </c:pt>
                <c:pt idx="3643">
                  <c:v>89</c:v>
                </c:pt>
                <c:pt idx="3644">
                  <c:v>90</c:v>
                </c:pt>
                <c:pt idx="3645">
                  <c:v>95</c:v>
                </c:pt>
                <c:pt idx="3646">
                  <c:v>90</c:v>
                </c:pt>
                <c:pt idx="3647">
                  <c:v>95</c:v>
                </c:pt>
                <c:pt idx="3648">
                  <c:v>94</c:v>
                </c:pt>
                <c:pt idx="3649">
                  <c:v>90</c:v>
                </c:pt>
                <c:pt idx="3650">
                  <c:v>103</c:v>
                </c:pt>
                <c:pt idx="3651">
                  <c:v>91</c:v>
                </c:pt>
                <c:pt idx="3652">
                  <c:v>102</c:v>
                </c:pt>
                <c:pt idx="3653">
                  <c:v>92</c:v>
                </c:pt>
                <c:pt idx="3654">
                  <c:v>87</c:v>
                </c:pt>
                <c:pt idx="3655">
                  <c:v>80</c:v>
                </c:pt>
                <c:pt idx="3656">
                  <c:v>90</c:v>
                </c:pt>
                <c:pt idx="3657">
                  <c:v>105</c:v>
                </c:pt>
                <c:pt idx="3658">
                  <c:v>67</c:v>
                </c:pt>
                <c:pt idx="3659">
                  <c:v>95</c:v>
                </c:pt>
                <c:pt idx="3660">
                  <c:v>87</c:v>
                </c:pt>
                <c:pt idx="3661">
                  <c:v>94</c:v>
                </c:pt>
                <c:pt idx="3662">
                  <c:v>109</c:v>
                </c:pt>
                <c:pt idx="3663">
                  <c:v>130</c:v>
                </c:pt>
                <c:pt idx="3664">
                  <c:v>88</c:v>
                </c:pt>
                <c:pt idx="3665">
                  <c:v>88</c:v>
                </c:pt>
                <c:pt idx="3666">
                  <c:v>97</c:v>
                </c:pt>
                <c:pt idx="3667">
                  <c:v>113</c:v>
                </c:pt>
                <c:pt idx="3668">
                  <c:v>99</c:v>
                </c:pt>
                <c:pt idx="3669">
                  <c:v>148</c:v>
                </c:pt>
                <c:pt idx="3670">
                  <c:v>107</c:v>
                </c:pt>
                <c:pt idx="3671">
                  <c:v>93</c:v>
                </c:pt>
                <c:pt idx="3672">
                  <c:v>94</c:v>
                </c:pt>
                <c:pt idx="3673">
                  <c:v>121</c:v>
                </c:pt>
                <c:pt idx="3674">
                  <c:v>118</c:v>
                </c:pt>
                <c:pt idx="3675">
                  <c:v>98</c:v>
                </c:pt>
                <c:pt idx="3676">
                  <c:v>82</c:v>
                </c:pt>
                <c:pt idx="3677">
                  <c:v>101</c:v>
                </c:pt>
                <c:pt idx="3678">
                  <c:v>106</c:v>
                </c:pt>
                <c:pt idx="3679">
                  <c:v>90</c:v>
                </c:pt>
                <c:pt idx="3680">
                  <c:v>79</c:v>
                </c:pt>
                <c:pt idx="3681">
                  <c:v>87</c:v>
                </c:pt>
                <c:pt idx="3682">
                  <c:v>105</c:v>
                </c:pt>
                <c:pt idx="3683">
                  <c:v>89</c:v>
                </c:pt>
                <c:pt idx="3684">
                  <c:v>100</c:v>
                </c:pt>
                <c:pt idx="3685">
                  <c:v>92</c:v>
                </c:pt>
                <c:pt idx="3686">
                  <c:v>97</c:v>
                </c:pt>
                <c:pt idx="3687">
                  <c:v>100</c:v>
                </c:pt>
                <c:pt idx="3688">
                  <c:v>96</c:v>
                </c:pt>
                <c:pt idx="3689">
                  <c:v>104</c:v>
                </c:pt>
                <c:pt idx="3690">
                  <c:v>117</c:v>
                </c:pt>
                <c:pt idx="3691">
                  <c:v>90</c:v>
                </c:pt>
                <c:pt idx="3692">
                  <c:v>115</c:v>
                </c:pt>
                <c:pt idx="3693">
                  <c:v>108</c:v>
                </c:pt>
                <c:pt idx="3694">
                  <c:v>109</c:v>
                </c:pt>
                <c:pt idx="3695">
                  <c:v>102</c:v>
                </c:pt>
                <c:pt idx="3696">
                  <c:v>100</c:v>
                </c:pt>
                <c:pt idx="3697">
                  <c:v>115</c:v>
                </c:pt>
                <c:pt idx="3698">
                  <c:v>122</c:v>
                </c:pt>
                <c:pt idx="3699">
                  <c:v>98</c:v>
                </c:pt>
                <c:pt idx="3700">
                  <c:v>133</c:v>
                </c:pt>
                <c:pt idx="3701">
                  <c:v>105</c:v>
                </c:pt>
                <c:pt idx="3702">
                  <c:v>122</c:v>
                </c:pt>
                <c:pt idx="3703">
                  <c:v>106</c:v>
                </c:pt>
                <c:pt idx="3704">
                  <c:v>98</c:v>
                </c:pt>
                <c:pt idx="3705">
                  <c:v>120</c:v>
                </c:pt>
                <c:pt idx="3706">
                  <c:v>99</c:v>
                </c:pt>
                <c:pt idx="3707">
                  <c:v>110</c:v>
                </c:pt>
                <c:pt idx="3708">
                  <c:v>102</c:v>
                </c:pt>
                <c:pt idx="3709">
                  <c:v>109</c:v>
                </c:pt>
                <c:pt idx="3710">
                  <c:v>104</c:v>
                </c:pt>
                <c:pt idx="3711">
                  <c:v>134</c:v>
                </c:pt>
                <c:pt idx="3712">
                  <c:v>133</c:v>
                </c:pt>
                <c:pt idx="3713">
                  <c:v>85</c:v>
                </c:pt>
                <c:pt idx="3714">
                  <c:v>130</c:v>
                </c:pt>
                <c:pt idx="3715">
                  <c:v>103</c:v>
                </c:pt>
                <c:pt idx="3716">
                  <c:v>112</c:v>
                </c:pt>
                <c:pt idx="3717">
                  <c:v>89</c:v>
                </c:pt>
                <c:pt idx="3718">
                  <c:v>124</c:v>
                </c:pt>
                <c:pt idx="3719">
                  <c:v>101</c:v>
                </c:pt>
                <c:pt idx="3720">
                  <c:v>133</c:v>
                </c:pt>
                <c:pt idx="3721">
                  <c:v>112</c:v>
                </c:pt>
                <c:pt idx="3722">
                  <c:v>98</c:v>
                </c:pt>
                <c:pt idx="3723">
                  <c:v>93</c:v>
                </c:pt>
                <c:pt idx="3724">
                  <c:v>104</c:v>
                </c:pt>
                <c:pt idx="3725">
                  <c:v>112</c:v>
                </c:pt>
                <c:pt idx="3726">
                  <c:v>94</c:v>
                </c:pt>
                <c:pt idx="3727">
                  <c:v>90</c:v>
                </c:pt>
                <c:pt idx="3728">
                  <c:v>96</c:v>
                </c:pt>
                <c:pt idx="3729">
                  <c:v>101</c:v>
                </c:pt>
                <c:pt idx="3730">
                  <c:v>93</c:v>
                </c:pt>
                <c:pt idx="3731">
                  <c:v>152</c:v>
                </c:pt>
                <c:pt idx="3732">
                  <c:v>112</c:v>
                </c:pt>
                <c:pt idx="3733">
                  <c:v>95</c:v>
                </c:pt>
                <c:pt idx="3734">
                  <c:v>111</c:v>
                </c:pt>
                <c:pt idx="3735">
                  <c:v>86</c:v>
                </c:pt>
                <c:pt idx="3736">
                  <c:v>105</c:v>
                </c:pt>
                <c:pt idx="3737">
                  <c:v>91</c:v>
                </c:pt>
                <c:pt idx="3738">
                  <c:v>105</c:v>
                </c:pt>
                <c:pt idx="3739">
                  <c:v>106</c:v>
                </c:pt>
                <c:pt idx="3740">
                  <c:v>93</c:v>
                </c:pt>
                <c:pt idx="3741">
                  <c:v>172</c:v>
                </c:pt>
                <c:pt idx="3742">
                  <c:v>109</c:v>
                </c:pt>
                <c:pt idx="3743">
                  <c:v>93</c:v>
                </c:pt>
                <c:pt idx="3744">
                  <c:v>165</c:v>
                </c:pt>
                <c:pt idx="3745">
                  <c:v>96</c:v>
                </c:pt>
                <c:pt idx="3746">
                  <c:v>93</c:v>
                </c:pt>
                <c:pt idx="3747">
                  <c:v>82</c:v>
                </c:pt>
                <c:pt idx="3748">
                  <c:v>101</c:v>
                </c:pt>
                <c:pt idx="3749">
                  <c:v>120</c:v>
                </c:pt>
                <c:pt idx="3750">
                  <c:v>81</c:v>
                </c:pt>
                <c:pt idx="3751">
                  <c:v>82</c:v>
                </c:pt>
                <c:pt idx="3752">
                  <c:v>105</c:v>
                </c:pt>
                <c:pt idx="3753">
                  <c:v>86</c:v>
                </c:pt>
                <c:pt idx="3754">
                  <c:v>110</c:v>
                </c:pt>
                <c:pt idx="3755">
                  <c:v>127</c:v>
                </c:pt>
                <c:pt idx="3756">
                  <c:v>90</c:v>
                </c:pt>
                <c:pt idx="3757">
                  <c:v>110</c:v>
                </c:pt>
                <c:pt idx="3758">
                  <c:v>104</c:v>
                </c:pt>
                <c:pt idx="3759">
                  <c:v>96</c:v>
                </c:pt>
                <c:pt idx="3760">
                  <c:v>110</c:v>
                </c:pt>
                <c:pt idx="3761">
                  <c:v>84</c:v>
                </c:pt>
                <c:pt idx="3762">
                  <c:v>94</c:v>
                </c:pt>
                <c:pt idx="3763">
                  <c:v>93</c:v>
                </c:pt>
                <c:pt idx="3764">
                  <c:v>96</c:v>
                </c:pt>
                <c:pt idx="3765">
                  <c:v>88</c:v>
                </c:pt>
                <c:pt idx="3766">
                  <c:v>101</c:v>
                </c:pt>
                <c:pt idx="3767">
                  <c:v>102</c:v>
                </c:pt>
                <c:pt idx="3768">
                  <c:v>87</c:v>
                </c:pt>
                <c:pt idx="3769">
                  <c:v>83</c:v>
                </c:pt>
                <c:pt idx="3770">
                  <c:v>103</c:v>
                </c:pt>
                <c:pt idx="3771">
                  <c:v>99</c:v>
                </c:pt>
                <c:pt idx="3772">
                  <c:v>106</c:v>
                </c:pt>
                <c:pt idx="3773">
                  <c:v>115</c:v>
                </c:pt>
                <c:pt idx="3774">
                  <c:v>117</c:v>
                </c:pt>
                <c:pt idx="3775">
                  <c:v>99</c:v>
                </c:pt>
                <c:pt idx="3776">
                  <c:v>102</c:v>
                </c:pt>
                <c:pt idx="3777">
                  <c:v>85</c:v>
                </c:pt>
                <c:pt idx="3778">
                  <c:v>86</c:v>
                </c:pt>
                <c:pt idx="3779">
                  <c:v>120</c:v>
                </c:pt>
                <c:pt idx="3780">
                  <c:v>106</c:v>
                </c:pt>
                <c:pt idx="3781">
                  <c:v>103</c:v>
                </c:pt>
                <c:pt idx="3782">
                  <c:v>93</c:v>
                </c:pt>
                <c:pt idx="3783">
                  <c:v>112</c:v>
                </c:pt>
                <c:pt idx="3784">
                  <c:v>100</c:v>
                </c:pt>
                <c:pt idx="3785">
                  <c:v>113</c:v>
                </c:pt>
                <c:pt idx="3786">
                  <c:v>98</c:v>
                </c:pt>
                <c:pt idx="3787">
                  <c:v>92</c:v>
                </c:pt>
                <c:pt idx="3788">
                  <c:v>106</c:v>
                </c:pt>
                <c:pt idx="3789">
                  <c:v>119</c:v>
                </c:pt>
                <c:pt idx="3790">
                  <c:v>99</c:v>
                </c:pt>
                <c:pt idx="3791">
                  <c:v>90</c:v>
                </c:pt>
                <c:pt idx="3792">
                  <c:v>120</c:v>
                </c:pt>
                <c:pt idx="3793">
                  <c:v>168</c:v>
                </c:pt>
                <c:pt idx="3794">
                  <c:v>93</c:v>
                </c:pt>
                <c:pt idx="3795">
                  <c:v>96</c:v>
                </c:pt>
                <c:pt idx="3796">
                  <c:v>103</c:v>
                </c:pt>
                <c:pt idx="3797">
                  <c:v>93</c:v>
                </c:pt>
                <c:pt idx="3798">
                  <c:v>84</c:v>
                </c:pt>
                <c:pt idx="3799">
                  <c:v>81</c:v>
                </c:pt>
                <c:pt idx="3800">
                  <c:v>84</c:v>
                </c:pt>
                <c:pt idx="3801">
                  <c:v>94</c:v>
                </c:pt>
                <c:pt idx="3802">
                  <c:v>141</c:v>
                </c:pt>
                <c:pt idx="3803">
                  <c:v>120</c:v>
                </c:pt>
                <c:pt idx="3804">
                  <c:v>121</c:v>
                </c:pt>
                <c:pt idx="3805">
                  <c:v>226</c:v>
                </c:pt>
                <c:pt idx="3806">
                  <c:v>104</c:v>
                </c:pt>
                <c:pt idx="3807">
                  <c:v>152</c:v>
                </c:pt>
                <c:pt idx="3808">
                  <c:v>92</c:v>
                </c:pt>
                <c:pt idx="3809">
                  <c:v>107</c:v>
                </c:pt>
                <c:pt idx="3810">
                  <c:v>97</c:v>
                </c:pt>
                <c:pt idx="3811">
                  <c:v>115</c:v>
                </c:pt>
                <c:pt idx="3812">
                  <c:v>95</c:v>
                </c:pt>
                <c:pt idx="3813">
                  <c:v>102</c:v>
                </c:pt>
                <c:pt idx="3814">
                  <c:v>99</c:v>
                </c:pt>
                <c:pt idx="3815">
                  <c:v>109</c:v>
                </c:pt>
                <c:pt idx="3816">
                  <c:v>113</c:v>
                </c:pt>
                <c:pt idx="3817">
                  <c:v>91</c:v>
                </c:pt>
                <c:pt idx="3818">
                  <c:v>88</c:v>
                </c:pt>
                <c:pt idx="3819">
                  <c:v>88</c:v>
                </c:pt>
                <c:pt idx="3820">
                  <c:v>97</c:v>
                </c:pt>
                <c:pt idx="3821">
                  <c:v>97</c:v>
                </c:pt>
                <c:pt idx="3822">
                  <c:v>85</c:v>
                </c:pt>
                <c:pt idx="3823">
                  <c:v>121</c:v>
                </c:pt>
                <c:pt idx="3824">
                  <c:v>134</c:v>
                </c:pt>
                <c:pt idx="3825">
                  <c:v>149</c:v>
                </c:pt>
                <c:pt idx="3826">
                  <c:v>121</c:v>
                </c:pt>
                <c:pt idx="3827">
                  <c:v>116</c:v>
                </c:pt>
                <c:pt idx="3828">
                  <c:v>92</c:v>
                </c:pt>
                <c:pt idx="3829">
                  <c:v>93</c:v>
                </c:pt>
                <c:pt idx="3830">
                  <c:v>96</c:v>
                </c:pt>
                <c:pt idx="3831">
                  <c:v>105</c:v>
                </c:pt>
                <c:pt idx="3832">
                  <c:v>129</c:v>
                </c:pt>
                <c:pt idx="3833">
                  <c:v>94</c:v>
                </c:pt>
                <c:pt idx="3834">
                  <c:v>37</c:v>
                </c:pt>
                <c:pt idx="3835">
                  <c:v>81</c:v>
                </c:pt>
                <c:pt idx="3836">
                  <c:v>97</c:v>
                </c:pt>
                <c:pt idx="3837">
                  <c:v>106</c:v>
                </c:pt>
                <c:pt idx="3838">
                  <c:v>103</c:v>
                </c:pt>
                <c:pt idx="3839">
                  <c:v>101</c:v>
                </c:pt>
                <c:pt idx="3840">
                  <c:v>98</c:v>
                </c:pt>
                <c:pt idx="3841">
                  <c:v>91</c:v>
                </c:pt>
                <c:pt idx="3842">
                  <c:v>105</c:v>
                </c:pt>
                <c:pt idx="3843">
                  <c:v>98</c:v>
                </c:pt>
                <c:pt idx="3844">
                  <c:v>104</c:v>
                </c:pt>
                <c:pt idx="3845">
                  <c:v>96</c:v>
                </c:pt>
                <c:pt idx="3846">
                  <c:v>148</c:v>
                </c:pt>
                <c:pt idx="3847">
                  <c:v>100</c:v>
                </c:pt>
                <c:pt idx="3848">
                  <c:v>86</c:v>
                </c:pt>
                <c:pt idx="3849">
                  <c:v>92</c:v>
                </c:pt>
                <c:pt idx="3850">
                  <c:v>88</c:v>
                </c:pt>
                <c:pt idx="3851">
                  <c:v>90</c:v>
                </c:pt>
                <c:pt idx="3852">
                  <c:v>94</c:v>
                </c:pt>
                <c:pt idx="3853">
                  <c:v>80</c:v>
                </c:pt>
                <c:pt idx="3854">
                  <c:v>107</c:v>
                </c:pt>
                <c:pt idx="3855">
                  <c:v>99</c:v>
                </c:pt>
                <c:pt idx="3856">
                  <c:v>92</c:v>
                </c:pt>
                <c:pt idx="3857">
                  <c:v>107</c:v>
                </c:pt>
                <c:pt idx="3858">
                  <c:v>135</c:v>
                </c:pt>
                <c:pt idx="3859">
                  <c:v>99</c:v>
                </c:pt>
                <c:pt idx="3860">
                  <c:v>102</c:v>
                </c:pt>
                <c:pt idx="3861">
                  <c:v>93</c:v>
                </c:pt>
                <c:pt idx="3862">
                  <c:v>115</c:v>
                </c:pt>
                <c:pt idx="3863">
                  <c:v>94</c:v>
                </c:pt>
                <c:pt idx="3864">
                  <c:v>91</c:v>
                </c:pt>
                <c:pt idx="3865">
                  <c:v>98</c:v>
                </c:pt>
                <c:pt idx="3866">
                  <c:v>97</c:v>
                </c:pt>
                <c:pt idx="3867">
                  <c:v>92</c:v>
                </c:pt>
                <c:pt idx="3868">
                  <c:v>128</c:v>
                </c:pt>
                <c:pt idx="3869">
                  <c:v>136</c:v>
                </c:pt>
                <c:pt idx="3870">
                  <c:v>113</c:v>
                </c:pt>
                <c:pt idx="3871">
                  <c:v>99</c:v>
                </c:pt>
                <c:pt idx="3872">
                  <c:v>101</c:v>
                </c:pt>
                <c:pt idx="3873">
                  <c:v>105</c:v>
                </c:pt>
                <c:pt idx="3874">
                  <c:v>95</c:v>
                </c:pt>
                <c:pt idx="3875">
                  <c:v>109</c:v>
                </c:pt>
                <c:pt idx="3876">
                  <c:v>110</c:v>
                </c:pt>
                <c:pt idx="3877">
                  <c:v>108</c:v>
                </c:pt>
                <c:pt idx="3878">
                  <c:v>118</c:v>
                </c:pt>
                <c:pt idx="3879">
                  <c:v>94</c:v>
                </c:pt>
                <c:pt idx="3880">
                  <c:v>115</c:v>
                </c:pt>
                <c:pt idx="3881">
                  <c:v>98</c:v>
                </c:pt>
                <c:pt idx="3882">
                  <c:v>91</c:v>
                </c:pt>
                <c:pt idx="3883">
                  <c:v>120</c:v>
                </c:pt>
                <c:pt idx="3884">
                  <c:v>109</c:v>
                </c:pt>
                <c:pt idx="3885">
                  <c:v>87</c:v>
                </c:pt>
                <c:pt idx="3886">
                  <c:v>117</c:v>
                </c:pt>
                <c:pt idx="3887">
                  <c:v>85</c:v>
                </c:pt>
                <c:pt idx="3888">
                  <c:v>110</c:v>
                </c:pt>
                <c:pt idx="3889">
                  <c:v>113</c:v>
                </c:pt>
                <c:pt idx="3890">
                  <c:v>108</c:v>
                </c:pt>
                <c:pt idx="3891">
                  <c:v>95</c:v>
                </c:pt>
                <c:pt idx="3892">
                  <c:v>98</c:v>
                </c:pt>
                <c:pt idx="3893">
                  <c:v>93</c:v>
                </c:pt>
                <c:pt idx="3894">
                  <c:v>86</c:v>
                </c:pt>
                <c:pt idx="3895">
                  <c:v>161</c:v>
                </c:pt>
                <c:pt idx="3896">
                  <c:v>100</c:v>
                </c:pt>
                <c:pt idx="3897">
                  <c:v>120</c:v>
                </c:pt>
                <c:pt idx="3898">
                  <c:v>125</c:v>
                </c:pt>
                <c:pt idx="3899">
                  <c:v>91</c:v>
                </c:pt>
                <c:pt idx="3900">
                  <c:v>128</c:v>
                </c:pt>
                <c:pt idx="3901">
                  <c:v>100</c:v>
                </c:pt>
                <c:pt idx="3902">
                  <c:v>84</c:v>
                </c:pt>
                <c:pt idx="3903">
                  <c:v>97</c:v>
                </c:pt>
                <c:pt idx="3904">
                  <c:v>84</c:v>
                </c:pt>
                <c:pt idx="3905">
                  <c:v>146</c:v>
                </c:pt>
                <c:pt idx="3906">
                  <c:v>186</c:v>
                </c:pt>
                <c:pt idx="3907">
                  <c:v>94</c:v>
                </c:pt>
                <c:pt idx="3908">
                  <c:v>126</c:v>
                </c:pt>
                <c:pt idx="3909">
                  <c:v>99</c:v>
                </c:pt>
                <c:pt idx="3910">
                  <c:v>109</c:v>
                </c:pt>
                <c:pt idx="3911">
                  <c:v>95</c:v>
                </c:pt>
                <c:pt idx="3912">
                  <c:v>97</c:v>
                </c:pt>
                <c:pt idx="3913">
                  <c:v>94</c:v>
                </c:pt>
                <c:pt idx="3914">
                  <c:v>90</c:v>
                </c:pt>
                <c:pt idx="3915">
                  <c:v>117</c:v>
                </c:pt>
                <c:pt idx="3916">
                  <c:v>96</c:v>
                </c:pt>
                <c:pt idx="3917">
                  <c:v>82</c:v>
                </c:pt>
                <c:pt idx="3918">
                  <c:v>109</c:v>
                </c:pt>
                <c:pt idx="3919">
                  <c:v>90</c:v>
                </c:pt>
                <c:pt idx="3920">
                  <c:v>89</c:v>
                </c:pt>
                <c:pt idx="3921">
                  <c:v>98</c:v>
                </c:pt>
                <c:pt idx="3922">
                  <c:v>95</c:v>
                </c:pt>
                <c:pt idx="3923">
                  <c:v>94</c:v>
                </c:pt>
                <c:pt idx="3924">
                  <c:v>104</c:v>
                </c:pt>
                <c:pt idx="3925">
                  <c:v>87</c:v>
                </c:pt>
                <c:pt idx="3926">
                  <c:v>108</c:v>
                </c:pt>
                <c:pt idx="3927">
                  <c:v>86</c:v>
                </c:pt>
                <c:pt idx="3928">
                  <c:v>94</c:v>
                </c:pt>
                <c:pt idx="3929">
                  <c:v>134</c:v>
                </c:pt>
                <c:pt idx="3930">
                  <c:v>89</c:v>
                </c:pt>
                <c:pt idx="3931">
                  <c:v>102</c:v>
                </c:pt>
                <c:pt idx="3932">
                  <c:v>120</c:v>
                </c:pt>
                <c:pt idx="3933">
                  <c:v>110</c:v>
                </c:pt>
                <c:pt idx="3934">
                  <c:v>86</c:v>
                </c:pt>
                <c:pt idx="3935">
                  <c:v>101</c:v>
                </c:pt>
                <c:pt idx="3936">
                  <c:v>102</c:v>
                </c:pt>
                <c:pt idx="3937">
                  <c:v>123</c:v>
                </c:pt>
                <c:pt idx="3938">
                  <c:v>99</c:v>
                </c:pt>
                <c:pt idx="3939">
                  <c:v>87</c:v>
                </c:pt>
                <c:pt idx="3940">
                  <c:v>120</c:v>
                </c:pt>
                <c:pt idx="3941">
                  <c:v>93</c:v>
                </c:pt>
                <c:pt idx="3942">
                  <c:v>98</c:v>
                </c:pt>
                <c:pt idx="3943">
                  <c:v>100</c:v>
                </c:pt>
                <c:pt idx="3944">
                  <c:v>88</c:v>
                </c:pt>
                <c:pt idx="3945">
                  <c:v>97</c:v>
                </c:pt>
                <c:pt idx="3946">
                  <c:v>122</c:v>
                </c:pt>
                <c:pt idx="3947">
                  <c:v>86</c:v>
                </c:pt>
                <c:pt idx="3948">
                  <c:v>83</c:v>
                </c:pt>
                <c:pt idx="3949">
                  <c:v>80</c:v>
                </c:pt>
                <c:pt idx="3950">
                  <c:v>90</c:v>
                </c:pt>
                <c:pt idx="3951">
                  <c:v>96</c:v>
                </c:pt>
                <c:pt idx="3952">
                  <c:v>85</c:v>
                </c:pt>
                <c:pt idx="3953">
                  <c:v>83</c:v>
                </c:pt>
                <c:pt idx="3954">
                  <c:v>80</c:v>
                </c:pt>
                <c:pt idx="3955">
                  <c:v>90</c:v>
                </c:pt>
                <c:pt idx="3956">
                  <c:v>92</c:v>
                </c:pt>
                <c:pt idx="3957">
                  <c:v>100</c:v>
                </c:pt>
                <c:pt idx="3958">
                  <c:v>88</c:v>
                </c:pt>
                <c:pt idx="3959">
                  <c:v>95</c:v>
                </c:pt>
                <c:pt idx="3960">
                  <c:v>82</c:v>
                </c:pt>
                <c:pt idx="3961">
                  <c:v>97</c:v>
                </c:pt>
                <c:pt idx="3962">
                  <c:v>94</c:v>
                </c:pt>
                <c:pt idx="3963">
                  <c:v>95</c:v>
                </c:pt>
                <c:pt idx="3964">
                  <c:v>113</c:v>
                </c:pt>
                <c:pt idx="3965">
                  <c:v>136</c:v>
                </c:pt>
                <c:pt idx="3966">
                  <c:v>80</c:v>
                </c:pt>
                <c:pt idx="3967">
                  <c:v>105</c:v>
                </c:pt>
                <c:pt idx="3968">
                  <c:v>90</c:v>
                </c:pt>
                <c:pt idx="3969">
                  <c:v>93</c:v>
                </c:pt>
                <c:pt idx="3970">
                  <c:v>89</c:v>
                </c:pt>
                <c:pt idx="3971">
                  <c:v>90</c:v>
                </c:pt>
                <c:pt idx="3972">
                  <c:v>89</c:v>
                </c:pt>
                <c:pt idx="3973">
                  <c:v>116</c:v>
                </c:pt>
                <c:pt idx="3974">
                  <c:v>120</c:v>
                </c:pt>
                <c:pt idx="3975">
                  <c:v>88</c:v>
                </c:pt>
                <c:pt idx="3976">
                  <c:v>102</c:v>
                </c:pt>
                <c:pt idx="3977">
                  <c:v>106</c:v>
                </c:pt>
                <c:pt idx="3978">
                  <c:v>95</c:v>
                </c:pt>
                <c:pt idx="3979">
                  <c:v>144</c:v>
                </c:pt>
                <c:pt idx="3980">
                  <c:v>113</c:v>
                </c:pt>
                <c:pt idx="3981">
                  <c:v>118</c:v>
                </c:pt>
                <c:pt idx="3982">
                  <c:v>141</c:v>
                </c:pt>
                <c:pt idx="3983">
                  <c:v>90</c:v>
                </c:pt>
                <c:pt idx="3984">
                  <c:v>109</c:v>
                </c:pt>
                <c:pt idx="3985">
                  <c:v>95</c:v>
                </c:pt>
                <c:pt idx="3986">
                  <c:v>122</c:v>
                </c:pt>
                <c:pt idx="3987">
                  <c:v>93</c:v>
                </c:pt>
                <c:pt idx="3988">
                  <c:v>97</c:v>
                </c:pt>
                <c:pt idx="3989">
                  <c:v>82</c:v>
                </c:pt>
                <c:pt idx="3990">
                  <c:v>140</c:v>
                </c:pt>
                <c:pt idx="3991">
                  <c:v>86</c:v>
                </c:pt>
                <c:pt idx="3992">
                  <c:v>105</c:v>
                </c:pt>
                <c:pt idx="3993">
                  <c:v>66</c:v>
                </c:pt>
                <c:pt idx="3994">
                  <c:v>99</c:v>
                </c:pt>
                <c:pt idx="3995">
                  <c:v>100</c:v>
                </c:pt>
                <c:pt idx="3996">
                  <c:v>103</c:v>
                </c:pt>
                <c:pt idx="3997">
                  <c:v>97</c:v>
                </c:pt>
                <c:pt idx="3998">
                  <c:v>86</c:v>
                </c:pt>
                <c:pt idx="3999">
                  <c:v>87</c:v>
                </c:pt>
                <c:pt idx="4000">
                  <c:v>149</c:v>
                </c:pt>
                <c:pt idx="4001">
                  <c:v>98</c:v>
                </c:pt>
                <c:pt idx="4002">
                  <c:v>98</c:v>
                </c:pt>
                <c:pt idx="4003">
                  <c:v>112</c:v>
                </c:pt>
                <c:pt idx="4004">
                  <c:v>75</c:v>
                </c:pt>
                <c:pt idx="4005">
                  <c:v>104</c:v>
                </c:pt>
                <c:pt idx="4006">
                  <c:v>102</c:v>
                </c:pt>
                <c:pt idx="4007">
                  <c:v>105</c:v>
                </c:pt>
                <c:pt idx="4008">
                  <c:v>99</c:v>
                </c:pt>
                <c:pt idx="4009">
                  <c:v>107</c:v>
                </c:pt>
                <c:pt idx="4010">
                  <c:v>96</c:v>
                </c:pt>
                <c:pt idx="4011">
                  <c:v>101</c:v>
                </c:pt>
                <c:pt idx="4012">
                  <c:v>89</c:v>
                </c:pt>
                <c:pt idx="4013">
                  <c:v>106</c:v>
                </c:pt>
                <c:pt idx="4014">
                  <c:v>95</c:v>
                </c:pt>
                <c:pt idx="4015">
                  <c:v>34</c:v>
                </c:pt>
                <c:pt idx="4016">
                  <c:v>101</c:v>
                </c:pt>
                <c:pt idx="4017">
                  <c:v>112</c:v>
                </c:pt>
                <c:pt idx="4018">
                  <c:v>100</c:v>
                </c:pt>
                <c:pt idx="4019">
                  <c:v>100</c:v>
                </c:pt>
                <c:pt idx="4020">
                  <c:v>80</c:v>
                </c:pt>
                <c:pt idx="4021">
                  <c:v>106</c:v>
                </c:pt>
                <c:pt idx="4022">
                  <c:v>103</c:v>
                </c:pt>
                <c:pt idx="4023">
                  <c:v>90</c:v>
                </c:pt>
                <c:pt idx="4024">
                  <c:v>96</c:v>
                </c:pt>
                <c:pt idx="4025">
                  <c:v>89</c:v>
                </c:pt>
                <c:pt idx="4026">
                  <c:v>87</c:v>
                </c:pt>
                <c:pt idx="4027">
                  <c:v>94</c:v>
                </c:pt>
                <c:pt idx="4028">
                  <c:v>120</c:v>
                </c:pt>
                <c:pt idx="4029">
                  <c:v>101</c:v>
                </c:pt>
                <c:pt idx="4030">
                  <c:v>84</c:v>
                </c:pt>
                <c:pt idx="4031">
                  <c:v>110</c:v>
                </c:pt>
                <c:pt idx="4032">
                  <c:v>101</c:v>
                </c:pt>
                <c:pt idx="4033">
                  <c:v>101</c:v>
                </c:pt>
                <c:pt idx="4034">
                  <c:v>101</c:v>
                </c:pt>
                <c:pt idx="4035">
                  <c:v>105</c:v>
                </c:pt>
                <c:pt idx="4036">
                  <c:v>97</c:v>
                </c:pt>
                <c:pt idx="4037">
                  <c:v>108</c:v>
                </c:pt>
                <c:pt idx="4038">
                  <c:v>95</c:v>
                </c:pt>
                <c:pt idx="4039">
                  <c:v>108</c:v>
                </c:pt>
                <c:pt idx="4040">
                  <c:v>90</c:v>
                </c:pt>
                <c:pt idx="4041">
                  <c:v>120</c:v>
                </c:pt>
                <c:pt idx="4042">
                  <c:v>90</c:v>
                </c:pt>
                <c:pt idx="4043">
                  <c:v>91</c:v>
                </c:pt>
                <c:pt idx="4044">
                  <c:v>92</c:v>
                </c:pt>
                <c:pt idx="4045">
                  <c:v>117</c:v>
                </c:pt>
                <c:pt idx="4046">
                  <c:v>120</c:v>
                </c:pt>
                <c:pt idx="4047">
                  <c:v>90</c:v>
                </c:pt>
                <c:pt idx="4048">
                  <c:v>119</c:v>
                </c:pt>
                <c:pt idx="4049">
                  <c:v>90</c:v>
                </c:pt>
                <c:pt idx="4050">
                  <c:v>90</c:v>
                </c:pt>
                <c:pt idx="4051">
                  <c:v>97</c:v>
                </c:pt>
                <c:pt idx="4052">
                  <c:v>90</c:v>
                </c:pt>
                <c:pt idx="4053">
                  <c:v>172</c:v>
                </c:pt>
                <c:pt idx="4054">
                  <c:v>115</c:v>
                </c:pt>
                <c:pt idx="4055">
                  <c:v>89</c:v>
                </c:pt>
                <c:pt idx="4056">
                  <c:v>125</c:v>
                </c:pt>
                <c:pt idx="4057">
                  <c:v>78</c:v>
                </c:pt>
                <c:pt idx="4058">
                  <c:v>89</c:v>
                </c:pt>
                <c:pt idx="4059">
                  <c:v>100</c:v>
                </c:pt>
                <c:pt idx="4060">
                  <c:v>77</c:v>
                </c:pt>
                <c:pt idx="4061">
                  <c:v>81</c:v>
                </c:pt>
                <c:pt idx="4062">
                  <c:v>115</c:v>
                </c:pt>
                <c:pt idx="4063">
                  <c:v>96</c:v>
                </c:pt>
                <c:pt idx="4064">
                  <c:v>89</c:v>
                </c:pt>
                <c:pt idx="4065">
                  <c:v>100</c:v>
                </c:pt>
                <c:pt idx="4066">
                  <c:v>88</c:v>
                </c:pt>
                <c:pt idx="4067">
                  <c:v>129</c:v>
                </c:pt>
                <c:pt idx="4068">
                  <c:v>87</c:v>
                </c:pt>
                <c:pt idx="4069">
                  <c:v>102</c:v>
                </c:pt>
                <c:pt idx="4070">
                  <c:v>118</c:v>
                </c:pt>
                <c:pt idx="4071">
                  <c:v>86</c:v>
                </c:pt>
                <c:pt idx="4072">
                  <c:v>137</c:v>
                </c:pt>
                <c:pt idx="4073">
                  <c:v>129</c:v>
                </c:pt>
                <c:pt idx="4074">
                  <c:v>134</c:v>
                </c:pt>
                <c:pt idx="4075">
                  <c:v>119</c:v>
                </c:pt>
                <c:pt idx="4076">
                  <c:v>80</c:v>
                </c:pt>
                <c:pt idx="4077">
                  <c:v>89</c:v>
                </c:pt>
                <c:pt idx="4078">
                  <c:v>101</c:v>
                </c:pt>
                <c:pt idx="4079">
                  <c:v>80</c:v>
                </c:pt>
                <c:pt idx="4080">
                  <c:v>115</c:v>
                </c:pt>
                <c:pt idx="4081">
                  <c:v>100</c:v>
                </c:pt>
                <c:pt idx="4082">
                  <c:v>118</c:v>
                </c:pt>
                <c:pt idx="4083">
                  <c:v>100</c:v>
                </c:pt>
                <c:pt idx="4084">
                  <c:v>106</c:v>
                </c:pt>
                <c:pt idx="4085">
                  <c:v>106</c:v>
                </c:pt>
                <c:pt idx="4086">
                  <c:v>91</c:v>
                </c:pt>
                <c:pt idx="4087">
                  <c:v>105</c:v>
                </c:pt>
                <c:pt idx="4088">
                  <c:v>96</c:v>
                </c:pt>
                <c:pt idx="4089">
                  <c:v>116</c:v>
                </c:pt>
                <c:pt idx="4090">
                  <c:v>116</c:v>
                </c:pt>
                <c:pt idx="4091">
                  <c:v>97</c:v>
                </c:pt>
                <c:pt idx="4092">
                  <c:v>101</c:v>
                </c:pt>
                <c:pt idx="4093">
                  <c:v>98</c:v>
                </c:pt>
                <c:pt idx="4094">
                  <c:v>101</c:v>
                </c:pt>
                <c:pt idx="4095">
                  <c:v>90</c:v>
                </c:pt>
                <c:pt idx="4096">
                  <c:v>120</c:v>
                </c:pt>
                <c:pt idx="4097">
                  <c:v>102</c:v>
                </c:pt>
                <c:pt idx="4098">
                  <c:v>102</c:v>
                </c:pt>
                <c:pt idx="4099">
                  <c:v>100</c:v>
                </c:pt>
                <c:pt idx="4100">
                  <c:v>104</c:v>
                </c:pt>
                <c:pt idx="4101">
                  <c:v>89</c:v>
                </c:pt>
                <c:pt idx="4102">
                  <c:v>99</c:v>
                </c:pt>
                <c:pt idx="4103">
                  <c:v>96</c:v>
                </c:pt>
                <c:pt idx="4104">
                  <c:v>86</c:v>
                </c:pt>
                <c:pt idx="4105">
                  <c:v>98</c:v>
                </c:pt>
                <c:pt idx="4106">
                  <c:v>96</c:v>
                </c:pt>
                <c:pt idx="4107">
                  <c:v>94</c:v>
                </c:pt>
                <c:pt idx="4108">
                  <c:v>91</c:v>
                </c:pt>
                <c:pt idx="4109">
                  <c:v>90</c:v>
                </c:pt>
                <c:pt idx="4110">
                  <c:v>85</c:v>
                </c:pt>
                <c:pt idx="4111">
                  <c:v>96</c:v>
                </c:pt>
                <c:pt idx="4112">
                  <c:v>129</c:v>
                </c:pt>
                <c:pt idx="4113">
                  <c:v>93</c:v>
                </c:pt>
                <c:pt idx="4114">
                  <c:v>100</c:v>
                </c:pt>
                <c:pt idx="4115">
                  <c:v>97</c:v>
                </c:pt>
                <c:pt idx="4116">
                  <c:v>94</c:v>
                </c:pt>
                <c:pt idx="4117">
                  <c:v>95</c:v>
                </c:pt>
                <c:pt idx="4118">
                  <c:v>97</c:v>
                </c:pt>
                <c:pt idx="4119">
                  <c:v>92</c:v>
                </c:pt>
                <c:pt idx="4120">
                  <c:v>96</c:v>
                </c:pt>
                <c:pt idx="4121">
                  <c:v>87</c:v>
                </c:pt>
                <c:pt idx="4122">
                  <c:v>91</c:v>
                </c:pt>
                <c:pt idx="4123">
                  <c:v>99</c:v>
                </c:pt>
                <c:pt idx="4124">
                  <c:v>88</c:v>
                </c:pt>
                <c:pt idx="4125">
                  <c:v>119</c:v>
                </c:pt>
                <c:pt idx="4126">
                  <c:v>99</c:v>
                </c:pt>
                <c:pt idx="4127">
                  <c:v>92</c:v>
                </c:pt>
                <c:pt idx="4128">
                  <c:v>86</c:v>
                </c:pt>
                <c:pt idx="4129">
                  <c:v>83</c:v>
                </c:pt>
                <c:pt idx="4130">
                  <c:v>81</c:v>
                </c:pt>
                <c:pt idx="4131">
                  <c:v>82</c:v>
                </c:pt>
                <c:pt idx="4132">
                  <c:v>102</c:v>
                </c:pt>
                <c:pt idx="4133">
                  <c:v>90</c:v>
                </c:pt>
                <c:pt idx="4134">
                  <c:v>92</c:v>
                </c:pt>
                <c:pt idx="4135">
                  <c:v>88</c:v>
                </c:pt>
                <c:pt idx="4136">
                  <c:v>97</c:v>
                </c:pt>
                <c:pt idx="4137">
                  <c:v>96</c:v>
                </c:pt>
                <c:pt idx="4138">
                  <c:v>87</c:v>
                </c:pt>
                <c:pt idx="4139">
                  <c:v>106</c:v>
                </c:pt>
                <c:pt idx="4140">
                  <c:v>107</c:v>
                </c:pt>
                <c:pt idx="4141">
                  <c:v>80</c:v>
                </c:pt>
                <c:pt idx="4142">
                  <c:v>91</c:v>
                </c:pt>
                <c:pt idx="4143">
                  <c:v>99</c:v>
                </c:pt>
                <c:pt idx="4144">
                  <c:v>102</c:v>
                </c:pt>
                <c:pt idx="4145">
                  <c:v>108</c:v>
                </c:pt>
                <c:pt idx="4146">
                  <c:v>88</c:v>
                </c:pt>
                <c:pt idx="4147">
                  <c:v>89</c:v>
                </c:pt>
                <c:pt idx="4148">
                  <c:v>92</c:v>
                </c:pt>
                <c:pt idx="4149">
                  <c:v>99</c:v>
                </c:pt>
                <c:pt idx="4150">
                  <c:v>103</c:v>
                </c:pt>
                <c:pt idx="4151">
                  <c:v>90</c:v>
                </c:pt>
                <c:pt idx="4152">
                  <c:v>95</c:v>
                </c:pt>
                <c:pt idx="4153">
                  <c:v>97</c:v>
                </c:pt>
                <c:pt idx="4154">
                  <c:v>108</c:v>
                </c:pt>
                <c:pt idx="4155">
                  <c:v>95</c:v>
                </c:pt>
                <c:pt idx="4156">
                  <c:v>160</c:v>
                </c:pt>
                <c:pt idx="4157">
                  <c:v>90</c:v>
                </c:pt>
                <c:pt idx="4158">
                  <c:v>86</c:v>
                </c:pt>
                <c:pt idx="4159">
                  <c:v>89</c:v>
                </c:pt>
                <c:pt idx="4160">
                  <c:v>87</c:v>
                </c:pt>
                <c:pt idx="4161">
                  <c:v>98</c:v>
                </c:pt>
                <c:pt idx="4162">
                  <c:v>125</c:v>
                </c:pt>
                <c:pt idx="4163">
                  <c:v>95</c:v>
                </c:pt>
                <c:pt idx="4164">
                  <c:v>118</c:v>
                </c:pt>
                <c:pt idx="4165">
                  <c:v>93</c:v>
                </c:pt>
                <c:pt idx="4166">
                  <c:v>96</c:v>
                </c:pt>
                <c:pt idx="4167">
                  <c:v>109</c:v>
                </c:pt>
                <c:pt idx="4168">
                  <c:v>109</c:v>
                </c:pt>
                <c:pt idx="4169">
                  <c:v>155</c:v>
                </c:pt>
                <c:pt idx="4170">
                  <c:v>90</c:v>
                </c:pt>
                <c:pt idx="4171">
                  <c:v>93</c:v>
                </c:pt>
                <c:pt idx="4172">
                  <c:v>108</c:v>
                </c:pt>
                <c:pt idx="4173">
                  <c:v>114</c:v>
                </c:pt>
                <c:pt idx="4174">
                  <c:v>87</c:v>
                </c:pt>
                <c:pt idx="4175">
                  <c:v>113</c:v>
                </c:pt>
                <c:pt idx="4176">
                  <c:v>87</c:v>
                </c:pt>
                <c:pt idx="4177">
                  <c:v>90</c:v>
                </c:pt>
                <c:pt idx="4178">
                  <c:v>111</c:v>
                </c:pt>
                <c:pt idx="4179">
                  <c:v>81</c:v>
                </c:pt>
                <c:pt idx="4180">
                  <c:v>93</c:v>
                </c:pt>
                <c:pt idx="4181">
                  <c:v>90</c:v>
                </c:pt>
                <c:pt idx="4182">
                  <c:v>112</c:v>
                </c:pt>
                <c:pt idx="4183">
                  <c:v>106</c:v>
                </c:pt>
                <c:pt idx="4184">
                  <c:v>88</c:v>
                </c:pt>
                <c:pt idx="4185">
                  <c:v>138</c:v>
                </c:pt>
                <c:pt idx="4186">
                  <c:v>105</c:v>
                </c:pt>
                <c:pt idx="4187">
                  <c:v>98</c:v>
                </c:pt>
                <c:pt idx="4188">
                  <c:v>86</c:v>
                </c:pt>
                <c:pt idx="4189">
                  <c:v>104</c:v>
                </c:pt>
                <c:pt idx="4190">
                  <c:v>100</c:v>
                </c:pt>
                <c:pt idx="4191">
                  <c:v>126</c:v>
                </c:pt>
                <c:pt idx="4192">
                  <c:v>118</c:v>
                </c:pt>
                <c:pt idx="4193">
                  <c:v>103</c:v>
                </c:pt>
                <c:pt idx="4194">
                  <c:v>102</c:v>
                </c:pt>
                <c:pt idx="4195">
                  <c:v>84</c:v>
                </c:pt>
                <c:pt idx="4196">
                  <c:v>95</c:v>
                </c:pt>
                <c:pt idx="4197">
                  <c:v>92</c:v>
                </c:pt>
                <c:pt idx="4198">
                  <c:v>90</c:v>
                </c:pt>
                <c:pt idx="4199">
                  <c:v>113</c:v>
                </c:pt>
                <c:pt idx="4200">
                  <c:v>123</c:v>
                </c:pt>
                <c:pt idx="4201">
                  <c:v>111</c:v>
                </c:pt>
                <c:pt idx="4202">
                  <c:v>99</c:v>
                </c:pt>
                <c:pt idx="4203">
                  <c:v>108</c:v>
                </c:pt>
                <c:pt idx="4204">
                  <c:v>92</c:v>
                </c:pt>
                <c:pt idx="4205">
                  <c:v>120</c:v>
                </c:pt>
                <c:pt idx="4206">
                  <c:v>91</c:v>
                </c:pt>
                <c:pt idx="4207">
                  <c:v>88</c:v>
                </c:pt>
                <c:pt idx="4208">
                  <c:v>97</c:v>
                </c:pt>
                <c:pt idx="4209">
                  <c:v>95</c:v>
                </c:pt>
                <c:pt idx="4210">
                  <c:v>103</c:v>
                </c:pt>
                <c:pt idx="4211">
                  <c:v>110</c:v>
                </c:pt>
                <c:pt idx="4212">
                  <c:v>103</c:v>
                </c:pt>
                <c:pt idx="4213">
                  <c:v>92</c:v>
                </c:pt>
                <c:pt idx="4214">
                  <c:v>114</c:v>
                </c:pt>
                <c:pt idx="4215">
                  <c:v>101</c:v>
                </c:pt>
                <c:pt idx="4216">
                  <c:v>112</c:v>
                </c:pt>
                <c:pt idx="4217">
                  <c:v>104</c:v>
                </c:pt>
                <c:pt idx="4218">
                  <c:v>99</c:v>
                </c:pt>
                <c:pt idx="4219">
                  <c:v>98</c:v>
                </c:pt>
                <c:pt idx="4220">
                  <c:v>107</c:v>
                </c:pt>
                <c:pt idx="4221">
                  <c:v>93</c:v>
                </c:pt>
                <c:pt idx="4222">
                  <c:v>100</c:v>
                </c:pt>
                <c:pt idx="4223">
                  <c:v>80</c:v>
                </c:pt>
                <c:pt idx="4224">
                  <c:v>94</c:v>
                </c:pt>
                <c:pt idx="4225">
                  <c:v>93</c:v>
                </c:pt>
                <c:pt idx="4226">
                  <c:v>87</c:v>
                </c:pt>
                <c:pt idx="4227">
                  <c:v>91</c:v>
                </c:pt>
                <c:pt idx="4228">
                  <c:v>84</c:v>
                </c:pt>
                <c:pt idx="4229">
                  <c:v>90</c:v>
                </c:pt>
                <c:pt idx="4230">
                  <c:v>98</c:v>
                </c:pt>
                <c:pt idx="4231">
                  <c:v>108</c:v>
                </c:pt>
                <c:pt idx="4232">
                  <c:v>124</c:v>
                </c:pt>
                <c:pt idx="4233">
                  <c:v>95</c:v>
                </c:pt>
                <c:pt idx="4234">
                  <c:v>90</c:v>
                </c:pt>
                <c:pt idx="4235">
                  <c:v>93</c:v>
                </c:pt>
                <c:pt idx="4236">
                  <c:v>101</c:v>
                </c:pt>
                <c:pt idx="4237">
                  <c:v>107</c:v>
                </c:pt>
                <c:pt idx="4238">
                  <c:v>20</c:v>
                </c:pt>
                <c:pt idx="4239">
                  <c:v>87</c:v>
                </c:pt>
                <c:pt idx="4240">
                  <c:v>98</c:v>
                </c:pt>
                <c:pt idx="4241">
                  <c:v>112</c:v>
                </c:pt>
                <c:pt idx="4242">
                  <c:v>82</c:v>
                </c:pt>
                <c:pt idx="4243">
                  <c:v>102</c:v>
                </c:pt>
                <c:pt idx="4244">
                  <c:v>97</c:v>
                </c:pt>
                <c:pt idx="4245">
                  <c:v>101</c:v>
                </c:pt>
                <c:pt idx="4246">
                  <c:v>93</c:v>
                </c:pt>
                <c:pt idx="4247">
                  <c:v>83</c:v>
                </c:pt>
                <c:pt idx="4248">
                  <c:v>106</c:v>
                </c:pt>
                <c:pt idx="4249">
                  <c:v>113</c:v>
                </c:pt>
                <c:pt idx="4250">
                  <c:v>94</c:v>
                </c:pt>
                <c:pt idx="4251">
                  <c:v>101</c:v>
                </c:pt>
                <c:pt idx="4252">
                  <c:v>99</c:v>
                </c:pt>
                <c:pt idx="4253">
                  <c:v>76</c:v>
                </c:pt>
                <c:pt idx="4254">
                  <c:v>91</c:v>
                </c:pt>
                <c:pt idx="4255">
                  <c:v>105</c:v>
                </c:pt>
                <c:pt idx="4256">
                  <c:v>120</c:v>
                </c:pt>
                <c:pt idx="4257">
                  <c:v>105</c:v>
                </c:pt>
                <c:pt idx="4258">
                  <c:v>105</c:v>
                </c:pt>
                <c:pt idx="4259">
                  <c:v>95</c:v>
                </c:pt>
                <c:pt idx="4260">
                  <c:v>135</c:v>
                </c:pt>
                <c:pt idx="4261">
                  <c:v>105</c:v>
                </c:pt>
                <c:pt idx="4262">
                  <c:v>83</c:v>
                </c:pt>
                <c:pt idx="4263">
                  <c:v>135</c:v>
                </c:pt>
                <c:pt idx="4264">
                  <c:v>88</c:v>
                </c:pt>
                <c:pt idx="4265">
                  <c:v>87</c:v>
                </c:pt>
                <c:pt idx="4266">
                  <c:v>97</c:v>
                </c:pt>
                <c:pt idx="4267">
                  <c:v>82</c:v>
                </c:pt>
                <c:pt idx="4268">
                  <c:v>103</c:v>
                </c:pt>
                <c:pt idx="4269">
                  <c:v>130</c:v>
                </c:pt>
                <c:pt idx="4270">
                  <c:v>87</c:v>
                </c:pt>
                <c:pt idx="4271">
                  <c:v>101</c:v>
                </c:pt>
                <c:pt idx="4272">
                  <c:v>96</c:v>
                </c:pt>
                <c:pt idx="4273">
                  <c:v>80</c:v>
                </c:pt>
                <c:pt idx="4274">
                  <c:v>87</c:v>
                </c:pt>
                <c:pt idx="4275">
                  <c:v>92</c:v>
                </c:pt>
                <c:pt idx="4276">
                  <c:v>118</c:v>
                </c:pt>
                <c:pt idx="4277">
                  <c:v>123</c:v>
                </c:pt>
                <c:pt idx="4278">
                  <c:v>100</c:v>
                </c:pt>
                <c:pt idx="4279">
                  <c:v>103</c:v>
                </c:pt>
                <c:pt idx="4280">
                  <c:v>100</c:v>
                </c:pt>
                <c:pt idx="4281">
                  <c:v>99</c:v>
                </c:pt>
                <c:pt idx="4282">
                  <c:v>89</c:v>
                </c:pt>
                <c:pt idx="4283">
                  <c:v>114</c:v>
                </c:pt>
                <c:pt idx="4284">
                  <c:v>111</c:v>
                </c:pt>
                <c:pt idx="4285">
                  <c:v>99</c:v>
                </c:pt>
                <c:pt idx="4286">
                  <c:v>85</c:v>
                </c:pt>
                <c:pt idx="4287">
                  <c:v>113</c:v>
                </c:pt>
                <c:pt idx="4288">
                  <c:v>99</c:v>
                </c:pt>
                <c:pt idx="4289">
                  <c:v>83</c:v>
                </c:pt>
                <c:pt idx="4290">
                  <c:v>142</c:v>
                </c:pt>
                <c:pt idx="4291">
                  <c:v>112</c:v>
                </c:pt>
                <c:pt idx="4292">
                  <c:v>108</c:v>
                </c:pt>
                <c:pt idx="4293">
                  <c:v>88</c:v>
                </c:pt>
                <c:pt idx="4294">
                  <c:v>97</c:v>
                </c:pt>
                <c:pt idx="4295">
                  <c:v>85</c:v>
                </c:pt>
                <c:pt idx="4296">
                  <c:v>103</c:v>
                </c:pt>
                <c:pt idx="4297">
                  <c:v>110</c:v>
                </c:pt>
                <c:pt idx="4298">
                  <c:v>88</c:v>
                </c:pt>
                <c:pt idx="4299">
                  <c:v>76</c:v>
                </c:pt>
                <c:pt idx="4300">
                  <c:v>100</c:v>
                </c:pt>
                <c:pt idx="4301">
                  <c:v>99</c:v>
                </c:pt>
                <c:pt idx="4302">
                  <c:v>84</c:v>
                </c:pt>
                <c:pt idx="4303">
                  <c:v>91</c:v>
                </c:pt>
                <c:pt idx="4304">
                  <c:v>97</c:v>
                </c:pt>
                <c:pt idx="4305">
                  <c:v>84</c:v>
                </c:pt>
                <c:pt idx="4306">
                  <c:v>100</c:v>
                </c:pt>
                <c:pt idx="4307">
                  <c:v>94</c:v>
                </c:pt>
                <c:pt idx="4308">
                  <c:v>90</c:v>
                </c:pt>
                <c:pt idx="4309">
                  <c:v>92</c:v>
                </c:pt>
                <c:pt idx="4310">
                  <c:v>105</c:v>
                </c:pt>
                <c:pt idx="4311">
                  <c:v>73</c:v>
                </c:pt>
                <c:pt idx="4312">
                  <c:v>116</c:v>
                </c:pt>
                <c:pt idx="4313">
                  <c:v>110</c:v>
                </c:pt>
                <c:pt idx="4314">
                  <c:v>102</c:v>
                </c:pt>
                <c:pt idx="4315">
                  <c:v>89</c:v>
                </c:pt>
                <c:pt idx="4316">
                  <c:v>76</c:v>
                </c:pt>
                <c:pt idx="4317">
                  <c:v>82</c:v>
                </c:pt>
                <c:pt idx="4318">
                  <c:v>89</c:v>
                </c:pt>
                <c:pt idx="4319">
                  <c:v>150</c:v>
                </c:pt>
                <c:pt idx="4320">
                  <c:v>89</c:v>
                </c:pt>
                <c:pt idx="4321">
                  <c:v>145</c:v>
                </c:pt>
                <c:pt idx="4322">
                  <c:v>91</c:v>
                </c:pt>
                <c:pt idx="4323">
                  <c:v>121</c:v>
                </c:pt>
                <c:pt idx="4324">
                  <c:v>83</c:v>
                </c:pt>
                <c:pt idx="4325">
                  <c:v>110</c:v>
                </c:pt>
                <c:pt idx="4326">
                  <c:v>91</c:v>
                </c:pt>
                <c:pt idx="4327">
                  <c:v>110</c:v>
                </c:pt>
                <c:pt idx="4328">
                  <c:v>86</c:v>
                </c:pt>
                <c:pt idx="4329">
                  <c:v>86</c:v>
                </c:pt>
                <c:pt idx="4330">
                  <c:v>120</c:v>
                </c:pt>
                <c:pt idx="4331">
                  <c:v>90</c:v>
                </c:pt>
                <c:pt idx="4332">
                  <c:v>99</c:v>
                </c:pt>
                <c:pt idx="4333">
                  <c:v>112</c:v>
                </c:pt>
                <c:pt idx="4334">
                  <c:v>103</c:v>
                </c:pt>
                <c:pt idx="4335">
                  <c:v>83</c:v>
                </c:pt>
                <c:pt idx="4336">
                  <c:v>109</c:v>
                </c:pt>
                <c:pt idx="4337">
                  <c:v>89</c:v>
                </c:pt>
                <c:pt idx="4338">
                  <c:v>96</c:v>
                </c:pt>
                <c:pt idx="4339">
                  <c:v>109</c:v>
                </c:pt>
                <c:pt idx="4340">
                  <c:v>122</c:v>
                </c:pt>
                <c:pt idx="4341">
                  <c:v>100</c:v>
                </c:pt>
                <c:pt idx="4342">
                  <c:v>109</c:v>
                </c:pt>
                <c:pt idx="4343">
                  <c:v>95</c:v>
                </c:pt>
                <c:pt idx="4344">
                  <c:v>94</c:v>
                </c:pt>
                <c:pt idx="4345">
                  <c:v>107</c:v>
                </c:pt>
                <c:pt idx="4346">
                  <c:v>104</c:v>
                </c:pt>
                <c:pt idx="4347">
                  <c:v>93</c:v>
                </c:pt>
                <c:pt idx="4348">
                  <c:v>102</c:v>
                </c:pt>
                <c:pt idx="4349">
                  <c:v>84</c:v>
                </c:pt>
                <c:pt idx="4350">
                  <c:v>97</c:v>
                </c:pt>
                <c:pt idx="4351">
                  <c:v>91</c:v>
                </c:pt>
                <c:pt idx="4352">
                  <c:v>84</c:v>
                </c:pt>
                <c:pt idx="4353">
                  <c:v>86</c:v>
                </c:pt>
                <c:pt idx="4354">
                  <c:v>92</c:v>
                </c:pt>
                <c:pt idx="4355">
                  <c:v>94</c:v>
                </c:pt>
                <c:pt idx="4356">
                  <c:v>92</c:v>
                </c:pt>
                <c:pt idx="4357">
                  <c:v>100</c:v>
                </c:pt>
                <c:pt idx="4358">
                  <c:v>119</c:v>
                </c:pt>
                <c:pt idx="4359">
                  <c:v>167</c:v>
                </c:pt>
                <c:pt idx="4360">
                  <c:v>92</c:v>
                </c:pt>
                <c:pt idx="4361">
                  <c:v>108</c:v>
                </c:pt>
                <c:pt idx="4362">
                  <c:v>97</c:v>
                </c:pt>
                <c:pt idx="4363">
                  <c:v>88</c:v>
                </c:pt>
                <c:pt idx="4364">
                  <c:v>100</c:v>
                </c:pt>
                <c:pt idx="4365">
                  <c:v>100</c:v>
                </c:pt>
                <c:pt idx="4366">
                  <c:v>124</c:v>
                </c:pt>
                <c:pt idx="4367">
                  <c:v>88</c:v>
                </c:pt>
                <c:pt idx="4368">
                  <c:v>106</c:v>
                </c:pt>
                <c:pt idx="4369">
                  <c:v>79</c:v>
                </c:pt>
                <c:pt idx="4370">
                  <c:v>96</c:v>
                </c:pt>
                <c:pt idx="4371">
                  <c:v>53</c:v>
                </c:pt>
                <c:pt idx="4372">
                  <c:v>97</c:v>
                </c:pt>
                <c:pt idx="4373">
                  <c:v>120</c:v>
                </c:pt>
                <c:pt idx="4374">
                  <c:v>90</c:v>
                </c:pt>
                <c:pt idx="4375">
                  <c:v>91</c:v>
                </c:pt>
                <c:pt idx="4376">
                  <c:v>93</c:v>
                </c:pt>
                <c:pt idx="4377">
                  <c:v>112</c:v>
                </c:pt>
                <c:pt idx="4378">
                  <c:v>160</c:v>
                </c:pt>
                <c:pt idx="4379">
                  <c:v>95</c:v>
                </c:pt>
                <c:pt idx="4380">
                  <c:v>93</c:v>
                </c:pt>
                <c:pt idx="4381">
                  <c:v>88</c:v>
                </c:pt>
                <c:pt idx="4382">
                  <c:v>105</c:v>
                </c:pt>
                <c:pt idx="4383">
                  <c:v>98</c:v>
                </c:pt>
                <c:pt idx="4384">
                  <c:v>82</c:v>
                </c:pt>
                <c:pt idx="4385">
                  <c:v>89</c:v>
                </c:pt>
                <c:pt idx="4386">
                  <c:v>78</c:v>
                </c:pt>
                <c:pt idx="4387">
                  <c:v>97</c:v>
                </c:pt>
                <c:pt idx="4388">
                  <c:v>81</c:v>
                </c:pt>
                <c:pt idx="4389">
                  <c:v>90</c:v>
                </c:pt>
                <c:pt idx="4390">
                  <c:v>97</c:v>
                </c:pt>
                <c:pt idx="4391">
                  <c:v>88</c:v>
                </c:pt>
                <c:pt idx="4392">
                  <c:v>96</c:v>
                </c:pt>
                <c:pt idx="4393">
                  <c:v>105</c:v>
                </c:pt>
                <c:pt idx="4394">
                  <c:v>76</c:v>
                </c:pt>
                <c:pt idx="4395">
                  <c:v>96</c:v>
                </c:pt>
                <c:pt idx="4396">
                  <c:v>99</c:v>
                </c:pt>
                <c:pt idx="4397">
                  <c:v>90</c:v>
                </c:pt>
                <c:pt idx="4398">
                  <c:v>94</c:v>
                </c:pt>
                <c:pt idx="4399">
                  <c:v>87</c:v>
                </c:pt>
                <c:pt idx="4400">
                  <c:v>93</c:v>
                </c:pt>
                <c:pt idx="4401">
                  <c:v>90</c:v>
                </c:pt>
                <c:pt idx="4402">
                  <c:v>89</c:v>
                </c:pt>
                <c:pt idx="4403">
                  <c:v>83</c:v>
                </c:pt>
                <c:pt idx="4404">
                  <c:v>96</c:v>
                </c:pt>
                <c:pt idx="4405">
                  <c:v>90</c:v>
                </c:pt>
                <c:pt idx="4406">
                  <c:v>138</c:v>
                </c:pt>
                <c:pt idx="4407">
                  <c:v>84</c:v>
                </c:pt>
                <c:pt idx="4408">
                  <c:v>83</c:v>
                </c:pt>
                <c:pt idx="4409">
                  <c:v>96</c:v>
                </c:pt>
                <c:pt idx="4410">
                  <c:v>94</c:v>
                </c:pt>
                <c:pt idx="4411">
                  <c:v>90</c:v>
                </c:pt>
                <c:pt idx="4412">
                  <c:v>95</c:v>
                </c:pt>
                <c:pt idx="4413">
                  <c:v>93</c:v>
                </c:pt>
                <c:pt idx="4414">
                  <c:v>103</c:v>
                </c:pt>
                <c:pt idx="4415">
                  <c:v>87</c:v>
                </c:pt>
                <c:pt idx="4416">
                  <c:v>100</c:v>
                </c:pt>
                <c:pt idx="4417">
                  <c:v>90</c:v>
                </c:pt>
                <c:pt idx="4418">
                  <c:v>83</c:v>
                </c:pt>
                <c:pt idx="4419">
                  <c:v>108</c:v>
                </c:pt>
                <c:pt idx="4420">
                  <c:v>100</c:v>
                </c:pt>
                <c:pt idx="4421">
                  <c:v>113</c:v>
                </c:pt>
                <c:pt idx="4422">
                  <c:v>97</c:v>
                </c:pt>
                <c:pt idx="4423">
                  <c:v>104</c:v>
                </c:pt>
                <c:pt idx="4424">
                  <c:v>91</c:v>
                </c:pt>
                <c:pt idx="4425">
                  <c:v>107</c:v>
                </c:pt>
                <c:pt idx="4426">
                  <c:v>85</c:v>
                </c:pt>
                <c:pt idx="4427">
                  <c:v>101</c:v>
                </c:pt>
                <c:pt idx="4428">
                  <c:v>70</c:v>
                </c:pt>
                <c:pt idx="4429">
                  <c:v>88</c:v>
                </c:pt>
                <c:pt idx="4430">
                  <c:v>107</c:v>
                </c:pt>
                <c:pt idx="4431">
                  <c:v>78</c:v>
                </c:pt>
                <c:pt idx="4432">
                  <c:v>90</c:v>
                </c:pt>
                <c:pt idx="4433">
                  <c:v>88</c:v>
                </c:pt>
                <c:pt idx="4434">
                  <c:v>92</c:v>
                </c:pt>
                <c:pt idx="4435">
                  <c:v>95</c:v>
                </c:pt>
                <c:pt idx="4436">
                  <c:v>85</c:v>
                </c:pt>
                <c:pt idx="4437">
                  <c:v>86</c:v>
                </c:pt>
                <c:pt idx="4438">
                  <c:v>90</c:v>
                </c:pt>
                <c:pt idx="4439">
                  <c:v>123</c:v>
                </c:pt>
                <c:pt idx="4440">
                  <c:v>93</c:v>
                </c:pt>
                <c:pt idx="4441">
                  <c:v>88</c:v>
                </c:pt>
                <c:pt idx="4442">
                  <c:v>114</c:v>
                </c:pt>
                <c:pt idx="4443">
                  <c:v>88</c:v>
                </c:pt>
                <c:pt idx="4444">
                  <c:v>110</c:v>
                </c:pt>
                <c:pt idx="4445">
                  <c:v>95</c:v>
                </c:pt>
                <c:pt idx="4446">
                  <c:v>83</c:v>
                </c:pt>
                <c:pt idx="4447">
                  <c:v>104</c:v>
                </c:pt>
                <c:pt idx="4448">
                  <c:v>94</c:v>
                </c:pt>
                <c:pt idx="4449">
                  <c:v>87</c:v>
                </c:pt>
                <c:pt idx="4450">
                  <c:v>93</c:v>
                </c:pt>
                <c:pt idx="4451">
                  <c:v>91</c:v>
                </c:pt>
                <c:pt idx="4452">
                  <c:v>90</c:v>
                </c:pt>
                <c:pt idx="4453">
                  <c:v>14</c:v>
                </c:pt>
                <c:pt idx="4454">
                  <c:v>112</c:v>
                </c:pt>
                <c:pt idx="4455">
                  <c:v>75</c:v>
                </c:pt>
                <c:pt idx="4456">
                  <c:v>86</c:v>
                </c:pt>
                <c:pt idx="4457">
                  <c:v>86</c:v>
                </c:pt>
                <c:pt idx="4458">
                  <c:v>89</c:v>
                </c:pt>
                <c:pt idx="4459">
                  <c:v>95</c:v>
                </c:pt>
                <c:pt idx="4460">
                  <c:v>101</c:v>
                </c:pt>
                <c:pt idx="4461">
                  <c:v>106</c:v>
                </c:pt>
                <c:pt idx="4462">
                  <c:v>88</c:v>
                </c:pt>
                <c:pt idx="4463">
                  <c:v>99</c:v>
                </c:pt>
                <c:pt idx="4464">
                  <c:v>90</c:v>
                </c:pt>
                <c:pt idx="4465">
                  <c:v>95</c:v>
                </c:pt>
                <c:pt idx="4466">
                  <c:v>85</c:v>
                </c:pt>
                <c:pt idx="4467">
                  <c:v>170</c:v>
                </c:pt>
                <c:pt idx="4468">
                  <c:v>86</c:v>
                </c:pt>
                <c:pt idx="4469">
                  <c:v>97</c:v>
                </c:pt>
                <c:pt idx="4470">
                  <c:v>104</c:v>
                </c:pt>
                <c:pt idx="4471">
                  <c:v>88</c:v>
                </c:pt>
                <c:pt idx="4472">
                  <c:v>106</c:v>
                </c:pt>
                <c:pt idx="4473">
                  <c:v>107</c:v>
                </c:pt>
                <c:pt idx="4474">
                  <c:v>84</c:v>
                </c:pt>
                <c:pt idx="4475">
                  <c:v>91</c:v>
                </c:pt>
                <c:pt idx="4476">
                  <c:v>90</c:v>
                </c:pt>
                <c:pt idx="4477">
                  <c:v>103</c:v>
                </c:pt>
                <c:pt idx="4478">
                  <c:v>71</c:v>
                </c:pt>
                <c:pt idx="4479">
                  <c:v>90</c:v>
                </c:pt>
                <c:pt idx="4480">
                  <c:v>67</c:v>
                </c:pt>
                <c:pt idx="4481">
                  <c:v>94</c:v>
                </c:pt>
                <c:pt idx="4482">
                  <c:v>81</c:v>
                </c:pt>
                <c:pt idx="4483">
                  <c:v>81</c:v>
                </c:pt>
                <c:pt idx="4484">
                  <c:v>215</c:v>
                </c:pt>
                <c:pt idx="4485">
                  <c:v>83</c:v>
                </c:pt>
                <c:pt idx="4486">
                  <c:v>106</c:v>
                </c:pt>
                <c:pt idx="4487">
                  <c:v>103</c:v>
                </c:pt>
                <c:pt idx="4488">
                  <c:v>90</c:v>
                </c:pt>
                <c:pt idx="4489">
                  <c:v>88</c:v>
                </c:pt>
                <c:pt idx="4490">
                  <c:v>105</c:v>
                </c:pt>
                <c:pt idx="4491">
                  <c:v>115</c:v>
                </c:pt>
                <c:pt idx="4492">
                  <c:v>90</c:v>
                </c:pt>
                <c:pt idx="4493">
                  <c:v>102</c:v>
                </c:pt>
                <c:pt idx="4494">
                  <c:v>98</c:v>
                </c:pt>
                <c:pt idx="4495">
                  <c:v>87</c:v>
                </c:pt>
                <c:pt idx="4496">
                  <c:v>80</c:v>
                </c:pt>
                <c:pt idx="4497">
                  <c:v>88</c:v>
                </c:pt>
                <c:pt idx="4498">
                  <c:v>83</c:v>
                </c:pt>
                <c:pt idx="4499">
                  <c:v>122</c:v>
                </c:pt>
                <c:pt idx="4500">
                  <c:v>115</c:v>
                </c:pt>
                <c:pt idx="4501">
                  <c:v>86</c:v>
                </c:pt>
                <c:pt idx="4502">
                  <c:v>79</c:v>
                </c:pt>
                <c:pt idx="4503">
                  <c:v>87</c:v>
                </c:pt>
                <c:pt idx="4504">
                  <c:v>97</c:v>
                </c:pt>
                <c:pt idx="4505">
                  <c:v>105</c:v>
                </c:pt>
                <c:pt idx="4506">
                  <c:v>89</c:v>
                </c:pt>
                <c:pt idx="4507">
                  <c:v>120</c:v>
                </c:pt>
                <c:pt idx="4508">
                  <c:v>94</c:v>
                </c:pt>
                <c:pt idx="4509">
                  <c:v>108</c:v>
                </c:pt>
                <c:pt idx="4510">
                  <c:v>102</c:v>
                </c:pt>
                <c:pt idx="4511">
                  <c:v>83</c:v>
                </c:pt>
                <c:pt idx="4512">
                  <c:v>93</c:v>
                </c:pt>
                <c:pt idx="4513">
                  <c:v>86</c:v>
                </c:pt>
                <c:pt idx="4514">
                  <c:v>101</c:v>
                </c:pt>
                <c:pt idx="4515">
                  <c:v>111</c:v>
                </c:pt>
                <c:pt idx="4516">
                  <c:v>90</c:v>
                </c:pt>
                <c:pt idx="4517">
                  <c:v>86</c:v>
                </c:pt>
                <c:pt idx="4518">
                  <c:v>98</c:v>
                </c:pt>
                <c:pt idx="4519">
                  <c:v>91</c:v>
                </c:pt>
                <c:pt idx="4520">
                  <c:v>91</c:v>
                </c:pt>
                <c:pt idx="4521">
                  <c:v>90</c:v>
                </c:pt>
                <c:pt idx="4522">
                  <c:v>88</c:v>
                </c:pt>
                <c:pt idx="4523">
                  <c:v>202</c:v>
                </c:pt>
                <c:pt idx="4524">
                  <c:v>89</c:v>
                </c:pt>
                <c:pt idx="4525">
                  <c:v>97</c:v>
                </c:pt>
                <c:pt idx="4526">
                  <c:v>84</c:v>
                </c:pt>
                <c:pt idx="4527">
                  <c:v>82</c:v>
                </c:pt>
                <c:pt idx="4528">
                  <c:v>100</c:v>
                </c:pt>
                <c:pt idx="4529">
                  <c:v>112</c:v>
                </c:pt>
                <c:pt idx="4530">
                  <c:v>94</c:v>
                </c:pt>
                <c:pt idx="4531">
                  <c:v>87</c:v>
                </c:pt>
                <c:pt idx="4532">
                  <c:v>91</c:v>
                </c:pt>
                <c:pt idx="4533">
                  <c:v>87</c:v>
                </c:pt>
                <c:pt idx="4534">
                  <c:v>98</c:v>
                </c:pt>
                <c:pt idx="4535">
                  <c:v>95</c:v>
                </c:pt>
                <c:pt idx="4536">
                  <c:v>87</c:v>
                </c:pt>
                <c:pt idx="4537">
                  <c:v>102</c:v>
                </c:pt>
                <c:pt idx="4538">
                  <c:v>127</c:v>
                </c:pt>
                <c:pt idx="4539">
                  <c:v>96</c:v>
                </c:pt>
                <c:pt idx="4540">
                  <c:v>103</c:v>
                </c:pt>
                <c:pt idx="4541">
                  <c:v>104</c:v>
                </c:pt>
                <c:pt idx="4542">
                  <c:v>90</c:v>
                </c:pt>
                <c:pt idx="4543">
                  <c:v>122</c:v>
                </c:pt>
                <c:pt idx="4544">
                  <c:v>90</c:v>
                </c:pt>
                <c:pt idx="4545">
                  <c:v>101</c:v>
                </c:pt>
                <c:pt idx="4546">
                  <c:v>94</c:v>
                </c:pt>
                <c:pt idx="4547">
                  <c:v>97</c:v>
                </c:pt>
                <c:pt idx="4548">
                  <c:v>90</c:v>
                </c:pt>
                <c:pt idx="4549">
                  <c:v>108</c:v>
                </c:pt>
                <c:pt idx="4550">
                  <c:v>82</c:v>
                </c:pt>
                <c:pt idx="4551">
                  <c:v>84</c:v>
                </c:pt>
                <c:pt idx="4552">
                  <c:v>91</c:v>
                </c:pt>
                <c:pt idx="4553">
                  <c:v>91</c:v>
                </c:pt>
                <c:pt idx="4554">
                  <c:v>107</c:v>
                </c:pt>
                <c:pt idx="4555">
                  <c:v>82</c:v>
                </c:pt>
                <c:pt idx="4556">
                  <c:v>84</c:v>
                </c:pt>
                <c:pt idx="4557">
                  <c:v>103</c:v>
                </c:pt>
                <c:pt idx="4558">
                  <c:v>86</c:v>
                </c:pt>
                <c:pt idx="4559">
                  <c:v>89</c:v>
                </c:pt>
                <c:pt idx="4560">
                  <c:v>52</c:v>
                </c:pt>
                <c:pt idx="4561">
                  <c:v>98</c:v>
                </c:pt>
                <c:pt idx="4562">
                  <c:v>133</c:v>
                </c:pt>
                <c:pt idx="4563">
                  <c:v>81</c:v>
                </c:pt>
                <c:pt idx="4564">
                  <c:v>92</c:v>
                </c:pt>
                <c:pt idx="4565">
                  <c:v>90</c:v>
                </c:pt>
                <c:pt idx="4566">
                  <c:v>84</c:v>
                </c:pt>
                <c:pt idx="4567">
                  <c:v>91</c:v>
                </c:pt>
                <c:pt idx="4568">
                  <c:v>91</c:v>
                </c:pt>
                <c:pt idx="4569">
                  <c:v>90</c:v>
                </c:pt>
                <c:pt idx="4570">
                  <c:v>96</c:v>
                </c:pt>
                <c:pt idx="4571">
                  <c:v>88</c:v>
                </c:pt>
                <c:pt idx="4572">
                  <c:v>92</c:v>
                </c:pt>
                <c:pt idx="4573">
                  <c:v>97</c:v>
                </c:pt>
                <c:pt idx="4574">
                  <c:v>82</c:v>
                </c:pt>
                <c:pt idx="4575">
                  <c:v>101</c:v>
                </c:pt>
                <c:pt idx="4576">
                  <c:v>80</c:v>
                </c:pt>
                <c:pt idx="4577">
                  <c:v>97</c:v>
                </c:pt>
                <c:pt idx="4578">
                  <c:v>84</c:v>
                </c:pt>
                <c:pt idx="4579">
                  <c:v>97</c:v>
                </c:pt>
                <c:pt idx="4580">
                  <c:v>91</c:v>
                </c:pt>
                <c:pt idx="4581">
                  <c:v>86</c:v>
                </c:pt>
                <c:pt idx="4582">
                  <c:v>100</c:v>
                </c:pt>
                <c:pt idx="4583">
                  <c:v>96</c:v>
                </c:pt>
                <c:pt idx="4584">
                  <c:v>89</c:v>
                </c:pt>
                <c:pt idx="4585">
                  <c:v>84</c:v>
                </c:pt>
                <c:pt idx="4586">
                  <c:v>88</c:v>
                </c:pt>
                <c:pt idx="4587">
                  <c:v>90</c:v>
                </c:pt>
                <c:pt idx="4588">
                  <c:v>90</c:v>
                </c:pt>
                <c:pt idx="4589">
                  <c:v>98</c:v>
                </c:pt>
                <c:pt idx="4590">
                  <c:v>96</c:v>
                </c:pt>
                <c:pt idx="4591">
                  <c:v>83</c:v>
                </c:pt>
                <c:pt idx="4592">
                  <c:v>65</c:v>
                </c:pt>
                <c:pt idx="4593">
                  <c:v>94</c:v>
                </c:pt>
                <c:pt idx="4594">
                  <c:v>112</c:v>
                </c:pt>
                <c:pt idx="4595">
                  <c:v>102</c:v>
                </c:pt>
                <c:pt idx="4596">
                  <c:v>98</c:v>
                </c:pt>
                <c:pt idx="4597">
                  <c:v>91</c:v>
                </c:pt>
                <c:pt idx="4598">
                  <c:v>80</c:v>
                </c:pt>
                <c:pt idx="4599">
                  <c:v>114</c:v>
                </c:pt>
                <c:pt idx="4600">
                  <c:v>76</c:v>
                </c:pt>
                <c:pt idx="4601">
                  <c:v>80</c:v>
                </c:pt>
                <c:pt idx="4602">
                  <c:v>88</c:v>
                </c:pt>
                <c:pt idx="4603">
                  <c:v>110</c:v>
                </c:pt>
                <c:pt idx="4604">
                  <c:v>104</c:v>
                </c:pt>
                <c:pt idx="4605">
                  <c:v>102</c:v>
                </c:pt>
                <c:pt idx="4606">
                  <c:v>95</c:v>
                </c:pt>
                <c:pt idx="4607">
                  <c:v>94</c:v>
                </c:pt>
                <c:pt idx="4608">
                  <c:v>109</c:v>
                </c:pt>
                <c:pt idx="4609">
                  <c:v>90</c:v>
                </c:pt>
                <c:pt idx="4610">
                  <c:v>110</c:v>
                </c:pt>
                <c:pt idx="4611">
                  <c:v>80</c:v>
                </c:pt>
                <c:pt idx="4612">
                  <c:v>95</c:v>
                </c:pt>
                <c:pt idx="4613">
                  <c:v>94</c:v>
                </c:pt>
                <c:pt idx="4614">
                  <c:v>98</c:v>
                </c:pt>
                <c:pt idx="4615">
                  <c:v>98</c:v>
                </c:pt>
                <c:pt idx="4616">
                  <c:v>96</c:v>
                </c:pt>
                <c:pt idx="4617">
                  <c:v>97</c:v>
                </c:pt>
                <c:pt idx="4618">
                  <c:v>90</c:v>
                </c:pt>
                <c:pt idx="4619">
                  <c:v>113</c:v>
                </c:pt>
                <c:pt idx="4620">
                  <c:v>91</c:v>
                </c:pt>
                <c:pt idx="4621">
                  <c:v>90</c:v>
                </c:pt>
                <c:pt idx="4622">
                  <c:v>98</c:v>
                </c:pt>
                <c:pt idx="4623">
                  <c:v>94</c:v>
                </c:pt>
                <c:pt idx="4624">
                  <c:v>96</c:v>
                </c:pt>
                <c:pt idx="4625">
                  <c:v>100</c:v>
                </c:pt>
                <c:pt idx="4626">
                  <c:v>90</c:v>
                </c:pt>
                <c:pt idx="4627">
                  <c:v>90</c:v>
                </c:pt>
                <c:pt idx="4628">
                  <c:v>76</c:v>
                </c:pt>
                <c:pt idx="4629">
                  <c:v>75</c:v>
                </c:pt>
                <c:pt idx="4630">
                  <c:v>78</c:v>
                </c:pt>
                <c:pt idx="4631">
                  <c:v>90</c:v>
                </c:pt>
                <c:pt idx="4632">
                  <c:v>96</c:v>
                </c:pt>
                <c:pt idx="4633">
                  <c:v>92</c:v>
                </c:pt>
                <c:pt idx="4634">
                  <c:v>75</c:v>
                </c:pt>
                <c:pt idx="4635">
                  <c:v>99</c:v>
                </c:pt>
                <c:pt idx="4636">
                  <c:v>86</c:v>
                </c:pt>
                <c:pt idx="4637">
                  <c:v>92</c:v>
                </c:pt>
                <c:pt idx="4638">
                  <c:v>101</c:v>
                </c:pt>
                <c:pt idx="4639">
                  <c:v>81</c:v>
                </c:pt>
                <c:pt idx="4640">
                  <c:v>93</c:v>
                </c:pt>
                <c:pt idx="4641">
                  <c:v>95</c:v>
                </c:pt>
                <c:pt idx="4642">
                  <c:v>107</c:v>
                </c:pt>
                <c:pt idx="4643">
                  <c:v>98</c:v>
                </c:pt>
                <c:pt idx="4644">
                  <c:v>35</c:v>
                </c:pt>
                <c:pt idx="4645">
                  <c:v>108</c:v>
                </c:pt>
                <c:pt idx="4646">
                  <c:v>66</c:v>
                </c:pt>
                <c:pt idx="4647">
                  <c:v>95</c:v>
                </c:pt>
                <c:pt idx="4648">
                  <c:v>108</c:v>
                </c:pt>
                <c:pt idx="4649">
                  <c:v>90</c:v>
                </c:pt>
                <c:pt idx="4650">
                  <c:v>83</c:v>
                </c:pt>
                <c:pt idx="4651">
                  <c:v>108</c:v>
                </c:pt>
                <c:pt idx="4652">
                  <c:v>92</c:v>
                </c:pt>
                <c:pt idx="4653">
                  <c:v>105</c:v>
                </c:pt>
                <c:pt idx="4654">
                  <c:v>86</c:v>
                </c:pt>
                <c:pt idx="4655">
                  <c:v>106</c:v>
                </c:pt>
                <c:pt idx="4656">
                  <c:v>93</c:v>
                </c:pt>
                <c:pt idx="4657">
                  <c:v>80</c:v>
                </c:pt>
                <c:pt idx="4658">
                  <c:v>93</c:v>
                </c:pt>
                <c:pt idx="4659">
                  <c:v>96</c:v>
                </c:pt>
                <c:pt idx="4660">
                  <c:v>99</c:v>
                </c:pt>
                <c:pt idx="4661">
                  <c:v>66</c:v>
                </c:pt>
                <c:pt idx="4662">
                  <c:v>85</c:v>
                </c:pt>
                <c:pt idx="4663">
                  <c:v>101</c:v>
                </c:pt>
                <c:pt idx="4664">
                  <c:v>97</c:v>
                </c:pt>
                <c:pt idx="4665">
                  <c:v>119</c:v>
                </c:pt>
                <c:pt idx="4666">
                  <c:v>103</c:v>
                </c:pt>
                <c:pt idx="4667">
                  <c:v>86</c:v>
                </c:pt>
                <c:pt idx="4668">
                  <c:v>90</c:v>
                </c:pt>
                <c:pt idx="4669">
                  <c:v>95</c:v>
                </c:pt>
                <c:pt idx="4670">
                  <c:v>94</c:v>
                </c:pt>
                <c:pt idx="4671">
                  <c:v>84</c:v>
                </c:pt>
                <c:pt idx="4672">
                  <c:v>89</c:v>
                </c:pt>
                <c:pt idx="4673">
                  <c:v>59</c:v>
                </c:pt>
                <c:pt idx="4674">
                  <c:v>126</c:v>
                </c:pt>
                <c:pt idx="4675">
                  <c:v>86</c:v>
                </c:pt>
                <c:pt idx="4676">
                  <c:v>87</c:v>
                </c:pt>
                <c:pt idx="4677">
                  <c:v>106</c:v>
                </c:pt>
                <c:pt idx="4678">
                  <c:v>86</c:v>
                </c:pt>
                <c:pt idx="4679">
                  <c:v>89</c:v>
                </c:pt>
                <c:pt idx="4680">
                  <c:v>105</c:v>
                </c:pt>
                <c:pt idx="4681">
                  <c:v>93</c:v>
                </c:pt>
                <c:pt idx="4682">
                  <c:v>94</c:v>
                </c:pt>
                <c:pt idx="4683">
                  <c:v>89</c:v>
                </c:pt>
                <c:pt idx="4684">
                  <c:v>97</c:v>
                </c:pt>
                <c:pt idx="4685">
                  <c:v>88</c:v>
                </c:pt>
                <c:pt idx="4686">
                  <c:v>78</c:v>
                </c:pt>
                <c:pt idx="4687">
                  <c:v>104</c:v>
                </c:pt>
                <c:pt idx="4688">
                  <c:v>92</c:v>
                </c:pt>
                <c:pt idx="4689">
                  <c:v>97</c:v>
                </c:pt>
                <c:pt idx="4690">
                  <c:v>109</c:v>
                </c:pt>
                <c:pt idx="4691">
                  <c:v>78</c:v>
                </c:pt>
                <c:pt idx="4692">
                  <c:v>85</c:v>
                </c:pt>
                <c:pt idx="4693">
                  <c:v>88</c:v>
                </c:pt>
                <c:pt idx="4694">
                  <c:v>93</c:v>
                </c:pt>
                <c:pt idx="4695">
                  <c:v>86</c:v>
                </c:pt>
                <c:pt idx="4696">
                  <c:v>98</c:v>
                </c:pt>
                <c:pt idx="4697">
                  <c:v>25</c:v>
                </c:pt>
                <c:pt idx="4698">
                  <c:v>72</c:v>
                </c:pt>
                <c:pt idx="4699">
                  <c:v>66</c:v>
                </c:pt>
                <c:pt idx="4700">
                  <c:v>80</c:v>
                </c:pt>
                <c:pt idx="4701">
                  <c:v>91</c:v>
                </c:pt>
                <c:pt idx="4702">
                  <c:v>89</c:v>
                </c:pt>
                <c:pt idx="4703">
                  <c:v>85</c:v>
                </c:pt>
                <c:pt idx="4704">
                  <c:v>62</c:v>
                </c:pt>
                <c:pt idx="4705">
                  <c:v>90</c:v>
                </c:pt>
                <c:pt idx="4706">
                  <c:v>90</c:v>
                </c:pt>
                <c:pt idx="4707">
                  <c:v>88</c:v>
                </c:pt>
                <c:pt idx="4708">
                  <c:v>94</c:v>
                </c:pt>
                <c:pt idx="4709">
                  <c:v>120</c:v>
                </c:pt>
                <c:pt idx="4710">
                  <c:v>77</c:v>
                </c:pt>
                <c:pt idx="4711">
                  <c:v>111</c:v>
                </c:pt>
                <c:pt idx="4712">
                  <c:v>81</c:v>
                </c:pt>
                <c:pt idx="4713">
                  <c:v>89</c:v>
                </c:pt>
                <c:pt idx="4714">
                  <c:v>81</c:v>
                </c:pt>
                <c:pt idx="4715">
                  <c:v>100</c:v>
                </c:pt>
                <c:pt idx="4716">
                  <c:v>99</c:v>
                </c:pt>
                <c:pt idx="4717">
                  <c:v>90</c:v>
                </c:pt>
                <c:pt idx="4718">
                  <c:v>82</c:v>
                </c:pt>
                <c:pt idx="4719">
                  <c:v>88</c:v>
                </c:pt>
                <c:pt idx="4720">
                  <c:v>103</c:v>
                </c:pt>
                <c:pt idx="4721">
                  <c:v>80</c:v>
                </c:pt>
                <c:pt idx="4722">
                  <c:v>68</c:v>
                </c:pt>
                <c:pt idx="4723">
                  <c:v>81</c:v>
                </c:pt>
                <c:pt idx="4724">
                  <c:v>106</c:v>
                </c:pt>
                <c:pt idx="4725">
                  <c:v>77</c:v>
                </c:pt>
                <c:pt idx="4726">
                  <c:v>80</c:v>
                </c:pt>
                <c:pt idx="4727">
                  <c:v>84</c:v>
                </c:pt>
                <c:pt idx="4728">
                  <c:v>86</c:v>
                </c:pt>
                <c:pt idx="4729">
                  <c:v>87</c:v>
                </c:pt>
                <c:pt idx="4730">
                  <c:v>80</c:v>
                </c:pt>
                <c:pt idx="4731">
                  <c:v>100</c:v>
                </c:pt>
                <c:pt idx="4732">
                  <c:v>82</c:v>
                </c:pt>
                <c:pt idx="4733">
                  <c:v>82</c:v>
                </c:pt>
                <c:pt idx="4734">
                  <c:v>70</c:v>
                </c:pt>
                <c:pt idx="4735">
                  <c:v>75</c:v>
                </c:pt>
                <c:pt idx="4736">
                  <c:v>87</c:v>
                </c:pt>
                <c:pt idx="4737">
                  <c:v>87</c:v>
                </c:pt>
                <c:pt idx="4738">
                  <c:v>98</c:v>
                </c:pt>
                <c:pt idx="4739">
                  <c:v>83</c:v>
                </c:pt>
                <c:pt idx="4740">
                  <c:v>99</c:v>
                </c:pt>
                <c:pt idx="4741">
                  <c:v>98</c:v>
                </c:pt>
                <c:pt idx="4742">
                  <c:v>93</c:v>
                </c:pt>
                <c:pt idx="4743">
                  <c:v>111</c:v>
                </c:pt>
                <c:pt idx="4744">
                  <c:v>47</c:v>
                </c:pt>
                <c:pt idx="4745">
                  <c:v>92</c:v>
                </c:pt>
                <c:pt idx="4746">
                  <c:v>97</c:v>
                </c:pt>
                <c:pt idx="4747">
                  <c:v>81</c:v>
                </c:pt>
                <c:pt idx="4748">
                  <c:v>83</c:v>
                </c:pt>
                <c:pt idx="4749">
                  <c:v>96</c:v>
                </c:pt>
                <c:pt idx="4750">
                  <c:v>90</c:v>
                </c:pt>
                <c:pt idx="4751">
                  <c:v>90</c:v>
                </c:pt>
                <c:pt idx="4752">
                  <c:v>95</c:v>
                </c:pt>
                <c:pt idx="4753">
                  <c:v>83</c:v>
                </c:pt>
                <c:pt idx="4754">
                  <c:v>117</c:v>
                </c:pt>
                <c:pt idx="4755">
                  <c:v>75</c:v>
                </c:pt>
                <c:pt idx="4756">
                  <c:v>79</c:v>
                </c:pt>
                <c:pt idx="4757">
                  <c:v>78</c:v>
                </c:pt>
                <c:pt idx="4758">
                  <c:v>109</c:v>
                </c:pt>
                <c:pt idx="4759">
                  <c:v>89</c:v>
                </c:pt>
                <c:pt idx="4760">
                  <c:v>93</c:v>
                </c:pt>
                <c:pt idx="4761">
                  <c:v>102</c:v>
                </c:pt>
                <c:pt idx="4762">
                  <c:v>65</c:v>
                </c:pt>
                <c:pt idx="4763">
                  <c:v>85</c:v>
                </c:pt>
                <c:pt idx="4764">
                  <c:v>97</c:v>
                </c:pt>
                <c:pt idx="4765">
                  <c:v>79</c:v>
                </c:pt>
                <c:pt idx="4766">
                  <c:v>80</c:v>
                </c:pt>
                <c:pt idx="4767">
                  <c:v>100</c:v>
                </c:pt>
                <c:pt idx="4768">
                  <c:v>90</c:v>
                </c:pt>
                <c:pt idx="4769">
                  <c:v>90</c:v>
                </c:pt>
                <c:pt idx="4770">
                  <c:v>120</c:v>
                </c:pt>
                <c:pt idx="4771">
                  <c:v>91</c:v>
                </c:pt>
                <c:pt idx="4772">
                  <c:v>143</c:v>
                </c:pt>
                <c:pt idx="4773">
                  <c:v>85</c:v>
                </c:pt>
                <c:pt idx="4774">
                  <c:v>60</c:v>
                </c:pt>
                <c:pt idx="4775">
                  <c:v>88</c:v>
                </c:pt>
                <c:pt idx="4776">
                  <c:v>78</c:v>
                </c:pt>
                <c:pt idx="4777">
                  <c:v>108</c:v>
                </c:pt>
                <c:pt idx="4778">
                  <c:v>110</c:v>
                </c:pt>
                <c:pt idx="4779">
                  <c:v>90</c:v>
                </c:pt>
                <c:pt idx="4780">
                  <c:v>83</c:v>
                </c:pt>
                <c:pt idx="4781">
                  <c:v>111</c:v>
                </c:pt>
                <c:pt idx="4782">
                  <c:v>84</c:v>
                </c:pt>
                <c:pt idx="4783">
                  <c:v>82</c:v>
                </c:pt>
                <c:pt idx="4784">
                  <c:v>98</c:v>
                </c:pt>
                <c:pt idx="4785">
                  <c:v>77</c:v>
                </c:pt>
                <c:pt idx="4786">
                  <c:v>80</c:v>
                </c:pt>
                <c:pt idx="4787">
                  <c:v>81</c:v>
                </c:pt>
                <c:pt idx="4788">
                  <c:v>84</c:v>
                </c:pt>
                <c:pt idx="4789">
                  <c:v>95</c:v>
                </c:pt>
                <c:pt idx="4790">
                  <c:v>87</c:v>
                </c:pt>
                <c:pt idx="4791">
                  <c:v>76</c:v>
                </c:pt>
                <c:pt idx="4792">
                  <c:v>100</c:v>
                </c:pt>
                <c:pt idx="4793">
                  <c:v>90</c:v>
                </c:pt>
              </c:numCache>
            </c:numRef>
          </c:xVal>
          <c:yVal>
            <c:numRef>
              <c:f>MovieDurationAnalysis!$B$2:$B$1037329</c:f>
              <c:numCache>
                <c:formatCode>General</c:formatCode>
                <c:ptCount val="103732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6.2</c:v>
                </c:pt>
                <c:pt idx="137">
                  <c:v>7.3</c:v>
                </c:pt>
                <c:pt idx="138">
                  <c:v>4.2</c:v>
                </c:pt>
                <c:pt idx="139">
                  <c:v>6.9</c:v>
                </c:pt>
                <c:pt idx="140">
                  <c:v>6.4</c:v>
                </c:pt>
                <c:pt idx="141">
                  <c:v>5.4</c:v>
                </c:pt>
                <c:pt idx="142">
                  <c:v>6.7</c:v>
                </c:pt>
                <c:pt idx="143">
                  <c:v>5.8</c:v>
                </c:pt>
                <c:pt idx="144">
                  <c:v>6.9</c:v>
                </c:pt>
                <c:pt idx="145">
                  <c:v>7.2</c:v>
                </c:pt>
                <c:pt idx="146">
                  <c:v>6.9</c:v>
                </c:pt>
                <c:pt idx="147">
                  <c:v>6.1</c:v>
                </c:pt>
                <c:pt idx="148">
                  <c:v>5.5</c:v>
                </c:pt>
                <c:pt idx="149">
                  <c:v>6.6</c:v>
                </c:pt>
                <c:pt idx="150">
                  <c:v>6.1</c:v>
                </c:pt>
                <c:pt idx="151">
                  <c:v>6.3</c:v>
                </c:pt>
                <c:pt idx="152">
                  <c:v>7.2</c:v>
                </c:pt>
                <c:pt idx="153">
                  <c:v>7.4</c:v>
                </c:pt>
                <c:pt idx="154">
                  <c:v>7.3</c:v>
                </c:pt>
                <c:pt idx="155">
                  <c:v>6.1</c:v>
                </c:pt>
                <c:pt idx="156">
                  <c:v>7.7</c:v>
                </c:pt>
                <c:pt idx="157">
                  <c:v>6.1</c:v>
                </c:pt>
                <c:pt idx="158">
                  <c:v>8</c:v>
                </c:pt>
                <c:pt idx="159">
                  <c:v>7.3</c:v>
                </c:pt>
                <c:pt idx="160">
                  <c:v>7.9</c:v>
                </c:pt>
                <c:pt idx="161">
                  <c:v>5.5</c:v>
                </c:pt>
                <c:pt idx="162">
                  <c:v>5</c:v>
                </c:pt>
                <c:pt idx="163">
                  <c:v>7.7</c:v>
                </c:pt>
                <c:pt idx="164">
                  <c:v>6.6</c:v>
                </c:pt>
                <c:pt idx="165">
                  <c:v>5.7</c:v>
                </c:pt>
                <c:pt idx="166">
                  <c:v>5.8</c:v>
                </c:pt>
                <c:pt idx="167">
                  <c:v>6</c:v>
                </c:pt>
                <c:pt idx="168">
                  <c:v>6.4</c:v>
                </c:pt>
                <c:pt idx="169">
                  <c:v>6.9</c:v>
                </c:pt>
                <c:pt idx="170">
                  <c:v>6.4</c:v>
                </c:pt>
                <c:pt idx="171">
                  <c:v>7.4</c:v>
                </c:pt>
                <c:pt idx="172">
                  <c:v>5.5</c:v>
                </c:pt>
                <c:pt idx="173">
                  <c:v>5.9</c:v>
                </c:pt>
                <c:pt idx="174">
                  <c:v>6.8</c:v>
                </c:pt>
                <c:pt idx="175">
                  <c:v>6.8</c:v>
                </c:pt>
                <c:pt idx="176">
                  <c:v>8.1</c:v>
                </c:pt>
                <c:pt idx="177">
                  <c:v>6.5</c:v>
                </c:pt>
                <c:pt idx="178">
                  <c:v>7.2</c:v>
                </c:pt>
                <c:pt idx="179">
                  <c:v>6.7</c:v>
                </c:pt>
                <c:pt idx="180">
                  <c:v>8.1</c:v>
                </c:pt>
                <c:pt idx="181">
                  <c:v>7.6</c:v>
                </c:pt>
                <c:pt idx="182">
                  <c:v>7.4</c:v>
                </c:pt>
                <c:pt idx="183">
                  <c:v>7.6</c:v>
                </c:pt>
                <c:pt idx="184">
                  <c:v>6.7</c:v>
                </c:pt>
                <c:pt idx="185">
                  <c:v>6.5</c:v>
                </c:pt>
                <c:pt idx="186">
                  <c:v>6.6</c:v>
                </c:pt>
                <c:pt idx="187">
                  <c:v>6.7</c:v>
                </c:pt>
                <c:pt idx="188">
                  <c:v>6.4</c:v>
                </c:pt>
                <c:pt idx="189">
                  <c:v>5.8</c:v>
                </c:pt>
                <c:pt idx="190">
                  <c:v>7.4</c:v>
                </c:pt>
                <c:pt idx="191">
                  <c:v>7.8</c:v>
                </c:pt>
                <c:pt idx="192">
                  <c:v>6.6</c:v>
                </c:pt>
                <c:pt idx="193">
                  <c:v>4.9000000000000004</c:v>
                </c:pt>
                <c:pt idx="194">
                  <c:v>6.5</c:v>
                </c:pt>
                <c:pt idx="195">
                  <c:v>6.2</c:v>
                </c:pt>
                <c:pt idx="196">
                  <c:v>7.3</c:v>
                </c:pt>
                <c:pt idx="197">
                  <c:v>7.5</c:v>
                </c:pt>
                <c:pt idx="198">
                  <c:v>5.6</c:v>
                </c:pt>
                <c:pt idx="199">
                  <c:v>8.1</c:v>
                </c:pt>
                <c:pt idx="200">
                  <c:v>6.7</c:v>
                </c:pt>
                <c:pt idx="201">
                  <c:v>6.6</c:v>
                </c:pt>
                <c:pt idx="202">
                  <c:v>6.4</c:v>
                </c:pt>
                <c:pt idx="203">
                  <c:v>7.5</c:v>
                </c:pt>
                <c:pt idx="204">
                  <c:v>7.3</c:v>
                </c:pt>
                <c:pt idx="205">
                  <c:v>7.5</c:v>
                </c:pt>
                <c:pt idx="206">
                  <c:v>5.8</c:v>
                </c:pt>
                <c:pt idx="207">
                  <c:v>7.5</c:v>
                </c:pt>
                <c:pt idx="208">
                  <c:v>6.6</c:v>
                </c:pt>
                <c:pt idx="209">
                  <c:v>6.7</c:v>
                </c:pt>
                <c:pt idx="210">
                  <c:v>3.7</c:v>
                </c:pt>
                <c:pt idx="211">
                  <c:v>6</c:v>
                </c:pt>
                <c:pt idx="212">
                  <c:v>6.4</c:v>
                </c:pt>
                <c:pt idx="213">
                  <c:v>6.1</c:v>
                </c:pt>
                <c:pt idx="214">
                  <c:v>6.4</c:v>
                </c:pt>
                <c:pt idx="215">
                  <c:v>5.6</c:v>
                </c:pt>
                <c:pt idx="216">
                  <c:v>8</c:v>
                </c:pt>
                <c:pt idx="217">
                  <c:v>5.2</c:v>
                </c:pt>
                <c:pt idx="218">
                  <c:v>7.1</c:v>
                </c:pt>
                <c:pt idx="219">
                  <c:v>4.8</c:v>
                </c:pt>
                <c:pt idx="220">
                  <c:v>7</c:v>
                </c:pt>
                <c:pt idx="221">
                  <c:v>5.4</c:v>
                </c:pt>
                <c:pt idx="222">
                  <c:v>6.6</c:v>
                </c:pt>
                <c:pt idx="223">
                  <c:v>6.7</c:v>
                </c:pt>
                <c:pt idx="224">
                  <c:v>6.2</c:v>
                </c:pt>
                <c:pt idx="225">
                  <c:v>6.1</c:v>
                </c:pt>
                <c:pt idx="226">
                  <c:v>5.3</c:v>
                </c:pt>
                <c:pt idx="227">
                  <c:v>6.3</c:v>
                </c:pt>
                <c:pt idx="228">
                  <c:v>7</c:v>
                </c:pt>
                <c:pt idx="229">
                  <c:v>7.6</c:v>
                </c:pt>
                <c:pt idx="230">
                  <c:v>6.7</c:v>
                </c:pt>
                <c:pt idx="231">
                  <c:v>8.1</c:v>
                </c:pt>
                <c:pt idx="232">
                  <c:v>6.7</c:v>
                </c:pt>
                <c:pt idx="233">
                  <c:v>6.5</c:v>
                </c:pt>
                <c:pt idx="234">
                  <c:v>7.3</c:v>
                </c:pt>
                <c:pt idx="235">
                  <c:v>5.0999999999999996</c:v>
                </c:pt>
                <c:pt idx="236">
                  <c:v>6</c:v>
                </c:pt>
                <c:pt idx="237">
                  <c:v>6.1</c:v>
                </c:pt>
                <c:pt idx="238">
                  <c:v>5.9</c:v>
                </c:pt>
                <c:pt idx="239">
                  <c:v>7.8</c:v>
                </c:pt>
                <c:pt idx="240">
                  <c:v>5.8</c:v>
                </c:pt>
                <c:pt idx="241">
                  <c:v>6.3</c:v>
                </c:pt>
                <c:pt idx="242">
                  <c:v>4.3</c:v>
                </c:pt>
                <c:pt idx="243">
                  <c:v>6.4</c:v>
                </c:pt>
                <c:pt idx="244">
                  <c:v>6.1</c:v>
                </c:pt>
                <c:pt idx="245">
                  <c:v>6.5</c:v>
                </c:pt>
                <c:pt idx="246">
                  <c:v>7.1</c:v>
                </c:pt>
                <c:pt idx="247">
                  <c:v>6.4</c:v>
                </c:pt>
                <c:pt idx="248">
                  <c:v>6.5</c:v>
                </c:pt>
                <c:pt idx="249">
                  <c:v>6.3</c:v>
                </c:pt>
                <c:pt idx="250">
                  <c:v>7.5</c:v>
                </c:pt>
                <c:pt idx="251">
                  <c:v>4.9000000000000004</c:v>
                </c:pt>
                <c:pt idx="252">
                  <c:v>5.8</c:v>
                </c:pt>
                <c:pt idx="253">
                  <c:v>6.2</c:v>
                </c:pt>
                <c:pt idx="254">
                  <c:v>5.5</c:v>
                </c:pt>
                <c:pt idx="255">
                  <c:v>5.4</c:v>
                </c:pt>
                <c:pt idx="256">
                  <c:v>5.8</c:v>
                </c:pt>
                <c:pt idx="257">
                  <c:v>7.1</c:v>
                </c:pt>
                <c:pt idx="258">
                  <c:v>5.4</c:v>
                </c:pt>
                <c:pt idx="259">
                  <c:v>3.7</c:v>
                </c:pt>
                <c:pt idx="260">
                  <c:v>6.7</c:v>
                </c:pt>
                <c:pt idx="261">
                  <c:v>7.2</c:v>
                </c:pt>
                <c:pt idx="262">
                  <c:v>8.8000000000000007</c:v>
                </c:pt>
                <c:pt idx="263">
                  <c:v>5.8</c:v>
                </c:pt>
                <c:pt idx="264">
                  <c:v>6.8</c:v>
                </c:pt>
                <c:pt idx="265">
                  <c:v>3.8</c:v>
                </c:pt>
                <c:pt idx="266">
                  <c:v>7.1</c:v>
                </c:pt>
                <c:pt idx="267">
                  <c:v>7.2</c:v>
                </c:pt>
                <c:pt idx="268">
                  <c:v>5.9</c:v>
                </c:pt>
                <c:pt idx="269">
                  <c:v>7.1</c:v>
                </c:pt>
                <c:pt idx="270">
                  <c:v>8.1</c:v>
                </c:pt>
                <c:pt idx="271">
                  <c:v>6.9</c:v>
                </c:pt>
                <c:pt idx="272">
                  <c:v>4.4000000000000004</c:v>
                </c:pt>
                <c:pt idx="273">
                  <c:v>6.5</c:v>
                </c:pt>
                <c:pt idx="274">
                  <c:v>8.5</c:v>
                </c:pt>
                <c:pt idx="275">
                  <c:v>7.7</c:v>
                </c:pt>
                <c:pt idx="276">
                  <c:v>7.4</c:v>
                </c:pt>
                <c:pt idx="277">
                  <c:v>8</c:v>
                </c:pt>
                <c:pt idx="278">
                  <c:v>5.7</c:v>
                </c:pt>
                <c:pt idx="279">
                  <c:v>8.5</c:v>
                </c:pt>
                <c:pt idx="280">
                  <c:v>7</c:v>
                </c:pt>
                <c:pt idx="281">
                  <c:v>7.8</c:v>
                </c:pt>
                <c:pt idx="282">
                  <c:v>7.2</c:v>
                </c:pt>
                <c:pt idx="283">
                  <c:v>6.4</c:v>
                </c:pt>
                <c:pt idx="284">
                  <c:v>5.5</c:v>
                </c:pt>
                <c:pt idx="285">
                  <c:v>6.7</c:v>
                </c:pt>
                <c:pt idx="286">
                  <c:v>6.1</c:v>
                </c:pt>
                <c:pt idx="287">
                  <c:v>8.5</c:v>
                </c:pt>
                <c:pt idx="288">
                  <c:v>6.9</c:v>
                </c:pt>
                <c:pt idx="289">
                  <c:v>7.3</c:v>
                </c:pt>
                <c:pt idx="290">
                  <c:v>6.7</c:v>
                </c:pt>
                <c:pt idx="291">
                  <c:v>6.9</c:v>
                </c:pt>
                <c:pt idx="292">
                  <c:v>5.0999999999999996</c:v>
                </c:pt>
                <c:pt idx="293">
                  <c:v>6.8</c:v>
                </c:pt>
                <c:pt idx="294">
                  <c:v>6.7</c:v>
                </c:pt>
                <c:pt idx="295">
                  <c:v>6</c:v>
                </c:pt>
                <c:pt idx="296">
                  <c:v>5.7</c:v>
                </c:pt>
                <c:pt idx="297">
                  <c:v>8</c:v>
                </c:pt>
                <c:pt idx="298">
                  <c:v>8.1999999999999993</c:v>
                </c:pt>
                <c:pt idx="299">
                  <c:v>5.4</c:v>
                </c:pt>
                <c:pt idx="300">
                  <c:v>7.2</c:v>
                </c:pt>
                <c:pt idx="301">
                  <c:v>7.5</c:v>
                </c:pt>
                <c:pt idx="302">
                  <c:v>7</c:v>
                </c:pt>
                <c:pt idx="303">
                  <c:v>3.3</c:v>
                </c:pt>
                <c:pt idx="304">
                  <c:v>6</c:v>
                </c:pt>
                <c:pt idx="305">
                  <c:v>7.1</c:v>
                </c:pt>
                <c:pt idx="306">
                  <c:v>5.4</c:v>
                </c:pt>
                <c:pt idx="307">
                  <c:v>6.1</c:v>
                </c:pt>
                <c:pt idx="308">
                  <c:v>5.3</c:v>
                </c:pt>
                <c:pt idx="309">
                  <c:v>2.2000000000000002</c:v>
                </c:pt>
                <c:pt idx="310">
                  <c:v>7</c:v>
                </c:pt>
                <c:pt idx="311">
                  <c:v>3.8</c:v>
                </c:pt>
                <c:pt idx="312">
                  <c:v>6.9</c:v>
                </c:pt>
                <c:pt idx="313">
                  <c:v>7.2</c:v>
                </c:pt>
                <c:pt idx="314">
                  <c:v>7.3</c:v>
                </c:pt>
                <c:pt idx="315">
                  <c:v>6.3</c:v>
                </c:pt>
                <c:pt idx="316">
                  <c:v>7.5</c:v>
                </c:pt>
                <c:pt idx="317">
                  <c:v>7.6</c:v>
                </c:pt>
                <c:pt idx="318">
                  <c:v>6.8</c:v>
                </c:pt>
                <c:pt idx="319">
                  <c:v>5.2</c:v>
                </c:pt>
                <c:pt idx="320">
                  <c:v>7.7</c:v>
                </c:pt>
                <c:pt idx="321">
                  <c:v>6.2</c:v>
                </c:pt>
                <c:pt idx="322">
                  <c:v>7.7</c:v>
                </c:pt>
                <c:pt idx="323">
                  <c:v>4.3</c:v>
                </c:pt>
                <c:pt idx="324">
                  <c:v>6.9</c:v>
                </c:pt>
                <c:pt idx="325">
                  <c:v>6.6</c:v>
                </c:pt>
                <c:pt idx="326">
                  <c:v>7</c:v>
                </c:pt>
                <c:pt idx="327">
                  <c:v>6.7</c:v>
                </c:pt>
                <c:pt idx="328">
                  <c:v>8.1999999999999993</c:v>
                </c:pt>
                <c:pt idx="329">
                  <c:v>8.9</c:v>
                </c:pt>
                <c:pt idx="330">
                  <c:v>8.6999999999999993</c:v>
                </c:pt>
                <c:pt idx="331">
                  <c:v>5.5</c:v>
                </c:pt>
                <c:pt idx="332">
                  <c:v>5.7</c:v>
                </c:pt>
                <c:pt idx="333">
                  <c:v>6.3</c:v>
                </c:pt>
                <c:pt idx="334">
                  <c:v>5.9</c:v>
                </c:pt>
                <c:pt idx="335">
                  <c:v>7.6</c:v>
                </c:pt>
                <c:pt idx="336">
                  <c:v>6.6</c:v>
                </c:pt>
                <c:pt idx="337">
                  <c:v>5.3</c:v>
                </c:pt>
                <c:pt idx="338">
                  <c:v>6</c:v>
                </c:pt>
                <c:pt idx="339">
                  <c:v>8</c:v>
                </c:pt>
                <c:pt idx="340">
                  <c:v>5.6</c:v>
                </c:pt>
                <c:pt idx="341">
                  <c:v>5.9</c:v>
                </c:pt>
                <c:pt idx="342">
                  <c:v>7.3</c:v>
                </c:pt>
                <c:pt idx="343">
                  <c:v>7.9</c:v>
                </c:pt>
                <c:pt idx="344">
                  <c:v>6.8</c:v>
                </c:pt>
                <c:pt idx="345">
                  <c:v>6.6</c:v>
                </c:pt>
                <c:pt idx="346">
                  <c:v>6.6</c:v>
                </c:pt>
                <c:pt idx="347">
                  <c:v>7</c:v>
                </c:pt>
                <c:pt idx="348">
                  <c:v>7</c:v>
                </c:pt>
                <c:pt idx="349">
                  <c:v>7.3</c:v>
                </c:pt>
                <c:pt idx="350">
                  <c:v>5.5</c:v>
                </c:pt>
                <c:pt idx="351">
                  <c:v>8.5</c:v>
                </c:pt>
                <c:pt idx="352">
                  <c:v>7.5</c:v>
                </c:pt>
                <c:pt idx="353">
                  <c:v>7</c:v>
                </c:pt>
                <c:pt idx="354">
                  <c:v>7.8</c:v>
                </c:pt>
                <c:pt idx="355">
                  <c:v>7.6</c:v>
                </c:pt>
                <c:pt idx="356">
                  <c:v>7.6</c:v>
                </c:pt>
                <c:pt idx="357">
                  <c:v>6.1</c:v>
                </c:pt>
                <c:pt idx="358">
                  <c:v>6.8</c:v>
                </c:pt>
                <c:pt idx="359">
                  <c:v>5</c:v>
                </c:pt>
                <c:pt idx="360">
                  <c:v>7.1</c:v>
                </c:pt>
                <c:pt idx="361">
                  <c:v>5.5</c:v>
                </c:pt>
                <c:pt idx="362">
                  <c:v>5.6</c:v>
                </c:pt>
                <c:pt idx="363">
                  <c:v>7.1</c:v>
                </c:pt>
                <c:pt idx="364">
                  <c:v>4.9000000000000004</c:v>
                </c:pt>
                <c:pt idx="365">
                  <c:v>7.4</c:v>
                </c:pt>
                <c:pt idx="366">
                  <c:v>5.7</c:v>
                </c:pt>
                <c:pt idx="367">
                  <c:v>6.4</c:v>
                </c:pt>
                <c:pt idx="368">
                  <c:v>5.9</c:v>
                </c:pt>
                <c:pt idx="369">
                  <c:v>5.5</c:v>
                </c:pt>
                <c:pt idx="370">
                  <c:v>6.9</c:v>
                </c:pt>
                <c:pt idx="371">
                  <c:v>6.2</c:v>
                </c:pt>
                <c:pt idx="372">
                  <c:v>7</c:v>
                </c:pt>
                <c:pt idx="373">
                  <c:v>5.6</c:v>
                </c:pt>
                <c:pt idx="374">
                  <c:v>7</c:v>
                </c:pt>
                <c:pt idx="375">
                  <c:v>6.8</c:v>
                </c:pt>
                <c:pt idx="376">
                  <c:v>5.4</c:v>
                </c:pt>
                <c:pt idx="377">
                  <c:v>6.1</c:v>
                </c:pt>
                <c:pt idx="378">
                  <c:v>6.7</c:v>
                </c:pt>
                <c:pt idx="379">
                  <c:v>6.9</c:v>
                </c:pt>
                <c:pt idx="380">
                  <c:v>8</c:v>
                </c:pt>
                <c:pt idx="381">
                  <c:v>4.4000000000000004</c:v>
                </c:pt>
                <c:pt idx="382">
                  <c:v>7.3</c:v>
                </c:pt>
                <c:pt idx="383">
                  <c:v>6.3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7.8</c:v>
                </c:pt>
                <c:pt idx="410">
                  <c:v>5.6</c:v>
                </c:pt>
                <c:pt idx="411">
                  <c:v>7.5</c:v>
                </c:pt>
                <c:pt idx="412">
                  <c:v>5.4</c:v>
                </c:pt>
                <c:pt idx="413">
                  <c:v>4.3</c:v>
                </c:pt>
                <c:pt idx="414">
                  <c:v>4.9000000000000004</c:v>
                </c:pt>
                <c:pt idx="415">
                  <c:v>7.1</c:v>
                </c:pt>
                <c:pt idx="416">
                  <c:v>6.4</c:v>
                </c:pt>
                <c:pt idx="417">
                  <c:v>6.9</c:v>
                </c:pt>
                <c:pt idx="418">
                  <c:v>4.3</c:v>
                </c:pt>
                <c:pt idx="419">
                  <c:v>6.1</c:v>
                </c:pt>
                <c:pt idx="420">
                  <c:v>7</c:v>
                </c:pt>
                <c:pt idx="421">
                  <c:v>7.7</c:v>
                </c:pt>
                <c:pt idx="422">
                  <c:v>5.9</c:v>
                </c:pt>
                <c:pt idx="423">
                  <c:v>6.7</c:v>
                </c:pt>
                <c:pt idx="424">
                  <c:v>6.5</c:v>
                </c:pt>
                <c:pt idx="425">
                  <c:v>7.1</c:v>
                </c:pt>
                <c:pt idx="426">
                  <c:v>7.3</c:v>
                </c:pt>
                <c:pt idx="427">
                  <c:v>6.5</c:v>
                </c:pt>
                <c:pt idx="428">
                  <c:v>7</c:v>
                </c:pt>
                <c:pt idx="429">
                  <c:v>6.8</c:v>
                </c:pt>
                <c:pt idx="430">
                  <c:v>7.2</c:v>
                </c:pt>
                <c:pt idx="431">
                  <c:v>6.4</c:v>
                </c:pt>
                <c:pt idx="432">
                  <c:v>6.1</c:v>
                </c:pt>
                <c:pt idx="433">
                  <c:v>6.7</c:v>
                </c:pt>
                <c:pt idx="434">
                  <c:v>6.4</c:v>
                </c:pt>
                <c:pt idx="435">
                  <c:v>4.4000000000000004</c:v>
                </c:pt>
                <c:pt idx="436">
                  <c:v>5.4</c:v>
                </c:pt>
                <c:pt idx="437">
                  <c:v>6.5</c:v>
                </c:pt>
                <c:pt idx="438">
                  <c:v>6.7</c:v>
                </c:pt>
                <c:pt idx="439">
                  <c:v>8.1</c:v>
                </c:pt>
                <c:pt idx="440">
                  <c:v>5.6</c:v>
                </c:pt>
                <c:pt idx="441">
                  <c:v>6.3</c:v>
                </c:pt>
                <c:pt idx="442">
                  <c:v>7.3</c:v>
                </c:pt>
                <c:pt idx="443">
                  <c:v>6.1</c:v>
                </c:pt>
                <c:pt idx="444">
                  <c:v>7.7</c:v>
                </c:pt>
                <c:pt idx="445">
                  <c:v>6.4</c:v>
                </c:pt>
                <c:pt idx="446">
                  <c:v>6.8</c:v>
                </c:pt>
                <c:pt idx="447">
                  <c:v>6.6</c:v>
                </c:pt>
                <c:pt idx="448">
                  <c:v>7.2</c:v>
                </c:pt>
                <c:pt idx="449">
                  <c:v>6.9</c:v>
                </c:pt>
                <c:pt idx="450">
                  <c:v>5.2</c:v>
                </c:pt>
                <c:pt idx="451">
                  <c:v>4.9000000000000004</c:v>
                </c:pt>
                <c:pt idx="452">
                  <c:v>6.3</c:v>
                </c:pt>
                <c:pt idx="453">
                  <c:v>5.6</c:v>
                </c:pt>
                <c:pt idx="454">
                  <c:v>5.5</c:v>
                </c:pt>
                <c:pt idx="455">
                  <c:v>6.7</c:v>
                </c:pt>
                <c:pt idx="456">
                  <c:v>7.6</c:v>
                </c:pt>
                <c:pt idx="457">
                  <c:v>5.7</c:v>
                </c:pt>
                <c:pt idx="458">
                  <c:v>4.5999999999999996</c:v>
                </c:pt>
                <c:pt idx="459">
                  <c:v>7</c:v>
                </c:pt>
                <c:pt idx="460">
                  <c:v>5.2</c:v>
                </c:pt>
                <c:pt idx="461">
                  <c:v>5.0999999999999996</c:v>
                </c:pt>
                <c:pt idx="462">
                  <c:v>6.6</c:v>
                </c:pt>
                <c:pt idx="463">
                  <c:v>7</c:v>
                </c:pt>
                <c:pt idx="464">
                  <c:v>6.7</c:v>
                </c:pt>
                <c:pt idx="465">
                  <c:v>7.3</c:v>
                </c:pt>
                <c:pt idx="466">
                  <c:v>5.9</c:v>
                </c:pt>
                <c:pt idx="467">
                  <c:v>5.6</c:v>
                </c:pt>
                <c:pt idx="468">
                  <c:v>6.5</c:v>
                </c:pt>
                <c:pt idx="469">
                  <c:v>5.9</c:v>
                </c:pt>
                <c:pt idx="470">
                  <c:v>7</c:v>
                </c:pt>
                <c:pt idx="471">
                  <c:v>5.3</c:v>
                </c:pt>
                <c:pt idx="472">
                  <c:v>5.9</c:v>
                </c:pt>
                <c:pt idx="473">
                  <c:v>6.3</c:v>
                </c:pt>
                <c:pt idx="474">
                  <c:v>6.4</c:v>
                </c:pt>
                <c:pt idx="475">
                  <c:v>6.9</c:v>
                </c:pt>
                <c:pt idx="476">
                  <c:v>6.3</c:v>
                </c:pt>
                <c:pt idx="477">
                  <c:v>7.3</c:v>
                </c:pt>
                <c:pt idx="478">
                  <c:v>5.8</c:v>
                </c:pt>
                <c:pt idx="479">
                  <c:v>5.2</c:v>
                </c:pt>
                <c:pt idx="480">
                  <c:v>2.4</c:v>
                </c:pt>
                <c:pt idx="481">
                  <c:v>5.7</c:v>
                </c:pt>
                <c:pt idx="482">
                  <c:v>5.8</c:v>
                </c:pt>
                <c:pt idx="483">
                  <c:v>5.6</c:v>
                </c:pt>
                <c:pt idx="484">
                  <c:v>6</c:v>
                </c:pt>
                <c:pt idx="485">
                  <c:v>5.8</c:v>
                </c:pt>
                <c:pt idx="486">
                  <c:v>6</c:v>
                </c:pt>
                <c:pt idx="487">
                  <c:v>5.7</c:v>
                </c:pt>
                <c:pt idx="488">
                  <c:v>6</c:v>
                </c:pt>
                <c:pt idx="489">
                  <c:v>7.8</c:v>
                </c:pt>
                <c:pt idx="490">
                  <c:v>4.2</c:v>
                </c:pt>
                <c:pt idx="491">
                  <c:v>5.6</c:v>
                </c:pt>
                <c:pt idx="492">
                  <c:v>4.4000000000000004</c:v>
                </c:pt>
                <c:pt idx="493">
                  <c:v>8.1999999999999993</c:v>
                </c:pt>
                <c:pt idx="494">
                  <c:v>8.5</c:v>
                </c:pt>
                <c:pt idx="495">
                  <c:v>5.8</c:v>
                </c:pt>
                <c:pt idx="496">
                  <c:v>6.5</c:v>
                </c:pt>
                <c:pt idx="497">
                  <c:v>7.2</c:v>
                </c:pt>
                <c:pt idx="498">
                  <c:v>6.7</c:v>
                </c:pt>
                <c:pt idx="499">
                  <c:v>3.4</c:v>
                </c:pt>
                <c:pt idx="500">
                  <c:v>5.9</c:v>
                </c:pt>
                <c:pt idx="501">
                  <c:v>7.8</c:v>
                </c:pt>
                <c:pt idx="502">
                  <c:v>5.9</c:v>
                </c:pt>
                <c:pt idx="503">
                  <c:v>4.0999999999999996</c:v>
                </c:pt>
                <c:pt idx="504">
                  <c:v>6.8</c:v>
                </c:pt>
                <c:pt idx="505">
                  <c:v>5.8</c:v>
                </c:pt>
                <c:pt idx="506">
                  <c:v>7.5</c:v>
                </c:pt>
                <c:pt idx="507">
                  <c:v>6.9</c:v>
                </c:pt>
                <c:pt idx="508">
                  <c:v>6.5</c:v>
                </c:pt>
                <c:pt idx="509">
                  <c:v>6.9</c:v>
                </c:pt>
                <c:pt idx="510">
                  <c:v>7.9</c:v>
                </c:pt>
                <c:pt idx="511">
                  <c:v>7.4</c:v>
                </c:pt>
                <c:pt idx="512">
                  <c:v>6.7</c:v>
                </c:pt>
                <c:pt idx="513">
                  <c:v>7.4</c:v>
                </c:pt>
                <c:pt idx="514">
                  <c:v>6.9</c:v>
                </c:pt>
                <c:pt idx="515">
                  <c:v>6.8</c:v>
                </c:pt>
                <c:pt idx="516">
                  <c:v>6.7</c:v>
                </c:pt>
                <c:pt idx="517">
                  <c:v>5.0999999999999996</c:v>
                </c:pt>
                <c:pt idx="518">
                  <c:v>4.0999999999999996</c:v>
                </c:pt>
                <c:pt idx="519">
                  <c:v>7.3</c:v>
                </c:pt>
                <c:pt idx="520">
                  <c:v>6</c:v>
                </c:pt>
                <c:pt idx="521">
                  <c:v>7.3</c:v>
                </c:pt>
                <c:pt idx="522">
                  <c:v>5.4</c:v>
                </c:pt>
                <c:pt idx="523">
                  <c:v>5.9</c:v>
                </c:pt>
                <c:pt idx="524">
                  <c:v>7.1</c:v>
                </c:pt>
                <c:pt idx="525">
                  <c:v>6</c:v>
                </c:pt>
                <c:pt idx="526">
                  <c:v>6.5</c:v>
                </c:pt>
                <c:pt idx="527">
                  <c:v>5.7</c:v>
                </c:pt>
                <c:pt idx="528">
                  <c:v>7.6</c:v>
                </c:pt>
                <c:pt idx="529">
                  <c:v>6.6</c:v>
                </c:pt>
                <c:pt idx="530">
                  <c:v>5.4</c:v>
                </c:pt>
                <c:pt idx="531">
                  <c:v>7.3</c:v>
                </c:pt>
                <c:pt idx="532">
                  <c:v>6.5</c:v>
                </c:pt>
                <c:pt idx="533">
                  <c:v>6.6</c:v>
                </c:pt>
                <c:pt idx="534">
                  <c:v>6.6</c:v>
                </c:pt>
                <c:pt idx="535">
                  <c:v>5.9</c:v>
                </c:pt>
                <c:pt idx="536">
                  <c:v>6.7</c:v>
                </c:pt>
                <c:pt idx="537">
                  <c:v>6.1</c:v>
                </c:pt>
                <c:pt idx="538">
                  <c:v>6.6</c:v>
                </c:pt>
                <c:pt idx="539">
                  <c:v>6.6</c:v>
                </c:pt>
                <c:pt idx="540">
                  <c:v>5.3</c:v>
                </c:pt>
                <c:pt idx="541">
                  <c:v>6</c:v>
                </c:pt>
                <c:pt idx="542">
                  <c:v>6</c:v>
                </c:pt>
                <c:pt idx="543">
                  <c:v>4.7</c:v>
                </c:pt>
                <c:pt idx="544">
                  <c:v>6.1</c:v>
                </c:pt>
                <c:pt idx="545">
                  <c:v>7.2</c:v>
                </c:pt>
                <c:pt idx="546">
                  <c:v>6.4</c:v>
                </c:pt>
                <c:pt idx="547">
                  <c:v>6.1</c:v>
                </c:pt>
                <c:pt idx="548">
                  <c:v>5.9</c:v>
                </c:pt>
                <c:pt idx="549">
                  <c:v>6</c:v>
                </c:pt>
                <c:pt idx="550">
                  <c:v>6.3</c:v>
                </c:pt>
                <c:pt idx="551">
                  <c:v>5.6</c:v>
                </c:pt>
                <c:pt idx="552">
                  <c:v>6.4</c:v>
                </c:pt>
                <c:pt idx="553">
                  <c:v>7.1</c:v>
                </c:pt>
                <c:pt idx="554">
                  <c:v>6.6</c:v>
                </c:pt>
                <c:pt idx="555">
                  <c:v>4.5999999999999996</c:v>
                </c:pt>
                <c:pt idx="556">
                  <c:v>8.4</c:v>
                </c:pt>
                <c:pt idx="557">
                  <c:v>7.1</c:v>
                </c:pt>
                <c:pt idx="558">
                  <c:v>7.4</c:v>
                </c:pt>
                <c:pt idx="559">
                  <c:v>6.9</c:v>
                </c:pt>
                <c:pt idx="560">
                  <c:v>4.5</c:v>
                </c:pt>
                <c:pt idx="561">
                  <c:v>7.1</c:v>
                </c:pt>
                <c:pt idx="562">
                  <c:v>6.5</c:v>
                </c:pt>
                <c:pt idx="563">
                  <c:v>5.3</c:v>
                </c:pt>
                <c:pt idx="564">
                  <c:v>6.7</c:v>
                </c:pt>
                <c:pt idx="565">
                  <c:v>7.2</c:v>
                </c:pt>
                <c:pt idx="566">
                  <c:v>7.2</c:v>
                </c:pt>
                <c:pt idx="567">
                  <c:v>5.5</c:v>
                </c:pt>
                <c:pt idx="568">
                  <c:v>5.8</c:v>
                </c:pt>
                <c:pt idx="569">
                  <c:v>6</c:v>
                </c:pt>
                <c:pt idx="570">
                  <c:v>6.6</c:v>
                </c:pt>
                <c:pt idx="571">
                  <c:v>8.3000000000000007</c:v>
                </c:pt>
                <c:pt idx="572">
                  <c:v>6.7</c:v>
                </c:pt>
                <c:pt idx="573">
                  <c:v>7.1</c:v>
                </c:pt>
                <c:pt idx="574">
                  <c:v>6</c:v>
                </c:pt>
                <c:pt idx="575">
                  <c:v>6.9</c:v>
                </c:pt>
                <c:pt idx="576">
                  <c:v>5.6</c:v>
                </c:pt>
                <c:pt idx="577">
                  <c:v>5.6</c:v>
                </c:pt>
                <c:pt idx="578">
                  <c:v>4.5</c:v>
                </c:pt>
                <c:pt idx="579">
                  <c:v>7.1</c:v>
                </c:pt>
                <c:pt idx="580">
                  <c:v>6.5</c:v>
                </c:pt>
                <c:pt idx="581">
                  <c:v>6.4</c:v>
                </c:pt>
                <c:pt idx="582">
                  <c:v>5.8</c:v>
                </c:pt>
                <c:pt idx="583">
                  <c:v>8</c:v>
                </c:pt>
                <c:pt idx="584">
                  <c:v>6.2</c:v>
                </c:pt>
                <c:pt idx="585">
                  <c:v>7.2</c:v>
                </c:pt>
                <c:pt idx="586">
                  <c:v>6.1</c:v>
                </c:pt>
                <c:pt idx="587">
                  <c:v>7.6</c:v>
                </c:pt>
                <c:pt idx="588">
                  <c:v>6.3</c:v>
                </c:pt>
                <c:pt idx="589">
                  <c:v>6.3</c:v>
                </c:pt>
                <c:pt idx="590">
                  <c:v>6.3</c:v>
                </c:pt>
                <c:pt idx="591">
                  <c:v>7.7</c:v>
                </c:pt>
                <c:pt idx="592">
                  <c:v>7</c:v>
                </c:pt>
                <c:pt idx="593">
                  <c:v>5.3</c:v>
                </c:pt>
                <c:pt idx="594">
                  <c:v>5.6</c:v>
                </c:pt>
                <c:pt idx="595">
                  <c:v>5.2</c:v>
                </c:pt>
                <c:pt idx="596">
                  <c:v>5.4</c:v>
                </c:pt>
                <c:pt idx="597">
                  <c:v>6.4</c:v>
                </c:pt>
                <c:pt idx="598">
                  <c:v>5.9</c:v>
                </c:pt>
                <c:pt idx="599">
                  <c:v>6.3</c:v>
                </c:pt>
                <c:pt idx="600">
                  <c:v>6.5</c:v>
                </c:pt>
                <c:pt idx="601">
                  <c:v>3</c:v>
                </c:pt>
                <c:pt idx="602">
                  <c:v>3.6</c:v>
                </c:pt>
                <c:pt idx="603">
                  <c:v>5.8</c:v>
                </c:pt>
                <c:pt idx="604">
                  <c:v>6.2</c:v>
                </c:pt>
                <c:pt idx="605">
                  <c:v>5.6</c:v>
                </c:pt>
                <c:pt idx="606">
                  <c:v>5.4</c:v>
                </c:pt>
                <c:pt idx="607">
                  <c:v>6.1</c:v>
                </c:pt>
                <c:pt idx="608">
                  <c:v>4.2</c:v>
                </c:pt>
                <c:pt idx="609">
                  <c:v>6.7</c:v>
                </c:pt>
                <c:pt idx="610">
                  <c:v>4.2</c:v>
                </c:pt>
                <c:pt idx="611">
                  <c:v>6.4</c:v>
                </c:pt>
                <c:pt idx="612">
                  <c:v>4.9000000000000004</c:v>
                </c:pt>
                <c:pt idx="613">
                  <c:v>6.8</c:v>
                </c:pt>
                <c:pt idx="614">
                  <c:v>7.7</c:v>
                </c:pt>
                <c:pt idx="615">
                  <c:v>5.6</c:v>
                </c:pt>
                <c:pt idx="616">
                  <c:v>6.4</c:v>
                </c:pt>
                <c:pt idx="617">
                  <c:v>7.2</c:v>
                </c:pt>
                <c:pt idx="618">
                  <c:v>6</c:v>
                </c:pt>
                <c:pt idx="619">
                  <c:v>5.9</c:v>
                </c:pt>
                <c:pt idx="620">
                  <c:v>7.9</c:v>
                </c:pt>
                <c:pt idx="621">
                  <c:v>6.8</c:v>
                </c:pt>
                <c:pt idx="622">
                  <c:v>7.1</c:v>
                </c:pt>
                <c:pt idx="623">
                  <c:v>5.9</c:v>
                </c:pt>
                <c:pt idx="624">
                  <c:v>5.9</c:v>
                </c:pt>
                <c:pt idx="625">
                  <c:v>6.2</c:v>
                </c:pt>
                <c:pt idx="626">
                  <c:v>7</c:v>
                </c:pt>
                <c:pt idx="627">
                  <c:v>5.4</c:v>
                </c:pt>
                <c:pt idx="628">
                  <c:v>8.6</c:v>
                </c:pt>
                <c:pt idx="629">
                  <c:v>6.5</c:v>
                </c:pt>
                <c:pt idx="630">
                  <c:v>6.4</c:v>
                </c:pt>
                <c:pt idx="631">
                  <c:v>7.6</c:v>
                </c:pt>
                <c:pt idx="632">
                  <c:v>5.5</c:v>
                </c:pt>
                <c:pt idx="633">
                  <c:v>7.4</c:v>
                </c:pt>
                <c:pt idx="634">
                  <c:v>8.6999999999999993</c:v>
                </c:pt>
                <c:pt idx="635">
                  <c:v>7.6</c:v>
                </c:pt>
                <c:pt idx="636">
                  <c:v>5.5</c:v>
                </c:pt>
                <c:pt idx="637">
                  <c:v>7.6</c:v>
                </c:pt>
                <c:pt idx="638">
                  <c:v>6.5</c:v>
                </c:pt>
                <c:pt idx="639">
                  <c:v>6.9</c:v>
                </c:pt>
                <c:pt idx="640">
                  <c:v>6.7</c:v>
                </c:pt>
                <c:pt idx="641">
                  <c:v>6.6</c:v>
                </c:pt>
                <c:pt idx="642">
                  <c:v>7.2</c:v>
                </c:pt>
                <c:pt idx="643">
                  <c:v>6.4</c:v>
                </c:pt>
                <c:pt idx="644">
                  <c:v>6.4</c:v>
                </c:pt>
                <c:pt idx="645">
                  <c:v>6</c:v>
                </c:pt>
                <c:pt idx="646">
                  <c:v>6.1</c:v>
                </c:pt>
                <c:pt idx="647">
                  <c:v>6</c:v>
                </c:pt>
                <c:pt idx="648">
                  <c:v>6.4</c:v>
                </c:pt>
                <c:pt idx="649">
                  <c:v>6.4</c:v>
                </c:pt>
                <c:pt idx="650">
                  <c:v>7.3</c:v>
                </c:pt>
                <c:pt idx="651">
                  <c:v>5.2</c:v>
                </c:pt>
                <c:pt idx="652">
                  <c:v>6.6</c:v>
                </c:pt>
                <c:pt idx="653">
                  <c:v>6.3</c:v>
                </c:pt>
                <c:pt idx="654">
                  <c:v>5.9</c:v>
                </c:pt>
                <c:pt idx="655">
                  <c:v>6.4</c:v>
                </c:pt>
                <c:pt idx="656">
                  <c:v>6.7</c:v>
                </c:pt>
                <c:pt idx="657">
                  <c:v>5.4</c:v>
                </c:pt>
                <c:pt idx="658">
                  <c:v>6.4</c:v>
                </c:pt>
                <c:pt idx="659">
                  <c:v>6.7</c:v>
                </c:pt>
                <c:pt idx="660">
                  <c:v>6.2</c:v>
                </c:pt>
                <c:pt idx="661">
                  <c:v>6.1</c:v>
                </c:pt>
                <c:pt idx="662">
                  <c:v>8.8000000000000007</c:v>
                </c:pt>
                <c:pt idx="663">
                  <c:v>7.1</c:v>
                </c:pt>
                <c:pt idx="664">
                  <c:v>5.7</c:v>
                </c:pt>
                <c:pt idx="665">
                  <c:v>5</c:v>
                </c:pt>
                <c:pt idx="666">
                  <c:v>5.0999999999999996</c:v>
                </c:pt>
                <c:pt idx="667">
                  <c:v>6.9</c:v>
                </c:pt>
                <c:pt idx="668">
                  <c:v>4.8</c:v>
                </c:pt>
                <c:pt idx="669">
                  <c:v>6.5</c:v>
                </c:pt>
                <c:pt idx="670">
                  <c:v>5.0999999999999996</c:v>
                </c:pt>
                <c:pt idx="671">
                  <c:v>7.1</c:v>
                </c:pt>
                <c:pt idx="672">
                  <c:v>7.5</c:v>
                </c:pt>
                <c:pt idx="673">
                  <c:v>6.2</c:v>
                </c:pt>
                <c:pt idx="674">
                  <c:v>6.3</c:v>
                </c:pt>
                <c:pt idx="675">
                  <c:v>8.1</c:v>
                </c:pt>
                <c:pt idx="676">
                  <c:v>6.6</c:v>
                </c:pt>
                <c:pt idx="677">
                  <c:v>6.9</c:v>
                </c:pt>
                <c:pt idx="678">
                  <c:v>6.1</c:v>
                </c:pt>
                <c:pt idx="679">
                  <c:v>4.3</c:v>
                </c:pt>
                <c:pt idx="680">
                  <c:v>6.6</c:v>
                </c:pt>
                <c:pt idx="681">
                  <c:v>6.8</c:v>
                </c:pt>
                <c:pt idx="682">
                  <c:v>3.8</c:v>
                </c:pt>
                <c:pt idx="683">
                  <c:v>5.9</c:v>
                </c:pt>
                <c:pt idx="684">
                  <c:v>7.9</c:v>
                </c:pt>
                <c:pt idx="685">
                  <c:v>6.3</c:v>
                </c:pt>
                <c:pt idx="686">
                  <c:v>5.5</c:v>
                </c:pt>
                <c:pt idx="687">
                  <c:v>7.7</c:v>
                </c:pt>
                <c:pt idx="688">
                  <c:v>6.3</c:v>
                </c:pt>
                <c:pt idx="689">
                  <c:v>7.1</c:v>
                </c:pt>
                <c:pt idx="690">
                  <c:v>8.5</c:v>
                </c:pt>
                <c:pt idx="691">
                  <c:v>5.9</c:v>
                </c:pt>
                <c:pt idx="692">
                  <c:v>5.8</c:v>
                </c:pt>
                <c:pt idx="693">
                  <c:v>8.1</c:v>
                </c:pt>
                <c:pt idx="694">
                  <c:v>7.9</c:v>
                </c:pt>
                <c:pt idx="695">
                  <c:v>7.2</c:v>
                </c:pt>
                <c:pt idx="696">
                  <c:v>6.3</c:v>
                </c:pt>
                <c:pt idx="697">
                  <c:v>8.1</c:v>
                </c:pt>
                <c:pt idx="698">
                  <c:v>7</c:v>
                </c:pt>
                <c:pt idx="699">
                  <c:v>5.5</c:v>
                </c:pt>
                <c:pt idx="700">
                  <c:v>6.7</c:v>
                </c:pt>
                <c:pt idx="701">
                  <c:v>5.2</c:v>
                </c:pt>
                <c:pt idx="702">
                  <c:v>7</c:v>
                </c:pt>
                <c:pt idx="703">
                  <c:v>6.1</c:v>
                </c:pt>
                <c:pt idx="704">
                  <c:v>6.6</c:v>
                </c:pt>
                <c:pt idx="705">
                  <c:v>5.5</c:v>
                </c:pt>
                <c:pt idx="706">
                  <c:v>5.9</c:v>
                </c:pt>
                <c:pt idx="707">
                  <c:v>5.4</c:v>
                </c:pt>
                <c:pt idx="708">
                  <c:v>6.4</c:v>
                </c:pt>
                <c:pt idx="709">
                  <c:v>5.7</c:v>
                </c:pt>
                <c:pt idx="710">
                  <c:v>6.7</c:v>
                </c:pt>
                <c:pt idx="711">
                  <c:v>7.1</c:v>
                </c:pt>
                <c:pt idx="712">
                  <c:v>6.8</c:v>
                </c:pt>
                <c:pt idx="713">
                  <c:v>6.5</c:v>
                </c:pt>
                <c:pt idx="714">
                  <c:v>7.6</c:v>
                </c:pt>
                <c:pt idx="715">
                  <c:v>5.5</c:v>
                </c:pt>
                <c:pt idx="716">
                  <c:v>6.5</c:v>
                </c:pt>
                <c:pt idx="717">
                  <c:v>7</c:v>
                </c:pt>
                <c:pt idx="718">
                  <c:v>5.8</c:v>
                </c:pt>
                <c:pt idx="719">
                  <c:v>7.3</c:v>
                </c:pt>
                <c:pt idx="720">
                  <c:v>6.6</c:v>
                </c:pt>
                <c:pt idx="721">
                  <c:v>4.4000000000000004</c:v>
                </c:pt>
                <c:pt idx="722">
                  <c:v>7.7</c:v>
                </c:pt>
                <c:pt idx="723">
                  <c:v>5</c:v>
                </c:pt>
                <c:pt idx="724">
                  <c:v>7.7</c:v>
                </c:pt>
                <c:pt idx="725">
                  <c:v>4.4000000000000004</c:v>
                </c:pt>
                <c:pt idx="726">
                  <c:v>6.1</c:v>
                </c:pt>
                <c:pt idx="727">
                  <c:v>5.4</c:v>
                </c:pt>
                <c:pt idx="728">
                  <c:v>6.8</c:v>
                </c:pt>
                <c:pt idx="729">
                  <c:v>6.5</c:v>
                </c:pt>
                <c:pt idx="730">
                  <c:v>7</c:v>
                </c:pt>
                <c:pt idx="731">
                  <c:v>6.3</c:v>
                </c:pt>
                <c:pt idx="732">
                  <c:v>6.3</c:v>
                </c:pt>
                <c:pt idx="733">
                  <c:v>6.1</c:v>
                </c:pt>
                <c:pt idx="734">
                  <c:v>6.1</c:v>
                </c:pt>
                <c:pt idx="735">
                  <c:v>5.3</c:v>
                </c:pt>
                <c:pt idx="736">
                  <c:v>5.4</c:v>
                </c:pt>
                <c:pt idx="737">
                  <c:v>6.2</c:v>
                </c:pt>
                <c:pt idx="738">
                  <c:v>6.6</c:v>
                </c:pt>
                <c:pt idx="739">
                  <c:v>5.9</c:v>
                </c:pt>
                <c:pt idx="740">
                  <c:v>6.3</c:v>
                </c:pt>
                <c:pt idx="741">
                  <c:v>7.2</c:v>
                </c:pt>
                <c:pt idx="742">
                  <c:v>6.8</c:v>
                </c:pt>
                <c:pt idx="743">
                  <c:v>6.1</c:v>
                </c:pt>
                <c:pt idx="744">
                  <c:v>7.8</c:v>
                </c:pt>
                <c:pt idx="745">
                  <c:v>5</c:v>
                </c:pt>
                <c:pt idx="746">
                  <c:v>6.2</c:v>
                </c:pt>
                <c:pt idx="747">
                  <c:v>6.7</c:v>
                </c:pt>
                <c:pt idx="748">
                  <c:v>4.9000000000000004</c:v>
                </c:pt>
                <c:pt idx="749">
                  <c:v>7.4</c:v>
                </c:pt>
                <c:pt idx="750">
                  <c:v>7.1</c:v>
                </c:pt>
                <c:pt idx="751">
                  <c:v>6.2</c:v>
                </c:pt>
                <c:pt idx="752">
                  <c:v>4.9000000000000004</c:v>
                </c:pt>
                <c:pt idx="753">
                  <c:v>6.1</c:v>
                </c:pt>
                <c:pt idx="754">
                  <c:v>6.1</c:v>
                </c:pt>
                <c:pt idx="755">
                  <c:v>6.4</c:v>
                </c:pt>
                <c:pt idx="756">
                  <c:v>6.3</c:v>
                </c:pt>
                <c:pt idx="757">
                  <c:v>6.8</c:v>
                </c:pt>
                <c:pt idx="758">
                  <c:v>6.6</c:v>
                </c:pt>
                <c:pt idx="759">
                  <c:v>5.7</c:v>
                </c:pt>
                <c:pt idx="760">
                  <c:v>5.9</c:v>
                </c:pt>
                <c:pt idx="761">
                  <c:v>6</c:v>
                </c:pt>
                <c:pt idx="762">
                  <c:v>6.1</c:v>
                </c:pt>
                <c:pt idx="763">
                  <c:v>6.7</c:v>
                </c:pt>
                <c:pt idx="764">
                  <c:v>6.7</c:v>
                </c:pt>
                <c:pt idx="765">
                  <c:v>7.9</c:v>
                </c:pt>
                <c:pt idx="766">
                  <c:v>5</c:v>
                </c:pt>
                <c:pt idx="767">
                  <c:v>4.3</c:v>
                </c:pt>
                <c:pt idx="768">
                  <c:v>5.7</c:v>
                </c:pt>
                <c:pt idx="769">
                  <c:v>6.7</c:v>
                </c:pt>
                <c:pt idx="770">
                  <c:v>6.7</c:v>
                </c:pt>
                <c:pt idx="771">
                  <c:v>6.1</c:v>
                </c:pt>
                <c:pt idx="772">
                  <c:v>5.6</c:v>
                </c:pt>
                <c:pt idx="773">
                  <c:v>6.6</c:v>
                </c:pt>
                <c:pt idx="774">
                  <c:v>6.9</c:v>
                </c:pt>
                <c:pt idx="775">
                  <c:v>4.8</c:v>
                </c:pt>
                <c:pt idx="776">
                  <c:v>6.2</c:v>
                </c:pt>
                <c:pt idx="777">
                  <c:v>6</c:v>
                </c:pt>
                <c:pt idx="778">
                  <c:v>4.9000000000000004</c:v>
                </c:pt>
                <c:pt idx="779">
                  <c:v>5.6</c:v>
                </c:pt>
                <c:pt idx="780">
                  <c:v>6.1</c:v>
                </c:pt>
                <c:pt idx="781">
                  <c:v>6.1</c:v>
                </c:pt>
                <c:pt idx="782">
                  <c:v>4.8</c:v>
                </c:pt>
                <c:pt idx="783">
                  <c:v>5.5</c:v>
                </c:pt>
                <c:pt idx="784">
                  <c:v>3.8</c:v>
                </c:pt>
                <c:pt idx="785">
                  <c:v>6.5</c:v>
                </c:pt>
                <c:pt idx="786">
                  <c:v>6</c:v>
                </c:pt>
                <c:pt idx="787">
                  <c:v>6.7</c:v>
                </c:pt>
                <c:pt idx="788">
                  <c:v>8.1</c:v>
                </c:pt>
                <c:pt idx="789">
                  <c:v>4.9000000000000004</c:v>
                </c:pt>
                <c:pt idx="790">
                  <c:v>7.3</c:v>
                </c:pt>
                <c:pt idx="791">
                  <c:v>6.4</c:v>
                </c:pt>
                <c:pt idx="792">
                  <c:v>6.7</c:v>
                </c:pt>
                <c:pt idx="793">
                  <c:v>3.6</c:v>
                </c:pt>
                <c:pt idx="794">
                  <c:v>5.7</c:v>
                </c:pt>
                <c:pt idx="795">
                  <c:v>6</c:v>
                </c:pt>
                <c:pt idx="796">
                  <c:v>4.9000000000000004</c:v>
                </c:pt>
                <c:pt idx="797">
                  <c:v>4.7</c:v>
                </c:pt>
                <c:pt idx="798">
                  <c:v>6.3</c:v>
                </c:pt>
                <c:pt idx="799">
                  <c:v>5.9</c:v>
                </c:pt>
                <c:pt idx="800">
                  <c:v>5.9</c:v>
                </c:pt>
                <c:pt idx="801">
                  <c:v>7.5</c:v>
                </c:pt>
                <c:pt idx="802">
                  <c:v>5.6</c:v>
                </c:pt>
                <c:pt idx="803">
                  <c:v>6.4</c:v>
                </c:pt>
                <c:pt idx="804">
                  <c:v>6.3</c:v>
                </c:pt>
                <c:pt idx="805">
                  <c:v>4.3</c:v>
                </c:pt>
                <c:pt idx="806">
                  <c:v>5.9</c:v>
                </c:pt>
                <c:pt idx="807">
                  <c:v>5.5</c:v>
                </c:pt>
                <c:pt idx="808">
                  <c:v>6.2</c:v>
                </c:pt>
                <c:pt idx="809">
                  <c:v>8.8000000000000007</c:v>
                </c:pt>
                <c:pt idx="810">
                  <c:v>5.2</c:v>
                </c:pt>
                <c:pt idx="811">
                  <c:v>7</c:v>
                </c:pt>
                <c:pt idx="812">
                  <c:v>6.6</c:v>
                </c:pt>
                <c:pt idx="813">
                  <c:v>7.3</c:v>
                </c:pt>
                <c:pt idx="814">
                  <c:v>5.6</c:v>
                </c:pt>
                <c:pt idx="815">
                  <c:v>6.6</c:v>
                </c:pt>
                <c:pt idx="816">
                  <c:v>5.4</c:v>
                </c:pt>
                <c:pt idx="817">
                  <c:v>6.3</c:v>
                </c:pt>
                <c:pt idx="818">
                  <c:v>7.9</c:v>
                </c:pt>
                <c:pt idx="819">
                  <c:v>6.3</c:v>
                </c:pt>
                <c:pt idx="820">
                  <c:v>6</c:v>
                </c:pt>
                <c:pt idx="821">
                  <c:v>7.2</c:v>
                </c:pt>
                <c:pt idx="822">
                  <c:v>5.0999999999999996</c:v>
                </c:pt>
                <c:pt idx="823">
                  <c:v>7.3</c:v>
                </c:pt>
                <c:pt idx="824">
                  <c:v>8</c:v>
                </c:pt>
                <c:pt idx="825">
                  <c:v>6.2</c:v>
                </c:pt>
                <c:pt idx="826">
                  <c:v>6</c:v>
                </c:pt>
                <c:pt idx="827">
                  <c:v>6.7</c:v>
                </c:pt>
                <c:pt idx="828">
                  <c:v>8.1</c:v>
                </c:pt>
                <c:pt idx="829">
                  <c:v>6.4</c:v>
                </c:pt>
                <c:pt idx="830">
                  <c:v>8</c:v>
                </c:pt>
                <c:pt idx="831">
                  <c:v>6.3</c:v>
                </c:pt>
                <c:pt idx="832">
                  <c:v>6.4</c:v>
                </c:pt>
                <c:pt idx="833">
                  <c:v>6.6</c:v>
                </c:pt>
                <c:pt idx="834">
                  <c:v>6.4</c:v>
                </c:pt>
                <c:pt idx="835">
                  <c:v>6</c:v>
                </c:pt>
                <c:pt idx="836">
                  <c:v>6.6</c:v>
                </c:pt>
                <c:pt idx="837">
                  <c:v>5.9</c:v>
                </c:pt>
                <c:pt idx="838">
                  <c:v>6.4</c:v>
                </c:pt>
                <c:pt idx="839">
                  <c:v>6.3</c:v>
                </c:pt>
                <c:pt idx="840">
                  <c:v>7.3</c:v>
                </c:pt>
                <c:pt idx="841">
                  <c:v>6.8</c:v>
                </c:pt>
                <c:pt idx="842">
                  <c:v>7.2</c:v>
                </c:pt>
                <c:pt idx="843">
                  <c:v>5.7</c:v>
                </c:pt>
                <c:pt idx="844">
                  <c:v>6</c:v>
                </c:pt>
                <c:pt idx="845">
                  <c:v>6.5</c:v>
                </c:pt>
                <c:pt idx="846">
                  <c:v>5.8</c:v>
                </c:pt>
                <c:pt idx="847">
                  <c:v>5.8</c:v>
                </c:pt>
                <c:pt idx="848">
                  <c:v>6.7</c:v>
                </c:pt>
                <c:pt idx="849">
                  <c:v>7.8</c:v>
                </c:pt>
                <c:pt idx="850">
                  <c:v>5.6</c:v>
                </c:pt>
                <c:pt idx="851">
                  <c:v>5.8</c:v>
                </c:pt>
                <c:pt idx="852">
                  <c:v>7.4</c:v>
                </c:pt>
                <c:pt idx="853">
                  <c:v>6.9</c:v>
                </c:pt>
                <c:pt idx="854">
                  <c:v>5.5</c:v>
                </c:pt>
                <c:pt idx="855">
                  <c:v>6.3</c:v>
                </c:pt>
                <c:pt idx="856">
                  <c:v>4.7</c:v>
                </c:pt>
                <c:pt idx="857">
                  <c:v>5.6</c:v>
                </c:pt>
                <c:pt idx="858">
                  <c:v>6.4</c:v>
                </c:pt>
                <c:pt idx="859">
                  <c:v>4.2</c:v>
                </c:pt>
                <c:pt idx="860">
                  <c:v>6.4</c:v>
                </c:pt>
                <c:pt idx="861">
                  <c:v>7.7</c:v>
                </c:pt>
                <c:pt idx="862">
                  <c:v>7.7</c:v>
                </c:pt>
                <c:pt idx="863">
                  <c:v>5.3</c:v>
                </c:pt>
                <c:pt idx="864">
                  <c:v>6.7</c:v>
                </c:pt>
                <c:pt idx="865">
                  <c:v>7.7</c:v>
                </c:pt>
                <c:pt idx="866">
                  <c:v>5.7</c:v>
                </c:pt>
                <c:pt idx="867">
                  <c:v>7.6</c:v>
                </c:pt>
                <c:pt idx="868">
                  <c:v>6.4</c:v>
                </c:pt>
                <c:pt idx="869">
                  <c:v>5.6</c:v>
                </c:pt>
                <c:pt idx="870">
                  <c:v>6.8</c:v>
                </c:pt>
                <c:pt idx="871">
                  <c:v>2.4</c:v>
                </c:pt>
                <c:pt idx="872">
                  <c:v>6.2</c:v>
                </c:pt>
                <c:pt idx="873">
                  <c:v>5.9</c:v>
                </c:pt>
                <c:pt idx="874">
                  <c:v>7.1</c:v>
                </c:pt>
                <c:pt idx="875">
                  <c:v>7.6</c:v>
                </c:pt>
                <c:pt idx="876">
                  <c:v>5.5</c:v>
                </c:pt>
                <c:pt idx="877">
                  <c:v>7</c:v>
                </c:pt>
                <c:pt idx="878">
                  <c:v>7.1</c:v>
                </c:pt>
                <c:pt idx="879">
                  <c:v>7.4</c:v>
                </c:pt>
                <c:pt idx="880">
                  <c:v>7.6</c:v>
                </c:pt>
                <c:pt idx="881">
                  <c:v>5.9</c:v>
                </c:pt>
                <c:pt idx="882">
                  <c:v>5.9</c:v>
                </c:pt>
                <c:pt idx="883">
                  <c:v>8</c:v>
                </c:pt>
                <c:pt idx="884">
                  <c:v>7.4</c:v>
                </c:pt>
                <c:pt idx="885">
                  <c:v>5.8</c:v>
                </c:pt>
                <c:pt idx="886">
                  <c:v>6.3</c:v>
                </c:pt>
                <c:pt idx="887">
                  <c:v>5.7</c:v>
                </c:pt>
                <c:pt idx="888">
                  <c:v>5.0999999999999996</c:v>
                </c:pt>
                <c:pt idx="889">
                  <c:v>7.6</c:v>
                </c:pt>
                <c:pt idx="890">
                  <c:v>6.4</c:v>
                </c:pt>
                <c:pt idx="891">
                  <c:v>7.4</c:v>
                </c:pt>
                <c:pt idx="892">
                  <c:v>8.1999999999999993</c:v>
                </c:pt>
                <c:pt idx="893">
                  <c:v>6.5</c:v>
                </c:pt>
                <c:pt idx="894">
                  <c:v>5.5</c:v>
                </c:pt>
                <c:pt idx="895">
                  <c:v>6.5</c:v>
                </c:pt>
                <c:pt idx="896">
                  <c:v>5.6</c:v>
                </c:pt>
                <c:pt idx="897">
                  <c:v>4.9000000000000004</c:v>
                </c:pt>
                <c:pt idx="898">
                  <c:v>4.5999999999999996</c:v>
                </c:pt>
                <c:pt idx="899">
                  <c:v>7.9</c:v>
                </c:pt>
                <c:pt idx="900">
                  <c:v>7.1</c:v>
                </c:pt>
                <c:pt idx="901">
                  <c:v>6.9</c:v>
                </c:pt>
                <c:pt idx="902">
                  <c:v>7.3</c:v>
                </c:pt>
                <c:pt idx="903">
                  <c:v>7</c:v>
                </c:pt>
                <c:pt idx="904">
                  <c:v>7.7</c:v>
                </c:pt>
                <c:pt idx="905">
                  <c:v>6.7</c:v>
                </c:pt>
                <c:pt idx="906">
                  <c:v>6.3</c:v>
                </c:pt>
                <c:pt idx="907">
                  <c:v>5.8</c:v>
                </c:pt>
                <c:pt idx="908">
                  <c:v>7.1</c:v>
                </c:pt>
                <c:pt idx="909">
                  <c:v>7.3</c:v>
                </c:pt>
                <c:pt idx="910">
                  <c:v>6.4</c:v>
                </c:pt>
                <c:pt idx="911">
                  <c:v>7.1</c:v>
                </c:pt>
                <c:pt idx="912">
                  <c:v>7.6</c:v>
                </c:pt>
                <c:pt idx="913">
                  <c:v>6.8</c:v>
                </c:pt>
                <c:pt idx="914">
                  <c:v>6.6</c:v>
                </c:pt>
                <c:pt idx="915">
                  <c:v>6.7</c:v>
                </c:pt>
                <c:pt idx="916">
                  <c:v>6.1</c:v>
                </c:pt>
                <c:pt idx="917">
                  <c:v>6</c:v>
                </c:pt>
                <c:pt idx="918">
                  <c:v>7.6</c:v>
                </c:pt>
                <c:pt idx="919">
                  <c:v>7.1</c:v>
                </c:pt>
                <c:pt idx="920">
                  <c:v>5</c:v>
                </c:pt>
                <c:pt idx="921">
                  <c:v>7.1</c:v>
                </c:pt>
                <c:pt idx="922">
                  <c:v>6.2</c:v>
                </c:pt>
                <c:pt idx="923">
                  <c:v>5.6</c:v>
                </c:pt>
                <c:pt idx="924">
                  <c:v>5.4</c:v>
                </c:pt>
                <c:pt idx="925">
                  <c:v>7.4</c:v>
                </c:pt>
                <c:pt idx="926">
                  <c:v>5</c:v>
                </c:pt>
                <c:pt idx="927">
                  <c:v>5.2</c:v>
                </c:pt>
                <c:pt idx="928">
                  <c:v>7.6</c:v>
                </c:pt>
                <c:pt idx="929">
                  <c:v>6.6</c:v>
                </c:pt>
                <c:pt idx="930">
                  <c:v>7</c:v>
                </c:pt>
                <c:pt idx="931">
                  <c:v>5.7</c:v>
                </c:pt>
                <c:pt idx="932">
                  <c:v>8.1999999999999993</c:v>
                </c:pt>
                <c:pt idx="933">
                  <c:v>6.2</c:v>
                </c:pt>
                <c:pt idx="934">
                  <c:v>6.6</c:v>
                </c:pt>
                <c:pt idx="935">
                  <c:v>4.7</c:v>
                </c:pt>
                <c:pt idx="936">
                  <c:v>6.3</c:v>
                </c:pt>
                <c:pt idx="937">
                  <c:v>6.1</c:v>
                </c:pt>
                <c:pt idx="938">
                  <c:v>6.7</c:v>
                </c:pt>
                <c:pt idx="939">
                  <c:v>6.1</c:v>
                </c:pt>
                <c:pt idx="940">
                  <c:v>7</c:v>
                </c:pt>
                <c:pt idx="941">
                  <c:v>7.4</c:v>
                </c:pt>
                <c:pt idx="942">
                  <c:v>7.3</c:v>
                </c:pt>
                <c:pt idx="943">
                  <c:v>5.8</c:v>
                </c:pt>
                <c:pt idx="944">
                  <c:v>6.7</c:v>
                </c:pt>
                <c:pt idx="945">
                  <c:v>5.8</c:v>
                </c:pt>
                <c:pt idx="946">
                  <c:v>7.8</c:v>
                </c:pt>
                <c:pt idx="947">
                  <c:v>6.6</c:v>
                </c:pt>
                <c:pt idx="948">
                  <c:v>6.5</c:v>
                </c:pt>
                <c:pt idx="949">
                  <c:v>6.7</c:v>
                </c:pt>
                <c:pt idx="950">
                  <c:v>7.3</c:v>
                </c:pt>
                <c:pt idx="951">
                  <c:v>5.8</c:v>
                </c:pt>
                <c:pt idx="952">
                  <c:v>5.5</c:v>
                </c:pt>
                <c:pt idx="953">
                  <c:v>6.3</c:v>
                </c:pt>
                <c:pt idx="954">
                  <c:v>7.4</c:v>
                </c:pt>
                <c:pt idx="955">
                  <c:v>5.9</c:v>
                </c:pt>
                <c:pt idx="956">
                  <c:v>6.2</c:v>
                </c:pt>
                <c:pt idx="957">
                  <c:v>5.9</c:v>
                </c:pt>
                <c:pt idx="958">
                  <c:v>6.5</c:v>
                </c:pt>
                <c:pt idx="959">
                  <c:v>4.4000000000000004</c:v>
                </c:pt>
                <c:pt idx="960">
                  <c:v>3.5</c:v>
                </c:pt>
                <c:pt idx="961">
                  <c:v>6.6</c:v>
                </c:pt>
                <c:pt idx="962">
                  <c:v>6</c:v>
                </c:pt>
                <c:pt idx="963">
                  <c:v>6.4</c:v>
                </c:pt>
                <c:pt idx="964">
                  <c:v>6.5</c:v>
                </c:pt>
                <c:pt idx="965">
                  <c:v>4.3</c:v>
                </c:pt>
                <c:pt idx="966">
                  <c:v>4.2</c:v>
                </c:pt>
                <c:pt idx="967">
                  <c:v>6.5</c:v>
                </c:pt>
                <c:pt idx="968">
                  <c:v>6.1</c:v>
                </c:pt>
                <c:pt idx="969">
                  <c:v>6.3</c:v>
                </c:pt>
                <c:pt idx="970">
                  <c:v>6.2</c:v>
                </c:pt>
                <c:pt idx="971">
                  <c:v>5.9</c:v>
                </c:pt>
                <c:pt idx="972">
                  <c:v>5.9</c:v>
                </c:pt>
                <c:pt idx="973">
                  <c:v>6.5</c:v>
                </c:pt>
                <c:pt idx="974">
                  <c:v>6.4</c:v>
                </c:pt>
                <c:pt idx="975">
                  <c:v>6.5</c:v>
                </c:pt>
                <c:pt idx="976">
                  <c:v>5.7</c:v>
                </c:pt>
                <c:pt idx="977">
                  <c:v>8</c:v>
                </c:pt>
                <c:pt idx="978">
                  <c:v>7.3</c:v>
                </c:pt>
                <c:pt idx="979">
                  <c:v>6.7</c:v>
                </c:pt>
                <c:pt idx="980">
                  <c:v>7.5</c:v>
                </c:pt>
                <c:pt idx="981">
                  <c:v>5.4</c:v>
                </c:pt>
                <c:pt idx="982">
                  <c:v>6.6</c:v>
                </c:pt>
                <c:pt idx="983">
                  <c:v>7.7</c:v>
                </c:pt>
                <c:pt idx="984">
                  <c:v>5.8</c:v>
                </c:pt>
                <c:pt idx="985">
                  <c:v>6.4</c:v>
                </c:pt>
                <c:pt idx="986">
                  <c:v>5.6</c:v>
                </c:pt>
                <c:pt idx="987">
                  <c:v>6</c:v>
                </c:pt>
                <c:pt idx="988">
                  <c:v>6.2</c:v>
                </c:pt>
                <c:pt idx="989">
                  <c:v>5.9</c:v>
                </c:pt>
                <c:pt idx="990">
                  <c:v>5.0999999999999996</c:v>
                </c:pt>
                <c:pt idx="991">
                  <c:v>6.8</c:v>
                </c:pt>
                <c:pt idx="992">
                  <c:v>6</c:v>
                </c:pt>
                <c:pt idx="993">
                  <c:v>5.0999999999999996</c:v>
                </c:pt>
                <c:pt idx="994">
                  <c:v>5.8</c:v>
                </c:pt>
                <c:pt idx="995">
                  <c:v>6.2</c:v>
                </c:pt>
                <c:pt idx="996">
                  <c:v>6.4</c:v>
                </c:pt>
                <c:pt idx="997">
                  <c:v>4.8</c:v>
                </c:pt>
                <c:pt idx="998">
                  <c:v>4.9000000000000004</c:v>
                </c:pt>
                <c:pt idx="999">
                  <c:v>5.6</c:v>
                </c:pt>
                <c:pt idx="1000">
                  <c:v>5.5</c:v>
                </c:pt>
                <c:pt idx="1001">
                  <c:v>3.7</c:v>
                </c:pt>
                <c:pt idx="1002">
                  <c:v>5.9</c:v>
                </c:pt>
                <c:pt idx="1003">
                  <c:v>6.3</c:v>
                </c:pt>
                <c:pt idx="1004">
                  <c:v>7.4</c:v>
                </c:pt>
                <c:pt idx="1005">
                  <c:v>7.6</c:v>
                </c:pt>
                <c:pt idx="1006">
                  <c:v>8.3000000000000007</c:v>
                </c:pt>
                <c:pt idx="1007">
                  <c:v>6.6</c:v>
                </c:pt>
                <c:pt idx="1008">
                  <c:v>6.9</c:v>
                </c:pt>
                <c:pt idx="1009">
                  <c:v>6.7</c:v>
                </c:pt>
                <c:pt idx="1010">
                  <c:v>6.8</c:v>
                </c:pt>
                <c:pt idx="1011">
                  <c:v>4.5999999999999996</c:v>
                </c:pt>
                <c:pt idx="1012">
                  <c:v>7.1</c:v>
                </c:pt>
                <c:pt idx="1013">
                  <c:v>6.4</c:v>
                </c:pt>
                <c:pt idx="1014">
                  <c:v>6.4</c:v>
                </c:pt>
                <c:pt idx="1015">
                  <c:v>7.4</c:v>
                </c:pt>
                <c:pt idx="1016">
                  <c:v>6.4</c:v>
                </c:pt>
                <c:pt idx="1017">
                  <c:v>6</c:v>
                </c:pt>
                <c:pt idx="1018">
                  <c:v>6.5</c:v>
                </c:pt>
                <c:pt idx="1019">
                  <c:v>7.8</c:v>
                </c:pt>
                <c:pt idx="1020">
                  <c:v>6</c:v>
                </c:pt>
                <c:pt idx="1021">
                  <c:v>7</c:v>
                </c:pt>
                <c:pt idx="1022">
                  <c:v>6</c:v>
                </c:pt>
                <c:pt idx="1023">
                  <c:v>7.8</c:v>
                </c:pt>
                <c:pt idx="1024">
                  <c:v>6.1</c:v>
                </c:pt>
                <c:pt idx="1025">
                  <c:v>6.8</c:v>
                </c:pt>
                <c:pt idx="1026">
                  <c:v>6.4</c:v>
                </c:pt>
                <c:pt idx="1027">
                  <c:v>7.7</c:v>
                </c:pt>
                <c:pt idx="1028">
                  <c:v>8.1</c:v>
                </c:pt>
                <c:pt idx="1029">
                  <c:v>4.5</c:v>
                </c:pt>
                <c:pt idx="1030">
                  <c:v>5.8</c:v>
                </c:pt>
                <c:pt idx="1031">
                  <c:v>6.3</c:v>
                </c:pt>
                <c:pt idx="1032">
                  <c:v>5.7</c:v>
                </c:pt>
                <c:pt idx="1033">
                  <c:v>7.2</c:v>
                </c:pt>
                <c:pt idx="1034">
                  <c:v>7.6</c:v>
                </c:pt>
                <c:pt idx="1035">
                  <c:v>4.7</c:v>
                </c:pt>
                <c:pt idx="1036">
                  <c:v>6.6</c:v>
                </c:pt>
                <c:pt idx="1037">
                  <c:v>6.8</c:v>
                </c:pt>
                <c:pt idx="1038">
                  <c:v>7.3</c:v>
                </c:pt>
                <c:pt idx="1039">
                  <c:v>2.7</c:v>
                </c:pt>
                <c:pt idx="1040">
                  <c:v>4.8</c:v>
                </c:pt>
                <c:pt idx="1041">
                  <c:v>6.3</c:v>
                </c:pt>
                <c:pt idx="1042">
                  <c:v>5.5</c:v>
                </c:pt>
                <c:pt idx="1043">
                  <c:v>6.2</c:v>
                </c:pt>
                <c:pt idx="1044">
                  <c:v>5.8</c:v>
                </c:pt>
                <c:pt idx="1045">
                  <c:v>5.7</c:v>
                </c:pt>
                <c:pt idx="1046">
                  <c:v>6.5</c:v>
                </c:pt>
                <c:pt idx="1047">
                  <c:v>6.7</c:v>
                </c:pt>
                <c:pt idx="1048">
                  <c:v>7.4</c:v>
                </c:pt>
                <c:pt idx="1049">
                  <c:v>6.9</c:v>
                </c:pt>
                <c:pt idx="1050">
                  <c:v>5.5</c:v>
                </c:pt>
                <c:pt idx="1051">
                  <c:v>8.1</c:v>
                </c:pt>
                <c:pt idx="1052">
                  <c:v>7.7</c:v>
                </c:pt>
                <c:pt idx="1053">
                  <c:v>7.3</c:v>
                </c:pt>
                <c:pt idx="1054">
                  <c:v>5.2</c:v>
                </c:pt>
                <c:pt idx="1055">
                  <c:v>7.1</c:v>
                </c:pt>
                <c:pt idx="1056">
                  <c:v>7.1</c:v>
                </c:pt>
                <c:pt idx="1057">
                  <c:v>7.2</c:v>
                </c:pt>
                <c:pt idx="1058">
                  <c:v>6.5</c:v>
                </c:pt>
                <c:pt idx="1059">
                  <c:v>4.5999999999999996</c:v>
                </c:pt>
                <c:pt idx="1060">
                  <c:v>5.6</c:v>
                </c:pt>
                <c:pt idx="1061">
                  <c:v>7.7</c:v>
                </c:pt>
                <c:pt idx="1062">
                  <c:v>7.2</c:v>
                </c:pt>
                <c:pt idx="1063">
                  <c:v>6.8</c:v>
                </c:pt>
                <c:pt idx="1064">
                  <c:v>5.4</c:v>
                </c:pt>
                <c:pt idx="1065">
                  <c:v>6.3</c:v>
                </c:pt>
                <c:pt idx="1066">
                  <c:v>7.2</c:v>
                </c:pt>
                <c:pt idx="1067">
                  <c:v>5.6</c:v>
                </c:pt>
                <c:pt idx="1068">
                  <c:v>6.8</c:v>
                </c:pt>
                <c:pt idx="1069">
                  <c:v>4.3</c:v>
                </c:pt>
                <c:pt idx="1070">
                  <c:v>6.3</c:v>
                </c:pt>
                <c:pt idx="1071">
                  <c:v>6.5</c:v>
                </c:pt>
                <c:pt idx="1072">
                  <c:v>6.4</c:v>
                </c:pt>
                <c:pt idx="1073">
                  <c:v>6.3</c:v>
                </c:pt>
                <c:pt idx="1074">
                  <c:v>5.9</c:v>
                </c:pt>
                <c:pt idx="1075">
                  <c:v>6.5</c:v>
                </c:pt>
                <c:pt idx="1076">
                  <c:v>6.5</c:v>
                </c:pt>
                <c:pt idx="1077">
                  <c:v>6.1</c:v>
                </c:pt>
                <c:pt idx="1078">
                  <c:v>5.9</c:v>
                </c:pt>
                <c:pt idx="1079">
                  <c:v>6.6</c:v>
                </c:pt>
                <c:pt idx="1080">
                  <c:v>7.4</c:v>
                </c:pt>
                <c:pt idx="1081">
                  <c:v>7.3</c:v>
                </c:pt>
                <c:pt idx="1082">
                  <c:v>6.6</c:v>
                </c:pt>
                <c:pt idx="1083">
                  <c:v>5.6</c:v>
                </c:pt>
                <c:pt idx="1084">
                  <c:v>5.3</c:v>
                </c:pt>
                <c:pt idx="1085">
                  <c:v>6</c:v>
                </c:pt>
                <c:pt idx="1086">
                  <c:v>5.4</c:v>
                </c:pt>
                <c:pt idx="1087">
                  <c:v>6.8</c:v>
                </c:pt>
                <c:pt idx="1088">
                  <c:v>6.4</c:v>
                </c:pt>
                <c:pt idx="1089">
                  <c:v>4.9000000000000004</c:v>
                </c:pt>
                <c:pt idx="1090">
                  <c:v>5.8</c:v>
                </c:pt>
                <c:pt idx="1091">
                  <c:v>7.1</c:v>
                </c:pt>
                <c:pt idx="1092">
                  <c:v>7.2</c:v>
                </c:pt>
                <c:pt idx="1093">
                  <c:v>6</c:v>
                </c:pt>
                <c:pt idx="1094">
                  <c:v>6</c:v>
                </c:pt>
                <c:pt idx="1095">
                  <c:v>7</c:v>
                </c:pt>
                <c:pt idx="1096">
                  <c:v>5.4</c:v>
                </c:pt>
                <c:pt idx="1097">
                  <c:v>6.5</c:v>
                </c:pt>
                <c:pt idx="1098">
                  <c:v>6.4</c:v>
                </c:pt>
                <c:pt idx="1099">
                  <c:v>4.9000000000000004</c:v>
                </c:pt>
                <c:pt idx="1100">
                  <c:v>6.3</c:v>
                </c:pt>
                <c:pt idx="1101">
                  <c:v>1.7</c:v>
                </c:pt>
                <c:pt idx="1102">
                  <c:v>7.7</c:v>
                </c:pt>
                <c:pt idx="1103">
                  <c:v>7.8</c:v>
                </c:pt>
                <c:pt idx="1104">
                  <c:v>5.5</c:v>
                </c:pt>
                <c:pt idx="1105">
                  <c:v>7.5</c:v>
                </c:pt>
                <c:pt idx="1106">
                  <c:v>6.4</c:v>
                </c:pt>
                <c:pt idx="1107">
                  <c:v>5.6</c:v>
                </c:pt>
                <c:pt idx="1108">
                  <c:v>7.5</c:v>
                </c:pt>
                <c:pt idx="1109">
                  <c:v>6.8</c:v>
                </c:pt>
                <c:pt idx="1110">
                  <c:v>6.8</c:v>
                </c:pt>
                <c:pt idx="1111">
                  <c:v>6</c:v>
                </c:pt>
                <c:pt idx="1112">
                  <c:v>7.3</c:v>
                </c:pt>
                <c:pt idx="1113">
                  <c:v>6</c:v>
                </c:pt>
                <c:pt idx="1114">
                  <c:v>7</c:v>
                </c:pt>
                <c:pt idx="1115">
                  <c:v>5.0999999999999996</c:v>
                </c:pt>
                <c:pt idx="1116">
                  <c:v>6.8</c:v>
                </c:pt>
                <c:pt idx="1117">
                  <c:v>6.5</c:v>
                </c:pt>
                <c:pt idx="1118">
                  <c:v>6.6</c:v>
                </c:pt>
                <c:pt idx="1119">
                  <c:v>7.2</c:v>
                </c:pt>
                <c:pt idx="1120">
                  <c:v>7</c:v>
                </c:pt>
                <c:pt idx="1121">
                  <c:v>7</c:v>
                </c:pt>
                <c:pt idx="1122">
                  <c:v>5.9</c:v>
                </c:pt>
                <c:pt idx="1123">
                  <c:v>5.4</c:v>
                </c:pt>
                <c:pt idx="1124">
                  <c:v>6.6</c:v>
                </c:pt>
                <c:pt idx="1125">
                  <c:v>7</c:v>
                </c:pt>
                <c:pt idx="1126">
                  <c:v>6.5</c:v>
                </c:pt>
                <c:pt idx="1127">
                  <c:v>6.3</c:v>
                </c:pt>
                <c:pt idx="1128">
                  <c:v>6.5</c:v>
                </c:pt>
                <c:pt idx="1129">
                  <c:v>6.5</c:v>
                </c:pt>
                <c:pt idx="1130">
                  <c:v>5.8</c:v>
                </c:pt>
                <c:pt idx="1131">
                  <c:v>6.6</c:v>
                </c:pt>
                <c:pt idx="1132">
                  <c:v>5.4</c:v>
                </c:pt>
                <c:pt idx="1133">
                  <c:v>6.1</c:v>
                </c:pt>
                <c:pt idx="1134">
                  <c:v>4</c:v>
                </c:pt>
                <c:pt idx="1135">
                  <c:v>7.6</c:v>
                </c:pt>
                <c:pt idx="1136">
                  <c:v>7.9</c:v>
                </c:pt>
                <c:pt idx="1137">
                  <c:v>5.3</c:v>
                </c:pt>
                <c:pt idx="1138">
                  <c:v>6.6</c:v>
                </c:pt>
                <c:pt idx="1139">
                  <c:v>6.3</c:v>
                </c:pt>
                <c:pt idx="1140">
                  <c:v>7.2</c:v>
                </c:pt>
                <c:pt idx="1141">
                  <c:v>7</c:v>
                </c:pt>
                <c:pt idx="1142">
                  <c:v>4.9000000000000004</c:v>
                </c:pt>
                <c:pt idx="1143">
                  <c:v>6.9</c:v>
                </c:pt>
                <c:pt idx="1144">
                  <c:v>5.2</c:v>
                </c:pt>
                <c:pt idx="1145">
                  <c:v>8.1</c:v>
                </c:pt>
                <c:pt idx="1146">
                  <c:v>6.6</c:v>
                </c:pt>
                <c:pt idx="1147">
                  <c:v>6.2</c:v>
                </c:pt>
                <c:pt idx="1148">
                  <c:v>7.2</c:v>
                </c:pt>
                <c:pt idx="1149">
                  <c:v>7.3</c:v>
                </c:pt>
                <c:pt idx="1150">
                  <c:v>6.7</c:v>
                </c:pt>
                <c:pt idx="1151">
                  <c:v>6.4</c:v>
                </c:pt>
                <c:pt idx="1152">
                  <c:v>7.8</c:v>
                </c:pt>
                <c:pt idx="1153">
                  <c:v>6.4</c:v>
                </c:pt>
                <c:pt idx="1154">
                  <c:v>4.0999999999999996</c:v>
                </c:pt>
                <c:pt idx="1155">
                  <c:v>4.0999999999999996</c:v>
                </c:pt>
                <c:pt idx="1156">
                  <c:v>7.4</c:v>
                </c:pt>
                <c:pt idx="1157">
                  <c:v>5.8</c:v>
                </c:pt>
                <c:pt idx="1158">
                  <c:v>7.6</c:v>
                </c:pt>
                <c:pt idx="1159">
                  <c:v>7.2</c:v>
                </c:pt>
                <c:pt idx="1160">
                  <c:v>7.8</c:v>
                </c:pt>
                <c:pt idx="1161">
                  <c:v>7.7</c:v>
                </c:pt>
                <c:pt idx="1162">
                  <c:v>6.4</c:v>
                </c:pt>
                <c:pt idx="1163">
                  <c:v>5.0999999999999996</c:v>
                </c:pt>
                <c:pt idx="1164">
                  <c:v>5.5</c:v>
                </c:pt>
                <c:pt idx="1165">
                  <c:v>7.4</c:v>
                </c:pt>
                <c:pt idx="1166">
                  <c:v>6</c:v>
                </c:pt>
                <c:pt idx="1167">
                  <c:v>7.5</c:v>
                </c:pt>
                <c:pt idx="1168">
                  <c:v>7</c:v>
                </c:pt>
                <c:pt idx="1169">
                  <c:v>7.5</c:v>
                </c:pt>
                <c:pt idx="1170">
                  <c:v>7.3</c:v>
                </c:pt>
                <c:pt idx="1171">
                  <c:v>5.7</c:v>
                </c:pt>
                <c:pt idx="1172">
                  <c:v>7.3</c:v>
                </c:pt>
                <c:pt idx="1173">
                  <c:v>7.2</c:v>
                </c:pt>
                <c:pt idx="1174">
                  <c:v>5.9</c:v>
                </c:pt>
                <c:pt idx="1175">
                  <c:v>7.8</c:v>
                </c:pt>
                <c:pt idx="1176">
                  <c:v>7.7</c:v>
                </c:pt>
                <c:pt idx="1177">
                  <c:v>8.1</c:v>
                </c:pt>
                <c:pt idx="1178">
                  <c:v>6.6</c:v>
                </c:pt>
                <c:pt idx="1179">
                  <c:v>7.1</c:v>
                </c:pt>
                <c:pt idx="1180">
                  <c:v>5.9</c:v>
                </c:pt>
                <c:pt idx="1181">
                  <c:v>8</c:v>
                </c:pt>
                <c:pt idx="1182">
                  <c:v>4.5999999999999996</c:v>
                </c:pt>
                <c:pt idx="1183">
                  <c:v>6.1</c:v>
                </c:pt>
                <c:pt idx="1184">
                  <c:v>6.4</c:v>
                </c:pt>
                <c:pt idx="1185">
                  <c:v>6</c:v>
                </c:pt>
                <c:pt idx="1186">
                  <c:v>5.2</c:v>
                </c:pt>
                <c:pt idx="1187">
                  <c:v>7.6</c:v>
                </c:pt>
                <c:pt idx="1188">
                  <c:v>6.4</c:v>
                </c:pt>
                <c:pt idx="1189">
                  <c:v>6.4</c:v>
                </c:pt>
                <c:pt idx="1190">
                  <c:v>6.1</c:v>
                </c:pt>
                <c:pt idx="1191">
                  <c:v>6.1</c:v>
                </c:pt>
                <c:pt idx="1192">
                  <c:v>5.2</c:v>
                </c:pt>
                <c:pt idx="1193">
                  <c:v>7.7</c:v>
                </c:pt>
                <c:pt idx="1194">
                  <c:v>7.3</c:v>
                </c:pt>
                <c:pt idx="1195">
                  <c:v>6.9</c:v>
                </c:pt>
                <c:pt idx="1196">
                  <c:v>8.5</c:v>
                </c:pt>
                <c:pt idx="1197">
                  <c:v>6.3</c:v>
                </c:pt>
                <c:pt idx="1198">
                  <c:v>5.9</c:v>
                </c:pt>
                <c:pt idx="1199">
                  <c:v>7.8</c:v>
                </c:pt>
                <c:pt idx="1200">
                  <c:v>6.7</c:v>
                </c:pt>
                <c:pt idx="1201">
                  <c:v>6.4</c:v>
                </c:pt>
                <c:pt idx="1202">
                  <c:v>5.9</c:v>
                </c:pt>
                <c:pt idx="1203">
                  <c:v>6.6</c:v>
                </c:pt>
                <c:pt idx="1204">
                  <c:v>6.8</c:v>
                </c:pt>
                <c:pt idx="1205">
                  <c:v>6.5</c:v>
                </c:pt>
                <c:pt idx="1206">
                  <c:v>6.6</c:v>
                </c:pt>
                <c:pt idx="1207">
                  <c:v>5.8</c:v>
                </c:pt>
                <c:pt idx="1208">
                  <c:v>6.9</c:v>
                </c:pt>
                <c:pt idx="1209">
                  <c:v>7.1</c:v>
                </c:pt>
                <c:pt idx="1210">
                  <c:v>5.8</c:v>
                </c:pt>
                <c:pt idx="1211">
                  <c:v>7.2</c:v>
                </c:pt>
                <c:pt idx="1212">
                  <c:v>6</c:v>
                </c:pt>
                <c:pt idx="1213">
                  <c:v>4.7</c:v>
                </c:pt>
                <c:pt idx="1214">
                  <c:v>5.2</c:v>
                </c:pt>
                <c:pt idx="1215">
                  <c:v>5.5</c:v>
                </c:pt>
                <c:pt idx="1216">
                  <c:v>6.5</c:v>
                </c:pt>
                <c:pt idx="1217">
                  <c:v>7</c:v>
                </c:pt>
                <c:pt idx="1218">
                  <c:v>5.8</c:v>
                </c:pt>
                <c:pt idx="1219">
                  <c:v>6.2</c:v>
                </c:pt>
                <c:pt idx="1220">
                  <c:v>6.5</c:v>
                </c:pt>
                <c:pt idx="1221">
                  <c:v>7.2</c:v>
                </c:pt>
                <c:pt idx="1222">
                  <c:v>5.0999999999999996</c:v>
                </c:pt>
                <c:pt idx="1223">
                  <c:v>4.7</c:v>
                </c:pt>
                <c:pt idx="1224">
                  <c:v>5.9</c:v>
                </c:pt>
                <c:pt idx="1225">
                  <c:v>5.8</c:v>
                </c:pt>
                <c:pt idx="1226">
                  <c:v>7.2</c:v>
                </c:pt>
                <c:pt idx="1227">
                  <c:v>6.2</c:v>
                </c:pt>
                <c:pt idx="1228">
                  <c:v>5.7</c:v>
                </c:pt>
                <c:pt idx="1229">
                  <c:v>6.1</c:v>
                </c:pt>
                <c:pt idx="1230">
                  <c:v>6</c:v>
                </c:pt>
                <c:pt idx="1231">
                  <c:v>6.9</c:v>
                </c:pt>
                <c:pt idx="1232">
                  <c:v>6.5</c:v>
                </c:pt>
                <c:pt idx="1233">
                  <c:v>5</c:v>
                </c:pt>
                <c:pt idx="1234">
                  <c:v>5.7</c:v>
                </c:pt>
                <c:pt idx="1235">
                  <c:v>7</c:v>
                </c:pt>
                <c:pt idx="1236">
                  <c:v>5.0999999999999996</c:v>
                </c:pt>
                <c:pt idx="1237">
                  <c:v>5.3</c:v>
                </c:pt>
                <c:pt idx="1238">
                  <c:v>4.4000000000000004</c:v>
                </c:pt>
                <c:pt idx="1239">
                  <c:v>4.7</c:v>
                </c:pt>
                <c:pt idx="1240">
                  <c:v>6.7</c:v>
                </c:pt>
                <c:pt idx="1241">
                  <c:v>6.7</c:v>
                </c:pt>
                <c:pt idx="1242">
                  <c:v>5.7</c:v>
                </c:pt>
                <c:pt idx="1243">
                  <c:v>7.4</c:v>
                </c:pt>
                <c:pt idx="1244">
                  <c:v>6.1</c:v>
                </c:pt>
                <c:pt idx="1245">
                  <c:v>6.4</c:v>
                </c:pt>
                <c:pt idx="1246">
                  <c:v>6.2</c:v>
                </c:pt>
                <c:pt idx="1247">
                  <c:v>6.2</c:v>
                </c:pt>
                <c:pt idx="1248">
                  <c:v>5.9</c:v>
                </c:pt>
                <c:pt idx="1249">
                  <c:v>4</c:v>
                </c:pt>
                <c:pt idx="1250">
                  <c:v>6.2</c:v>
                </c:pt>
                <c:pt idx="1251">
                  <c:v>4.5999999999999996</c:v>
                </c:pt>
                <c:pt idx="1252">
                  <c:v>6.4</c:v>
                </c:pt>
                <c:pt idx="1253">
                  <c:v>5.9</c:v>
                </c:pt>
                <c:pt idx="1254">
                  <c:v>5.0999999999999996</c:v>
                </c:pt>
                <c:pt idx="1255">
                  <c:v>7.6</c:v>
                </c:pt>
                <c:pt idx="1256">
                  <c:v>4.2</c:v>
                </c:pt>
                <c:pt idx="1257">
                  <c:v>7.8</c:v>
                </c:pt>
                <c:pt idx="1258">
                  <c:v>5.8</c:v>
                </c:pt>
                <c:pt idx="1259">
                  <c:v>5.9</c:v>
                </c:pt>
                <c:pt idx="1260">
                  <c:v>8.4</c:v>
                </c:pt>
                <c:pt idx="1261">
                  <c:v>4.8</c:v>
                </c:pt>
                <c:pt idx="1262">
                  <c:v>6.2</c:v>
                </c:pt>
                <c:pt idx="1263">
                  <c:v>6.5</c:v>
                </c:pt>
                <c:pt idx="1264">
                  <c:v>6.3</c:v>
                </c:pt>
                <c:pt idx="1265">
                  <c:v>3.3</c:v>
                </c:pt>
                <c:pt idx="1266">
                  <c:v>5.9</c:v>
                </c:pt>
                <c:pt idx="1267">
                  <c:v>5.8</c:v>
                </c:pt>
                <c:pt idx="1268">
                  <c:v>6.5</c:v>
                </c:pt>
                <c:pt idx="1269">
                  <c:v>4.7</c:v>
                </c:pt>
                <c:pt idx="1270">
                  <c:v>4.0999999999999996</c:v>
                </c:pt>
                <c:pt idx="1271">
                  <c:v>6.8</c:v>
                </c:pt>
                <c:pt idx="1272">
                  <c:v>6.2</c:v>
                </c:pt>
                <c:pt idx="1273">
                  <c:v>4.5</c:v>
                </c:pt>
                <c:pt idx="1274">
                  <c:v>5.8</c:v>
                </c:pt>
                <c:pt idx="1275">
                  <c:v>7.3</c:v>
                </c:pt>
                <c:pt idx="1276">
                  <c:v>5.9</c:v>
                </c:pt>
                <c:pt idx="1277">
                  <c:v>4.4000000000000004</c:v>
                </c:pt>
                <c:pt idx="1278">
                  <c:v>5.8</c:v>
                </c:pt>
                <c:pt idx="1279">
                  <c:v>5.0999999999999996</c:v>
                </c:pt>
                <c:pt idx="1280">
                  <c:v>6.9</c:v>
                </c:pt>
                <c:pt idx="1281">
                  <c:v>6.2</c:v>
                </c:pt>
                <c:pt idx="1282">
                  <c:v>6.9</c:v>
                </c:pt>
                <c:pt idx="1283">
                  <c:v>7.3</c:v>
                </c:pt>
                <c:pt idx="1284">
                  <c:v>7.1</c:v>
                </c:pt>
                <c:pt idx="1285">
                  <c:v>6</c:v>
                </c:pt>
                <c:pt idx="1286">
                  <c:v>7</c:v>
                </c:pt>
                <c:pt idx="1287">
                  <c:v>6.8</c:v>
                </c:pt>
                <c:pt idx="1288">
                  <c:v>5.7</c:v>
                </c:pt>
                <c:pt idx="1289">
                  <c:v>7.6</c:v>
                </c:pt>
                <c:pt idx="1290">
                  <c:v>8.4</c:v>
                </c:pt>
                <c:pt idx="1291">
                  <c:v>7.1</c:v>
                </c:pt>
                <c:pt idx="1292">
                  <c:v>5.6</c:v>
                </c:pt>
                <c:pt idx="1293">
                  <c:v>7</c:v>
                </c:pt>
                <c:pt idx="1294">
                  <c:v>8</c:v>
                </c:pt>
                <c:pt idx="1295">
                  <c:v>5.3</c:v>
                </c:pt>
                <c:pt idx="1296">
                  <c:v>4.9000000000000004</c:v>
                </c:pt>
                <c:pt idx="1297">
                  <c:v>6.4</c:v>
                </c:pt>
                <c:pt idx="1298">
                  <c:v>7.4</c:v>
                </c:pt>
                <c:pt idx="1299">
                  <c:v>6.1</c:v>
                </c:pt>
                <c:pt idx="1300">
                  <c:v>6.5</c:v>
                </c:pt>
                <c:pt idx="1301">
                  <c:v>5.7</c:v>
                </c:pt>
                <c:pt idx="1302">
                  <c:v>5.0999999999999996</c:v>
                </c:pt>
                <c:pt idx="1303">
                  <c:v>6.6</c:v>
                </c:pt>
                <c:pt idx="1304">
                  <c:v>6.5</c:v>
                </c:pt>
                <c:pt idx="1305">
                  <c:v>6.9</c:v>
                </c:pt>
                <c:pt idx="1306">
                  <c:v>6.4</c:v>
                </c:pt>
                <c:pt idx="1307">
                  <c:v>7.6</c:v>
                </c:pt>
                <c:pt idx="1308">
                  <c:v>5.6</c:v>
                </c:pt>
                <c:pt idx="1309">
                  <c:v>6.2</c:v>
                </c:pt>
                <c:pt idx="1310">
                  <c:v>4.4000000000000004</c:v>
                </c:pt>
                <c:pt idx="1311">
                  <c:v>5.6</c:v>
                </c:pt>
                <c:pt idx="1312">
                  <c:v>5.5</c:v>
                </c:pt>
                <c:pt idx="1313">
                  <c:v>6.7</c:v>
                </c:pt>
                <c:pt idx="1314">
                  <c:v>6.1</c:v>
                </c:pt>
                <c:pt idx="1315">
                  <c:v>6.2</c:v>
                </c:pt>
                <c:pt idx="1316">
                  <c:v>7.3</c:v>
                </c:pt>
                <c:pt idx="1317">
                  <c:v>6.6</c:v>
                </c:pt>
                <c:pt idx="1318">
                  <c:v>8.1999999999999993</c:v>
                </c:pt>
                <c:pt idx="1319">
                  <c:v>6.4</c:v>
                </c:pt>
                <c:pt idx="1320">
                  <c:v>6.4</c:v>
                </c:pt>
                <c:pt idx="1321">
                  <c:v>5.2</c:v>
                </c:pt>
                <c:pt idx="1322">
                  <c:v>6.5</c:v>
                </c:pt>
                <c:pt idx="1323">
                  <c:v>7.1</c:v>
                </c:pt>
                <c:pt idx="1324">
                  <c:v>4.8</c:v>
                </c:pt>
                <c:pt idx="1325">
                  <c:v>7.3</c:v>
                </c:pt>
                <c:pt idx="1326">
                  <c:v>5.2</c:v>
                </c:pt>
                <c:pt idx="1327">
                  <c:v>7.7</c:v>
                </c:pt>
                <c:pt idx="1328">
                  <c:v>7.6</c:v>
                </c:pt>
                <c:pt idx="1329">
                  <c:v>5.7</c:v>
                </c:pt>
                <c:pt idx="1330">
                  <c:v>7</c:v>
                </c:pt>
                <c:pt idx="1331">
                  <c:v>6</c:v>
                </c:pt>
                <c:pt idx="1332">
                  <c:v>8.1</c:v>
                </c:pt>
                <c:pt idx="1333">
                  <c:v>8</c:v>
                </c:pt>
                <c:pt idx="1334">
                  <c:v>5.6</c:v>
                </c:pt>
                <c:pt idx="1335">
                  <c:v>6.1</c:v>
                </c:pt>
                <c:pt idx="1336">
                  <c:v>6.9</c:v>
                </c:pt>
                <c:pt idx="1337">
                  <c:v>5.2</c:v>
                </c:pt>
                <c:pt idx="1338">
                  <c:v>7</c:v>
                </c:pt>
                <c:pt idx="1339">
                  <c:v>6.3</c:v>
                </c:pt>
                <c:pt idx="1340">
                  <c:v>7</c:v>
                </c:pt>
                <c:pt idx="1341">
                  <c:v>5.3</c:v>
                </c:pt>
                <c:pt idx="1342">
                  <c:v>6.9</c:v>
                </c:pt>
                <c:pt idx="1343">
                  <c:v>6.2</c:v>
                </c:pt>
                <c:pt idx="1344">
                  <c:v>6.4</c:v>
                </c:pt>
                <c:pt idx="1345">
                  <c:v>6.4</c:v>
                </c:pt>
                <c:pt idx="1346">
                  <c:v>5.7</c:v>
                </c:pt>
                <c:pt idx="1347">
                  <c:v>6.1</c:v>
                </c:pt>
                <c:pt idx="1348">
                  <c:v>5.4</c:v>
                </c:pt>
                <c:pt idx="1349">
                  <c:v>6.7</c:v>
                </c:pt>
                <c:pt idx="1350">
                  <c:v>6.8</c:v>
                </c:pt>
                <c:pt idx="1351">
                  <c:v>6</c:v>
                </c:pt>
                <c:pt idx="1352">
                  <c:v>7.8</c:v>
                </c:pt>
                <c:pt idx="1353">
                  <c:v>5.3</c:v>
                </c:pt>
                <c:pt idx="1354">
                  <c:v>4.5</c:v>
                </c:pt>
                <c:pt idx="1355">
                  <c:v>5.4</c:v>
                </c:pt>
                <c:pt idx="1356">
                  <c:v>7.8</c:v>
                </c:pt>
                <c:pt idx="1357">
                  <c:v>7.2</c:v>
                </c:pt>
                <c:pt idx="1358">
                  <c:v>6.6</c:v>
                </c:pt>
                <c:pt idx="1359">
                  <c:v>7.6</c:v>
                </c:pt>
                <c:pt idx="1360">
                  <c:v>5.9</c:v>
                </c:pt>
                <c:pt idx="1361">
                  <c:v>6.7</c:v>
                </c:pt>
                <c:pt idx="1362">
                  <c:v>7.7</c:v>
                </c:pt>
                <c:pt idx="1363">
                  <c:v>5.4</c:v>
                </c:pt>
                <c:pt idx="1364">
                  <c:v>6.9</c:v>
                </c:pt>
                <c:pt idx="1365">
                  <c:v>7.7</c:v>
                </c:pt>
                <c:pt idx="1366">
                  <c:v>6.8</c:v>
                </c:pt>
                <c:pt idx="1367">
                  <c:v>6.4</c:v>
                </c:pt>
                <c:pt idx="1368">
                  <c:v>5.7</c:v>
                </c:pt>
                <c:pt idx="1369">
                  <c:v>7.3</c:v>
                </c:pt>
                <c:pt idx="1370">
                  <c:v>6.8</c:v>
                </c:pt>
                <c:pt idx="1371">
                  <c:v>6.3</c:v>
                </c:pt>
                <c:pt idx="1372">
                  <c:v>5.9</c:v>
                </c:pt>
                <c:pt idx="1373">
                  <c:v>7.4</c:v>
                </c:pt>
                <c:pt idx="1374">
                  <c:v>8.3000000000000007</c:v>
                </c:pt>
                <c:pt idx="1375">
                  <c:v>6.2</c:v>
                </c:pt>
                <c:pt idx="1376">
                  <c:v>6.3</c:v>
                </c:pt>
                <c:pt idx="1377">
                  <c:v>5.8</c:v>
                </c:pt>
                <c:pt idx="1378">
                  <c:v>7.5</c:v>
                </c:pt>
                <c:pt idx="1379">
                  <c:v>6.3</c:v>
                </c:pt>
                <c:pt idx="1380">
                  <c:v>6.4</c:v>
                </c:pt>
                <c:pt idx="1381">
                  <c:v>7.2</c:v>
                </c:pt>
                <c:pt idx="1382">
                  <c:v>6.3</c:v>
                </c:pt>
                <c:pt idx="1383">
                  <c:v>6.9</c:v>
                </c:pt>
                <c:pt idx="1384">
                  <c:v>6.6</c:v>
                </c:pt>
                <c:pt idx="1385">
                  <c:v>6</c:v>
                </c:pt>
                <c:pt idx="1386">
                  <c:v>7.5</c:v>
                </c:pt>
                <c:pt idx="1387">
                  <c:v>7.7</c:v>
                </c:pt>
                <c:pt idx="1388">
                  <c:v>6.2</c:v>
                </c:pt>
                <c:pt idx="1389">
                  <c:v>5.4</c:v>
                </c:pt>
                <c:pt idx="1390">
                  <c:v>6.6</c:v>
                </c:pt>
                <c:pt idx="1391">
                  <c:v>5.3</c:v>
                </c:pt>
                <c:pt idx="1392">
                  <c:v>5.6</c:v>
                </c:pt>
                <c:pt idx="1393">
                  <c:v>5.9</c:v>
                </c:pt>
                <c:pt idx="1394">
                  <c:v>7.8</c:v>
                </c:pt>
                <c:pt idx="1395">
                  <c:v>6.7</c:v>
                </c:pt>
                <c:pt idx="1396">
                  <c:v>7.4</c:v>
                </c:pt>
                <c:pt idx="1397">
                  <c:v>6.2</c:v>
                </c:pt>
                <c:pt idx="1398">
                  <c:v>5.4</c:v>
                </c:pt>
                <c:pt idx="1399">
                  <c:v>6.7</c:v>
                </c:pt>
                <c:pt idx="1400">
                  <c:v>5.3</c:v>
                </c:pt>
                <c:pt idx="1401">
                  <c:v>5.9</c:v>
                </c:pt>
                <c:pt idx="1402">
                  <c:v>4.8</c:v>
                </c:pt>
                <c:pt idx="1403">
                  <c:v>7.3</c:v>
                </c:pt>
                <c:pt idx="1404">
                  <c:v>3.8</c:v>
                </c:pt>
                <c:pt idx="1405">
                  <c:v>8.5</c:v>
                </c:pt>
                <c:pt idx="1406">
                  <c:v>6.8</c:v>
                </c:pt>
                <c:pt idx="1407">
                  <c:v>5.3</c:v>
                </c:pt>
                <c:pt idx="1408">
                  <c:v>7.3</c:v>
                </c:pt>
                <c:pt idx="1409">
                  <c:v>6.6</c:v>
                </c:pt>
                <c:pt idx="1410">
                  <c:v>6.2</c:v>
                </c:pt>
                <c:pt idx="1411">
                  <c:v>5.2</c:v>
                </c:pt>
                <c:pt idx="1412">
                  <c:v>6.2</c:v>
                </c:pt>
                <c:pt idx="1413">
                  <c:v>6.2</c:v>
                </c:pt>
                <c:pt idx="1414">
                  <c:v>6.6</c:v>
                </c:pt>
                <c:pt idx="1415">
                  <c:v>6.4</c:v>
                </c:pt>
                <c:pt idx="1416">
                  <c:v>6.2</c:v>
                </c:pt>
                <c:pt idx="1417">
                  <c:v>5.0999999999999996</c:v>
                </c:pt>
                <c:pt idx="1418">
                  <c:v>6.6</c:v>
                </c:pt>
                <c:pt idx="1419">
                  <c:v>6.1</c:v>
                </c:pt>
                <c:pt idx="1420">
                  <c:v>6.1</c:v>
                </c:pt>
                <c:pt idx="1421">
                  <c:v>6.6</c:v>
                </c:pt>
                <c:pt idx="1422">
                  <c:v>5.9</c:v>
                </c:pt>
                <c:pt idx="1423">
                  <c:v>6.3</c:v>
                </c:pt>
                <c:pt idx="1424">
                  <c:v>7.1</c:v>
                </c:pt>
                <c:pt idx="1425">
                  <c:v>5</c:v>
                </c:pt>
                <c:pt idx="1426">
                  <c:v>5.6</c:v>
                </c:pt>
                <c:pt idx="1427">
                  <c:v>7.4</c:v>
                </c:pt>
                <c:pt idx="1428">
                  <c:v>4.5</c:v>
                </c:pt>
                <c:pt idx="1429">
                  <c:v>6.2</c:v>
                </c:pt>
                <c:pt idx="1430">
                  <c:v>5</c:v>
                </c:pt>
                <c:pt idx="1431">
                  <c:v>6.5</c:v>
                </c:pt>
                <c:pt idx="1432">
                  <c:v>5.0999999999999996</c:v>
                </c:pt>
                <c:pt idx="1433">
                  <c:v>6.5</c:v>
                </c:pt>
                <c:pt idx="1434">
                  <c:v>6.2</c:v>
                </c:pt>
                <c:pt idx="1435">
                  <c:v>6.3</c:v>
                </c:pt>
                <c:pt idx="1436">
                  <c:v>3.8</c:v>
                </c:pt>
                <c:pt idx="1437">
                  <c:v>5.2</c:v>
                </c:pt>
                <c:pt idx="1438">
                  <c:v>6</c:v>
                </c:pt>
                <c:pt idx="1439">
                  <c:v>6.2</c:v>
                </c:pt>
                <c:pt idx="1440">
                  <c:v>5.7</c:v>
                </c:pt>
                <c:pt idx="1441">
                  <c:v>6.7</c:v>
                </c:pt>
                <c:pt idx="1442">
                  <c:v>6.8</c:v>
                </c:pt>
                <c:pt idx="1443">
                  <c:v>6</c:v>
                </c:pt>
                <c:pt idx="1444">
                  <c:v>7.3</c:v>
                </c:pt>
                <c:pt idx="1445">
                  <c:v>5.5</c:v>
                </c:pt>
                <c:pt idx="1446">
                  <c:v>6.7</c:v>
                </c:pt>
                <c:pt idx="1447">
                  <c:v>4.8</c:v>
                </c:pt>
                <c:pt idx="1448">
                  <c:v>5.7</c:v>
                </c:pt>
                <c:pt idx="1449">
                  <c:v>5.0999999999999996</c:v>
                </c:pt>
                <c:pt idx="1450">
                  <c:v>6</c:v>
                </c:pt>
                <c:pt idx="1451">
                  <c:v>4.2</c:v>
                </c:pt>
                <c:pt idx="1452">
                  <c:v>7.4</c:v>
                </c:pt>
                <c:pt idx="1453">
                  <c:v>4.5999999999999996</c:v>
                </c:pt>
                <c:pt idx="1454">
                  <c:v>6.9</c:v>
                </c:pt>
                <c:pt idx="1455">
                  <c:v>6.9</c:v>
                </c:pt>
                <c:pt idx="1456">
                  <c:v>8</c:v>
                </c:pt>
                <c:pt idx="1457">
                  <c:v>6.4</c:v>
                </c:pt>
                <c:pt idx="1458">
                  <c:v>6.3</c:v>
                </c:pt>
                <c:pt idx="1459">
                  <c:v>8.4</c:v>
                </c:pt>
                <c:pt idx="1460">
                  <c:v>7.1</c:v>
                </c:pt>
                <c:pt idx="1461">
                  <c:v>6.8</c:v>
                </c:pt>
                <c:pt idx="1462">
                  <c:v>7.5</c:v>
                </c:pt>
                <c:pt idx="1463">
                  <c:v>5.7</c:v>
                </c:pt>
                <c:pt idx="1464">
                  <c:v>6.8</c:v>
                </c:pt>
                <c:pt idx="1465">
                  <c:v>5.4</c:v>
                </c:pt>
                <c:pt idx="1466">
                  <c:v>7.2</c:v>
                </c:pt>
                <c:pt idx="1467">
                  <c:v>7.3</c:v>
                </c:pt>
                <c:pt idx="1468">
                  <c:v>5.2</c:v>
                </c:pt>
                <c:pt idx="1469">
                  <c:v>5.5</c:v>
                </c:pt>
                <c:pt idx="1470">
                  <c:v>7.7</c:v>
                </c:pt>
                <c:pt idx="1471">
                  <c:v>7.1</c:v>
                </c:pt>
                <c:pt idx="1472">
                  <c:v>5.3</c:v>
                </c:pt>
                <c:pt idx="1473">
                  <c:v>5.6</c:v>
                </c:pt>
                <c:pt idx="1474">
                  <c:v>5.7</c:v>
                </c:pt>
                <c:pt idx="1475">
                  <c:v>7.1</c:v>
                </c:pt>
                <c:pt idx="1476">
                  <c:v>7.5</c:v>
                </c:pt>
                <c:pt idx="1477">
                  <c:v>7.6</c:v>
                </c:pt>
                <c:pt idx="1478">
                  <c:v>5.5</c:v>
                </c:pt>
                <c:pt idx="1479">
                  <c:v>5.0999999999999996</c:v>
                </c:pt>
                <c:pt idx="1480">
                  <c:v>6.3</c:v>
                </c:pt>
                <c:pt idx="1481">
                  <c:v>4.9000000000000004</c:v>
                </c:pt>
                <c:pt idx="1482">
                  <c:v>6.5</c:v>
                </c:pt>
                <c:pt idx="1483">
                  <c:v>5.6</c:v>
                </c:pt>
                <c:pt idx="1484">
                  <c:v>5.3</c:v>
                </c:pt>
                <c:pt idx="1485">
                  <c:v>6.5</c:v>
                </c:pt>
                <c:pt idx="1486">
                  <c:v>6.8</c:v>
                </c:pt>
                <c:pt idx="1487">
                  <c:v>6.5</c:v>
                </c:pt>
                <c:pt idx="1488">
                  <c:v>6</c:v>
                </c:pt>
                <c:pt idx="1489">
                  <c:v>8.4</c:v>
                </c:pt>
                <c:pt idx="1490">
                  <c:v>6</c:v>
                </c:pt>
                <c:pt idx="1491">
                  <c:v>7.6</c:v>
                </c:pt>
                <c:pt idx="1492">
                  <c:v>5.6</c:v>
                </c:pt>
                <c:pt idx="1493">
                  <c:v>6.9</c:v>
                </c:pt>
                <c:pt idx="1494">
                  <c:v>6.4</c:v>
                </c:pt>
                <c:pt idx="1495">
                  <c:v>5.0999999999999996</c:v>
                </c:pt>
                <c:pt idx="1496">
                  <c:v>7</c:v>
                </c:pt>
                <c:pt idx="1497">
                  <c:v>5.7</c:v>
                </c:pt>
                <c:pt idx="1498">
                  <c:v>6.8</c:v>
                </c:pt>
                <c:pt idx="1499">
                  <c:v>6.7</c:v>
                </c:pt>
                <c:pt idx="1500">
                  <c:v>6.2</c:v>
                </c:pt>
                <c:pt idx="1501">
                  <c:v>7.2</c:v>
                </c:pt>
                <c:pt idx="1502">
                  <c:v>6.2</c:v>
                </c:pt>
                <c:pt idx="1503">
                  <c:v>5.6</c:v>
                </c:pt>
                <c:pt idx="1504">
                  <c:v>4.4000000000000004</c:v>
                </c:pt>
                <c:pt idx="1505">
                  <c:v>7.5</c:v>
                </c:pt>
                <c:pt idx="1506">
                  <c:v>7.1</c:v>
                </c:pt>
                <c:pt idx="1507">
                  <c:v>6.4</c:v>
                </c:pt>
                <c:pt idx="1508">
                  <c:v>7.1</c:v>
                </c:pt>
                <c:pt idx="1509">
                  <c:v>5.9</c:v>
                </c:pt>
                <c:pt idx="1510">
                  <c:v>6.9</c:v>
                </c:pt>
                <c:pt idx="1511">
                  <c:v>7.5</c:v>
                </c:pt>
                <c:pt idx="1512">
                  <c:v>6.3</c:v>
                </c:pt>
                <c:pt idx="1513">
                  <c:v>6.4</c:v>
                </c:pt>
                <c:pt idx="1514">
                  <c:v>5.9</c:v>
                </c:pt>
                <c:pt idx="1515">
                  <c:v>6.8</c:v>
                </c:pt>
                <c:pt idx="1516">
                  <c:v>6.3</c:v>
                </c:pt>
                <c:pt idx="1517">
                  <c:v>3.6</c:v>
                </c:pt>
                <c:pt idx="1518">
                  <c:v>5.3</c:v>
                </c:pt>
                <c:pt idx="1519">
                  <c:v>5.9</c:v>
                </c:pt>
                <c:pt idx="1520">
                  <c:v>6.9</c:v>
                </c:pt>
                <c:pt idx="1521">
                  <c:v>6.9</c:v>
                </c:pt>
                <c:pt idx="1522">
                  <c:v>6.1</c:v>
                </c:pt>
                <c:pt idx="1523">
                  <c:v>5.7</c:v>
                </c:pt>
                <c:pt idx="1524">
                  <c:v>8.5</c:v>
                </c:pt>
                <c:pt idx="1525">
                  <c:v>6.3</c:v>
                </c:pt>
                <c:pt idx="1526">
                  <c:v>7.3</c:v>
                </c:pt>
                <c:pt idx="1527">
                  <c:v>6.3</c:v>
                </c:pt>
                <c:pt idx="1528">
                  <c:v>7.2</c:v>
                </c:pt>
                <c:pt idx="1529">
                  <c:v>7.3</c:v>
                </c:pt>
                <c:pt idx="1530">
                  <c:v>6.3</c:v>
                </c:pt>
                <c:pt idx="1531">
                  <c:v>8.1</c:v>
                </c:pt>
                <c:pt idx="1532">
                  <c:v>6.9</c:v>
                </c:pt>
                <c:pt idx="1533">
                  <c:v>6.3</c:v>
                </c:pt>
                <c:pt idx="1534">
                  <c:v>7.3</c:v>
                </c:pt>
                <c:pt idx="1535">
                  <c:v>6.1</c:v>
                </c:pt>
                <c:pt idx="1536">
                  <c:v>6.9</c:v>
                </c:pt>
                <c:pt idx="1537">
                  <c:v>7.2</c:v>
                </c:pt>
                <c:pt idx="1538">
                  <c:v>6.4</c:v>
                </c:pt>
                <c:pt idx="1539">
                  <c:v>6.4</c:v>
                </c:pt>
                <c:pt idx="1540">
                  <c:v>8.3000000000000007</c:v>
                </c:pt>
                <c:pt idx="1541">
                  <c:v>7.2</c:v>
                </c:pt>
                <c:pt idx="1542">
                  <c:v>6.8</c:v>
                </c:pt>
                <c:pt idx="1543">
                  <c:v>6.5</c:v>
                </c:pt>
                <c:pt idx="1544">
                  <c:v>7.8</c:v>
                </c:pt>
                <c:pt idx="1545">
                  <c:v>7.6</c:v>
                </c:pt>
                <c:pt idx="1546">
                  <c:v>7.2</c:v>
                </c:pt>
                <c:pt idx="1547">
                  <c:v>6.7</c:v>
                </c:pt>
                <c:pt idx="1548">
                  <c:v>6.8</c:v>
                </c:pt>
                <c:pt idx="1549">
                  <c:v>6.3</c:v>
                </c:pt>
                <c:pt idx="1550">
                  <c:v>6.2</c:v>
                </c:pt>
                <c:pt idx="1551">
                  <c:v>6.2</c:v>
                </c:pt>
                <c:pt idx="1552">
                  <c:v>8.6</c:v>
                </c:pt>
                <c:pt idx="1553">
                  <c:v>8</c:v>
                </c:pt>
                <c:pt idx="1554">
                  <c:v>7</c:v>
                </c:pt>
                <c:pt idx="1555">
                  <c:v>8</c:v>
                </c:pt>
                <c:pt idx="1556">
                  <c:v>8.1</c:v>
                </c:pt>
                <c:pt idx="1557">
                  <c:v>6.7</c:v>
                </c:pt>
                <c:pt idx="1558">
                  <c:v>7.9</c:v>
                </c:pt>
                <c:pt idx="1559">
                  <c:v>6.1</c:v>
                </c:pt>
                <c:pt idx="1560">
                  <c:v>4.2</c:v>
                </c:pt>
                <c:pt idx="1561">
                  <c:v>6.1</c:v>
                </c:pt>
                <c:pt idx="1562">
                  <c:v>6.6</c:v>
                </c:pt>
                <c:pt idx="1563">
                  <c:v>7.5</c:v>
                </c:pt>
                <c:pt idx="1564">
                  <c:v>7.4</c:v>
                </c:pt>
                <c:pt idx="1565">
                  <c:v>7.2</c:v>
                </c:pt>
                <c:pt idx="1566">
                  <c:v>6.9</c:v>
                </c:pt>
                <c:pt idx="1567">
                  <c:v>7.4</c:v>
                </c:pt>
                <c:pt idx="1568">
                  <c:v>5.4</c:v>
                </c:pt>
                <c:pt idx="1569">
                  <c:v>6.8</c:v>
                </c:pt>
                <c:pt idx="1570">
                  <c:v>6.3</c:v>
                </c:pt>
                <c:pt idx="1571">
                  <c:v>7.2</c:v>
                </c:pt>
                <c:pt idx="1572">
                  <c:v>6.9</c:v>
                </c:pt>
                <c:pt idx="1573">
                  <c:v>6</c:v>
                </c:pt>
                <c:pt idx="1574">
                  <c:v>5.9</c:v>
                </c:pt>
                <c:pt idx="1575">
                  <c:v>5.4</c:v>
                </c:pt>
                <c:pt idx="1576">
                  <c:v>5.9</c:v>
                </c:pt>
                <c:pt idx="1577">
                  <c:v>6.1</c:v>
                </c:pt>
                <c:pt idx="1578">
                  <c:v>7.7</c:v>
                </c:pt>
                <c:pt idx="1579">
                  <c:v>5.8</c:v>
                </c:pt>
                <c:pt idx="1580">
                  <c:v>7.6</c:v>
                </c:pt>
                <c:pt idx="1581">
                  <c:v>6.1</c:v>
                </c:pt>
                <c:pt idx="1582">
                  <c:v>5.4</c:v>
                </c:pt>
                <c:pt idx="1583">
                  <c:v>5.0999999999999996</c:v>
                </c:pt>
                <c:pt idx="1584">
                  <c:v>6.4</c:v>
                </c:pt>
                <c:pt idx="1585">
                  <c:v>6.3</c:v>
                </c:pt>
                <c:pt idx="1586">
                  <c:v>7.5</c:v>
                </c:pt>
                <c:pt idx="1587">
                  <c:v>7.1</c:v>
                </c:pt>
                <c:pt idx="1588">
                  <c:v>5.2</c:v>
                </c:pt>
                <c:pt idx="1589">
                  <c:v>7.8</c:v>
                </c:pt>
                <c:pt idx="1590">
                  <c:v>6.5</c:v>
                </c:pt>
                <c:pt idx="1591">
                  <c:v>6.6</c:v>
                </c:pt>
                <c:pt idx="1592">
                  <c:v>5.0999999999999996</c:v>
                </c:pt>
                <c:pt idx="1593">
                  <c:v>7.4</c:v>
                </c:pt>
                <c:pt idx="1594">
                  <c:v>7.2</c:v>
                </c:pt>
                <c:pt idx="1595">
                  <c:v>7.6</c:v>
                </c:pt>
                <c:pt idx="1596">
                  <c:v>7.5</c:v>
                </c:pt>
                <c:pt idx="1597">
                  <c:v>6.6</c:v>
                </c:pt>
                <c:pt idx="1598">
                  <c:v>7.2</c:v>
                </c:pt>
                <c:pt idx="1599">
                  <c:v>7.6</c:v>
                </c:pt>
                <c:pt idx="1600">
                  <c:v>6.2</c:v>
                </c:pt>
                <c:pt idx="1601">
                  <c:v>5.6</c:v>
                </c:pt>
                <c:pt idx="1602">
                  <c:v>7.6</c:v>
                </c:pt>
                <c:pt idx="1603">
                  <c:v>6.6</c:v>
                </c:pt>
                <c:pt idx="1604">
                  <c:v>7</c:v>
                </c:pt>
                <c:pt idx="1605">
                  <c:v>2.7</c:v>
                </c:pt>
                <c:pt idx="1606">
                  <c:v>7.6</c:v>
                </c:pt>
                <c:pt idx="1607">
                  <c:v>6.6</c:v>
                </c:pt>
                <c:pt idx="1608">
                  <c:v>6.9</c:v>
                </c:pt>
                <c:pt idx="1609">
                  <c:v>6.8</c:v>
                </c:pt>
                <c:pt idx="1610">
                  <c:v>3.7</c:v>
                </c:pt>
                <c:pt idx="1611">
                  <c:v>6.1</c:v>
                </c:pt>
                <c:pt idx="1612">
                  <c:v>5.9</c:v>
                </c:pt>
                <c:pt idx="1613">
                  <c:v>6.7</c:v>
                </c:pt>
                <c:pt idx="1614">
                  <c:v>6.9</c:v>
                </c:pt>
                <c:pt idx="1615">
                  <c:v>5.5</c:v>
                </c:pt>
                <c:pt idx="1616">
                  <c:v>7.1</c:v>
                </c:pt>
                <c:pt idx="1617">
                  <c:v>7.1</c:v>
                </c:pt>
                <c:pt idx="1618">
                  <c:v>5.9</c:v>
                </c:pt>
                <c:pt idx="1619">
                  <c:v>7.3</c:v>
                </c:pt>
                <c:pt idx="1620">
                  <c:v>3.4</c:v>
                </c:pt>
                <c:pt idx="1621">
                  <c:v>6.8</c:v>
                </c:pt>
                <c:pt idx="1622">
                  <c:v>6.9</c:v>
                </c:pt>
                <c:pt idx="1623">
                  <c:v>7</c:v>
                </c:pt>
                <c:pt idx="1624">
                  <c:v>5.5</c:v>
                </c:pt>
                <c:pt idx="1625">
                  <c:v>5.0999999999999996</c:v>
                </c:pt>
                <c:pt idx="1626">
                  <c:v>6.2</c:v>
                </c:pt>
                <c:pt idx="1627">
                  <c:v>5.9</c:v>
                </c:pt>
                <c:pt idx="1628">
                  <c:v>5.2</c:v>
                </c:pt>
                <c:pt idx="1629">
                  <c:v>6.2</c:v>
                </c:pt>
                <c:pt idx="1630">
                  <c:v>5.5</c:v>
                </c:pt>
                <c:pt idx="1631">
                  <c:v>7.4</c:v>
                </c:pt>
                <c:pt idx="1632">
                  <c:v>4.4000000000000004</c:v>
                </c:pt>
                <c:pt idx="1633">
                  <c:v>6.3</c:v>
                </c:pt>
                <c:pt idx="1634">
                  <c:v>6.1</c:v>
                </c:pt>
                <c:pt idx="1635">
                  <c:v>5.3</c:v>
                </c:pt>
                <c:pt idx="1636">
                  <c:v>5.4</c:v>
                </c:pt>
                <c:pt idx="1637">
                  <c:v>6.7</c:v>
                </c:pt>
                <c:pt idx="1638">
                  <c:v>5.9</c:v>
                </c:pt>
                <c:pt idx="1639">
                  <c:v>7.3</c:v>
                </c:pt>
                <c:pt idx="1640">
                  <c:v>5.5</c:v>
                </c:pt>
                <c:pt idx="1641">
                  <c:v>5.8</c:v>
                </c:pt>
                <c:pt idx="1642">
                  <c:v>4.5999999999999996</c:v>
                </c:pt>
                <c:pt idx="1643">
                  <c:v>6.7</c:v>
                </c:pt>
                <c:pt idx="1644">
                  <c:v>5.0999999999999996</c:v>
                </c:pt>
                <c:pt idx="1645">
                  <c:v>5.6</c:v>
                </c:pt>
                <c:pt idx="1646">
                  <c:v>7</c:v>
                </c:pt>
                <c:pt idx="1647">
                  <c:v>6.4</c:v>
                </c:pt>
                <c:pt idx="1648">
                  <c:v>6.7</c:v>
                </c:pt>
                <c:pt idx="1649">
                  <c:v>4.0999999999999996</c:v>
                </c:pt>
                <c:pt idx="1650">
                  <c:v>5.5</c:v>
                </c:pt>
                <c:pt idx="1651">
                  <c:v>2.7</c:v>
                </c:pt>
                <c:pt idx="1652">
                  <c:v>6.4</c:v>
                </c:pt>
                <c:pt idx="1653">
                  <c:v>4.8</c:v>
                </c:pt>
                <c:pt idx="1654">
                  <c:v>6.1</c:v>
                </c:pt>
                <c:pt idx="1655">
                  <c:v>4.8</c:v>
                </c:pt>
                <c:pt idx="1656">
                  <c:v>7</c:v>
                </c:pt>
                <c:pt idx="1657">
                  <c:v>6.8</c:v>
                </c:pt>
                <c:pt idx="1658">
                  <c:v>7.3</c:v>
                </c:pt>
                <c:pt idx="1659">
                  <c:v>5.6</c:v>
                </c:pt>
                <c:pt idx="1660">
                  <c:v>6.1</c:v>
                </c:pt>
                <c:pt idx="1661">
                  <c:v>7.9</c:v>
                </c:pt>
                <c:pt idx="1662">
                  <c:v>8.4</c:v>
                </c:pt>
                <c:pt idx="1663">
                  <c:v>6.5</c:v>
                </c:pt>
                <c:pt idx="1664">
                  <c:v>7.1</c:v>
                </c:pt>
                <c:pt idx="1665">
                  <c:v>6.6</c:v>
                </c:pt>
                <c:pt idx="1666">
                  <c:v>4</c:v>
                </c:pt>
                <c:pt idx="1667">
                  <c:v>7</c:v>
                </c:pt>
                <c:pt idx="1668">
                  <c:v>5.6</c:v>
                </c:pt>
                <c:pt idx="1669">
                  <c:v>4.8</c:v>
                </c:pt>
                <c:pt idx="1670">
                  <c:v>7.5</c:v>
                </c:pt>
                <c:pt idx="1671">
                  <c:v>6</c:v>
                </c:pt>
                <c:pt idx="1672">
                  <c:v>7.2</c:v>
                </c:pt>
                <c:pt idx="1673">
                  <c:v>5.6</c:v>
                </c:pt>
                <c:pt idx="1674">
                  <c:v>6.8</c:v>
                </c:pt>
                <c:pt idx="1675">
                  <c:v>4.9000000000000004</c:v>
                </c:pt>
                <c:pt idx="1676">
                  <c:v>7.1</c:v>
                </c:pt>
                <c:pt idx="1677">
                  <c:v>2</c:v>
                </c:pt>
                <c:pt idx="1678">
                  <c:v>5.7</c:v>
                </c:pt>
                <c:pt idx="1679">
                  <c:v>4.0999999999999996</c:v>
                </c:pt>
                <c:pt idx="1680">
                  <c:v>6.7</c:v>
                </c:pt>
                <c:pt idx="1681">
                  <c:v>7.5</c:v>
                </c:pt>
                <c:pt idx="1682">
                  <c:v>6.5</c:v>
                </c:pt>
                <c:pt idx="1683">
                  <c:v>7.9</c:v>
                </c:pt>
                <c:pt idx="1684">
                  <c:v>6.4</c:v>
                </c:pt>
                <c:pt idx="1685">
                  <c:v>5.8</c:v>
                </c:pt>
                <c:pt idx="1686">
                  <c:v>7.7</c:v>
                </c:pt>
                <c:pt idx="1687">
                  <c:v>7.1</c:v>
                </c:pt>
                <c:pt idx="1688">
                  <c:v>5.3</c:v>
                </c:pt>
                <c:pt idx="1689">
                  <c:v>5.3</c:v>
                </c:pt>
                <c:pt idx="1690">
                  <c:v>7.5</c:v>
                </c:pt>
                <c:pt idx="1691">
                  <c:v>6.9</c:v>
                </c:pt>
                <c:pt idx="1692">
                  <c:v>4.9000000000000004</c:v>
                </c:pt>
                <c:pt idx="1693">
                  <c:v>7.1</c:v>
                </c:pt>
                <c:pt idx="1694">
                  <c:v>8</c:v>
                </c:pt>
                <c:pt idx="1695">
                  <c:v>7.9</c:v>
                </c:pt>
                <c:pt idx="1696">
                  <c:v>7.6</c:v>
                </c:pt>
                <c:pt idx="1697">
                  <c:v>5.9</c:v>
                </c:pt>
                <c:pt idx="1698">
                  <c:v>6.3</c:v>
                </c:pt>
                <c:pt idx="1699">
                  <c:v>7.1</c:v>
                </c:pt>
                <c:pt idx="1700">
                  <c:v>6.4</c:v>
                </c:pt>
                <c:pt idx="1701">
                  <c:v>8.1999999999999993</c:v>
                </c:pt>
                <c:pt idx="1702">
                  <c:v>6.9</c:v>
                </c:pt>
                <c:pt idx="1703">
                  <c:v>7.8</c:v>
                </c:pt>
                <c:pt idx="1704">
                  <c:v>6.7</c:v>
                </c:pt>
                <c:pt idx="1705">
                  <c:v>7.5</c:v>
                </c:pt>
                <c:pt idx="1706">
                  <c:v>7.4</c:v>
                </c:pt>
                <c:pt idx="1707">
                  <c:v>5.2</c:v>
                </c:pt>
                <c:pt idx="1708">
                  <c:v>6.5</c:v>
                </c:pt>
                <c:pt idx="1709">
                  <c:v>7.6</c:v>
                </c:pt>
                <c:pt idx="1710">
                  <c:v>7.3</c:v>
                </c:pt>
                <c:pt idx="1711">
                  <c:v>6.6</c:v>
                </c:pt>
                <c:pt idx="1712">
                  <c:v>6.8</c:v>
                </c:pt>
                <c:pt idx="1713">
                  <c:v>6.9</c:v>
                </c:pt>
                <c:pt idx="1714">
                  <c:v>5.8</c:v>
                </c:pt>
                <c:pt idx="1715">
                  <c:v>6.6</c:v>
                </c:pt>
                <c:pt idx="1716">
                  <c:v>6.7</c:v>
                </c:pt>
                <c:pt idx="1717">
                  <c:v>6.7</c:v>
                </c:pt>
                <c:pt idx="1718">
                  <c:v>6.3</c:v>
                </c:pt>
                <c:pt idx="1719">
                  <c:v>7.7</c:v>
                </c:pt>
                <c:pt idx="1720">
                  <c:v>6.1</c:v>
                </c:pt>
                <c:pt idx="1721">
                  <c:v>4.9000000000000004</c:v>
                </c:pt>
                <c:pt idx="1722">
                  <c:v>6.2</c:v>
                </c:pt>
                <c:pt idx="1723">
                  <c:v>7.8</c:v>
                </c:pt>
                <c:pt idx="1724">
                  <c:v>8.1999999999999993</c:v>
                </c:pt>
                <c:pt idx="1725">
                  <c:v>6.9</c:v>
                </c:pt>
                <c:pt idx="1726">
                  <c:v>6.2</c:v>
                </c:pt>
                <c:pt idx="1727">
                  <c:v>6.9</c:v>
                </c:pt>
                <c:pt idx="1728">
                  <c:v>4.8</c:v>
                </c:pt>
                <c:pt idx="1729">
                  <c:v>8</c:v>
                </c:pt>
                <c:pt idx="1730">
                  <c:v>5.3</c:v>
                </c:pt>
                <c:pt idx="1731">
                  <c:v>6.7</c:v>
                </c:pt>
                <c:pt idx="1732">
                  <c:v>5.4</c:v>
                </c:pt>
                <c:pt idx="1733">
                  <c:v>5.4</c:v>
                </c:pt>
                <c:pt idx="1734">
                  <c:v>4.9000000000000004</c:v>
                </c:pt>
                <c:pt idx="1735">
                  <c:v>6.1</c:v>
                </c:pt>
                <c:pt idx="1736">
                  <c:v>5.8</c:v>
                </c:pt>
                <c:pt idx="1737">
                  <c:v>7</c:v>
                </c:pt>
                <c:pt idx="1738">
                  <c:v>6.5</c:v>
                </c:pt>
                <c:pt idx="1739">
                  <c:v>6.6</c:v>
                </c:pt>
                <c:pt idx="1740">
                  <c:v>6.1</c:v>
                </c:pt>
                <c:pt idx="1741">
                  <c:v>5.7</c:v>
                </c:pt>
                <c:pt idx="1742">
                  <c:v>6.6</c:v>
                </c:pt>
                <c:pt idx="1743">
                  <c:v>7</c:v>
                </c:pt>
                <c:pt idx="1744">
                  <c:v>7.4</c:v>
                </c:pt>
                <c:pt idx="1745">
                  <c:v>5.3</c:v>
                </c:pt>
                <c:pt idx="1746">
                  <c:v>7.4</c:v>
                </c:pt>
                <c:pt idx="1747">
                  <c:v>7.4</c:v>
                </c:pt>
                <c:pt idx="1748">
                  <c:v>6.8</c:v>
                </c:pt>
                <c:pt idx="1749">
                  <c:v>7.2</c:v>
                </c:pt>
                <c:pt idx="1750">
                  <c:v>6</c:v>
                </c:pt>
                <c:pt idx="1751">
                  <c:v>6.6</c:v>
                </c:pt>
                <c:pt idx="1752">
                  <c:v>7.9</c:v>
                </c:pt>
                <c:pt idx="1753">
                  <c:v>6.2</c:v>
                </c:pt>
                <c:pt idx="1754">
                  <c:v>5.7</c:v>
                </c:pt>
                <c:pt idx="1755">
                  <c:v>7.1</c:v>
                </c:pt>
                <c:pt idx="1756">
                  <c:v>5.6</c:v>
                </c:pt>
                <c:pt idx="1757">
                  <c:v>7.8</c:v>
                </c:pt>
                <c:pt idx="1758">
                  <c:v>7.9</c:v>
                </c:pt>
                <c:pt idx="1759">
                  <c:v>6.9</c:v>
                </c:pt>
                <c:pt idx="1760">
                  <c:v>7.4</c:v>
                </c:pt>
                <c:pt idx="1761">
                  <c:v>7.7</c:v>
                </c:pt>
                <c:pt idx="1762">
                  <c:v>6.9</c:v>
                </c:pt>
                <c:pt idx="1763">
                  <c:v>6.7</c:v>
                </c:pt>
                <c:pt idx="1764">
                  <c:v>6</c:v>
                </c:pt>
                <c:pt idx="1765">
                  <c:v>6.2</c:v>
                </c:pt>
                <c:pt idx="1766">
                  <c:v>5.9</c:v>
                </c:pt>
                <c:pt idx="1767">
                  <c:v>6.8</c:v>
                </c:pt>
                <c:pt idx="1768">
                  <c:v>3.6</c:v>
                </c:pt>
                <c:pt idx="1769">
                  <c:v>6.7</c:v>
                </c:pt>
                <c:pt idx="1770">
                  <c:v>6.3</c:v>
                </c:pt>
                <c:pt idx="1771">
                  <c:v>6.4</c:v>
                </c:pt>
                <c:pt idx="1772">
                  <c:v>6.4</c:v>
                </c:pt>
                <c:pt idx="1773">
                  <c:v>5.7</c:v>
                </c:pt>
                <c:pt idx="1774">
                  <c:v>6.2</c:v>
                </c:pt>
                <c:pt idx="1775">
                  <c:v>6.6</c:v>
                </c:pt>
                <c:pt idx="1776">
                  <c:v>5.2</c:v>
                </c:pt>
                <c:pt idx="1777">
                  <c:v>6.1</c:v>
                </c:pt>
                <c:pt idx="1778">
                  <c:v>7.1</c:v>
                </c:pt>
                <c:pt idx="1779">
                  <c:v>7.2</c:v>
                </c:pt>
                <c:pt idx="1780">
                  <c:v>6.5</c:v>
                </c:pt>
                <c:pt idx="1781">
                  <c:v>6</c:v>
                </c:pt>
                <c:pt idx="1782">
                  <c:v>7</c:v>
                </c:pt>
                <c:pt idx="1783">
                  <c:v>7</c:v>
                </c:pt>
                <c:pt idx="1784">
                  <c:v>7.5</c:v>
                </c:pt>
                <c:pt idx="1785">
                  <c:v>6.6</c:v>
                </c:pt>
                <c:pt idx="1786">
                  <c:v>7.4</c:v>
                </c:pt>
                <c:pt idx="1787">
                  <c:v>6.5</c:v>
                </c:pt>
                <c:pt idx="1788">
                  <c:v>6.2</c:v>
                </c:pt>
                <c:pt idx="1789">
                  <c:v>7.8</c:v>
                </c:pt>
                <c:pt idx="1790">
                  <c:v>5.2</c:v>
                </c:pt>
                <c:pt idx="1791">
                  <c:v>6.5</c:v>
                </c:pt>
                <c:pt idx="1792">
                  <c:v>6.5</c:v>
                </c:pt>
                <c:pt idx="1793">
                  <c:v>5.2</c:v>
                </c:pt>
                <c:pt idx="1794">
                  <c:v>7.2</c:v>
                </c:pt>
                <c:pt idx="1795">
                  <c:v>7.1</c:v>
                </c:pt>
                <c:pt idx="1796">
                  <c:v>4.5</c:v>
                </c:pt>
                <c:pt idx="1797">
                  <c:v>5.7</c:v>
                </c:pt>
                <c:pt idx="1798">
                  <c:v>6</c:v>
                </c:pt>
                <c:pt idx="1799">
                  <c:v>6.4</c:v>
                </c:pt>
                <c:pt idx="1800">
                  <c:v>5.2</c:v>
                </c:pt>
                <c:pt idx="1801">
                  <c:v>4.3</c:v>
                </c:pt>
                <c:pt idx="1802">
                  <c:v>6.1</c:v>
                </c:pt>
                <c:pt idx="1803">
                  <c:v>6.3</c:v>
                </c:pt>
                <c:pt idx="1804">
                  <c:v>6.8</c:v>
                </c:pt>
                <c:pt idx="1805">
                  <c:v>4</c:v>
                </c:pt>
                <c:pt idx="1806">
                  <c:v>5.2</c:v>
                </c:pt>
                <c:pt idx="1807">
                  <c:v>6.5</c:v>
                </c:pt>
                <c:pt idx="1808">
                  <c:v>7.5</c:v>
                </c:pt>
                <c:pt idx="1809">
                  <c:v>7.1</c:v>
                </c:pt>
                <c:pt idx="1810">
                  <c:v>6.9</c:v>
                </c:pt>
                <c:pt idx="1811">
                  <c:v>8</c:v>
                </c:pt>
                <c:pt idx="1812">
                  <c:v>8.1999999999999993</c:v>
                </c:pt>
                <c:pt idx="1813">
                  <c:v>6.4</c:v>
                </c:pt>
                <c:pt idx="1814">
                  <c:v>7.9</c:v>
                </c:pt>
                <c:pt idx="1815">
                  <c:v>6.7</c:v>
                </c:pt>
                <c:pt idx="1816">
                  <c:v>6.1</c:v>
                </c:pt>
                <c:pt idx="1817">
                  <c:v>8.9</c:v>
                </c:pt>
                <c:pt idx="1818">
                  <c:v>8.1</c:v>
                </c:pt>
                <c:pt idx="1819">
                  <c:v>6.2</c:v>
                </c:pt>
                <c:pt idx="1820">
                  <c:v>4.9000000000000004</c:v>
                </c:pt>
                <c:pt idx="1821">
                  <c:v>5.4</c:v>
                </c:pt>
                <c:pt idx="1822">
                  <c:v>5.8</c:v>
                </c:pt>
                <c:pt idx="1823">
                  <c:v>4.7</c:v>
                </c:pt>
                <c:pt idx="1824">
                  <c:v>6</c:v>
                </c:pt>
                <c:pt idx="1825">
                  <c:v>7</c:v>
                </c:pt>
                <c:pt idx="1826">
                  <c:v>6</c:v>
                </c:pt>
                <c:pt idx="1827">
                  <c:v>7.9</c:v>
                </c:pt>
                <c:pt idx="1828">
                  <c:v>8.1</c:v>
                </c:pt>
                <c:pt idx="1829">
                  <c:v>6.2</c:v>
                </c:pt>
                <c:pt idx="1830">
                  <c:v>6.7</c:v>
                </c:pt>
                <c:pt idx="1831">
                  <c:v>7.3</c:v>
                </c:pt>
                <c:pt idx="1832">
                  <c:v>4.5999999999999996</c:v>
                </c:pt>
                <c:pt idx="1833">
                  <c:v>6.1</c:v>
                </c:pt>
                <c:pt idx="1834">
                  <c:v>6.2</c:v>
                </c:pt>
                <c:pt idx="1835">
                  <c:v>7.8</c:v>
                </c:pt>
                <c:pt idx="1836">
                  <c:v>6.1</c:v>
                </c:pt>
                <c:pt idx="1837">
                  <c:v>7.6</c:v>
                </c:pt>
                <c:pt idx="1838">
                  <c:v>5.8</c:v>
                </c:pt>
                <c:pt idx="1839">
                  <c:v>6.5</c:v>
                </c:pt>
                <c:pt idx="1840">
                  <c:v>7.2</c:v>
                </c:pt>
                <c:pt idx="1841">
                  <c:v>7.8</c:v>
                </c:pt>
                <c:pt idx="1842">
                  <c:v>4.7</c:v>
                </c:pt>
                <c:pt idx="1843">
                  <c:v>6.8</c:v>
                </c:pt>
                <c:pt idx="1844">
                  <c:v>5.9</c:v>
                </c:pt>
                <c:pt idx="1845">
                  <c:v>7.2</c:v>
                </c:pt>
                <c:pt idx="1846">
                  <c:v>8.6999999999999993</c:v>
                </c:pt>
                <c:pt idx="1847">
                  <c:v>5</c:v>
                </c:pt>
                <c:pt idx="1848">
                  <c:v>6.6</c:v>
                </c:pt>
                <c:pt idx="1849">
                  <c:v>8.3000000000000007</c:v>
                </c:pt>
                <c:pt idx="1850">
                  <c:v>6.7</c:v>
                </c:pt>
                <c:pt idx="1851">
                  <c:v>7.8</c:v>
                </c:pt>
                <c:pt idx="1852">
                  <c:v>6.5</c:v>
                </c:pt>
                <c:pt idx="1853">
                  <c:v>6.1</c:v>
                </c:pt>
                <c:pt idx="1854">
                  <c:v>8.1</c:v>
                </c:pt>
                <c:pt idx="1855">
                  <c:v>5.2</c:v>
                </c:pt>
                <c:pt idx="1856">
                  <c:v>5.6</c:v>
                </c:pt>
                <c:pt idx="1857">
                  <c:v>5.8</c:v>
                </c:pt>
                <c:pt idx="1858">
                  <c:v>6.6</c:v>
                </c:pt>
                <c:pt idx="1859">
                  <c:v>6.6</c:v>
                </c:pt>
                <c:pt idx="1860">
                  <c:v>5.5</c:v>
                </c:pt>
                <c:pt idx="1861">
                  <c:v>5.5</c:v>
                </c:pt>
                <c:pt idx="1862">
                  <c:v>7</c:v>
                </c:pt>
                <c:pt idx="1863">
                  <c:v>6.5</c:v>
                </c:pt>
                <c:pt idx="1864">
                  <c:v>5.8</c:v>
                </c:pt>
                <c:pt idx="1865">
                  <c:v>5.6</c:v>
                </c:pt>
                <c:pt idx="1866">
                  <c:v>5.6</c:v>
                </c:pt>
                <c:pt idx="1867">
                  <c:v>5.8</c:v>
                </c:pt>
                <c:pt idx="1868">
                  <c:v>7.6</c:v>
                </c:pt>
                <c:pt idx="1869">
                  <c:v>6.4</c:v>
                </c:pt>
                <c:pt idx="1870">
                  <c:v>6.3</c:v>
                </c:pt>
                <c:pt idx="1871">
                  <c:v>4.5999999999999996</c:v>
                </c:pt>
                <c:pt idx="1872">
                  <c:v>6.5</c:v>
                </c:pt>
                <c:pt idx="1873">
                  <c:v>7.5</c:v>
                </c:pt>
                <c:pt idx="1874">
                  <c:v>7.5</c:v>
                </c:pt>
                <c:pt idx="1875">
                  <c:v>5.3</c:v>
                </c:pt>
                <c:pt idx="1876">
                  <c:v>7.5</c:v>
                </c:pt>
                <c:pt idx="1877">
                  <c:v>3.3</c:v>
                </c:pt>
                <c:pt idx="1878">
                  <c:v>5.7</c:v>
                </c:pt>
                <c:pt idx="1879">
                  <c:v>3.5</c:v>
                </c:pt>
                <c:pt idx="1880">
                  <c:v>9.3000000000000007</c:v>
                </c:pt>
                <c:pt idx="1881">
                  <c:v>4.8</c:v>
                </c:pt>
                <c:pt idx="1882">
                  <c:v>6.9</c:v>
                </c:pt>
                <c:pt idx="1883">
                  <c:v>6</c:v>
                </c:pt>
                <c:pt idx="1884">
                  <c:v>7.3</c:v>
                </c:pt>
                <c:pt idx="1885">
                  <c:v>6</c:v>
                </c:pt>
                <c:pt idx="1886">
                  <c:v>6.6</c:v>
                </c:pt>
                <c:pt idx="1887">
                  <c:v>7.5</c:v>
                </c:pt>
                <c:pt idx="1888">
                  <c:v>6.9</c:v>
                </c:pt>
                <c:pt idx="1889">
                  <c:v>6.8</c:v>
                </c:pt>
                <c:pt idx="1890">
                  <c:v>6.3</c:v>
                </c:pt>
                <c:pt idx="1891">
                  <c:v>6.4</c:v>
                </c:pt>
                <c:pt idx="1892">
                  <c:v>5.6</c:v>
                </c:pt>
                <c:pt idx="1893">
                  <c:v>6.3</c:v>
                </c:pt>
                <c:pt idx="1894">
                  <c:v>7.3</c:v>
                </c:pt>
                <c:pt idx="1895">
                  <c:v>6.6</c:v>
                </c:pt>
                <c:pt idx="1896">
                  <c:v>4.5999999999999996</c:v>
                </c:pt>
                <c:pt idx="1897">
                  <c:v>5.0999999999999996</c:v>
                </c:pt>
                <c:pt idx="1898">
                  <c:v>5.6</c:v>
                </c:pt>
                <c:pt idx="1899">
                  <c:v>5.3</c:v>
                </c:pt>
                <c:pt idx="1900">
                  <c:v>7.5</c:v>
                </c:pt>
                <c:pt idx="1901">
                  <c:v>5.6</c:v>
                </c:pt>
                <c:pt idx="1902">
                  <c:v>5.9</c:v>
                </c:pt>
                <c:pt idx="1903">
                  <c:v>4.7</c:v>
                </c:pt>
                <c:pt idx="1904">
                  <c:v>4.8</c:v>
                </c:pt>
                <c:pt idx="1905">
                  <c:v>6.8</c:v>
                </c:pt>
                <c:pt idx="1906">
                  <c:v>5.4</c:v>
                </c:pt>
                <c:pt idx="1907">
                  <c:v>5.0999999999999996</c:v>
                </c:pt>
                <c:pt idx="1908">
                  <c:v>7</c:v>
                </c:pt>
                <c:pt idx="1909">
                  <c:v>6.7</c:v>
                </c:pt>
                <c:pt idx="1910">
                  <c:v>4</c:v>
                </c:pt>
                <c:pt idx="1911">
                  <c:v>7.3</c:v>
                </c:pt>
                <c:pt idx="1912">
                  <c:v>6.8</c:v>
                </c:pt>
                <c:pt idx="1913">
                  <c:v>6.1</c:v>
                </c:pt>
                <c:pt idx="1914">
                  <c:v>7</c:v>
                </c:pt>
                <c:pt idx="1915">
                  <c:v>7.1</c:v>
                </c:pt>
                <c:pt idx="1916">
                  <c:v>6.9</c:v>
                </c:pt>
                <c:pt idx="1917">
                  <c:v>7.3</c:v>
                </c:pt>
                <c:pt idx="1918">
                  <c:v>6.3</c:v>
                </c:pt>
                <c:pt idx="1919">
                  <c:v>8.1999999999999993</c:v>
                </c:pt>
                <c:pt idx="1920">
                  <c:v>7.1</c:v>
                </c:pt>
                <c:pt idx="1921">
                  <c:v>7.7</c:v>
                </c:pt>
                <c:pt idx="1922">
                  <c:v>6.5</c:v>
                </c:pt>
                <c:pt idx="1923">
                  <c:v>4.9000000000000004</c:v>
                </c:pt>
                <c:pt idx="1924">
                  <c:v>6.4</c:v>
                </c:pt>
                <c:pt idx="1925">
                  <c:v>5.9</c:v>
                </c:pt>
                <c:pt idx="1926">
                  <c:v>6.2</c:v>
                </c:pt>
                <c:pt idx="1927">
                  <c:v>5.8</c:v>
                </c:pt>
                <c:pt idx="1928">
                  <c:v>6.7</c:v>
                </c:pt>
                <c:pt idx="1929">
                  <c:v>5.9</c:v>
                </c:pt>
                <c:pt idx="1930">
                  <c:v>7.3</c:v>
                </c:pt>
                <c:pt idx="1931">
                  <c:v>4.8</c:v>
                </c:pt>
                <c:pt idx="1932">
                  <c:v>4.0999999999999996</c:v>
                </c:pt>
                <c:pt idx="1933">
                  <c:v>4.9000000000000004</c:v>
                </c:pt>
                <c:pt idx="1934">
                  <c:v>7.9</c:v>
                </c:pt>
                <c:pt idx="1935">
                  <c:v>5.2</c:v>
                </c:pt>
                <c:pt idx="1936">
                  <c:v>4.0999999999999996</c:v>
                </c:pt>
                <c:pt idx="1937">
                  <c:v>6.6</c:v>
                </c:pt>
                <c:pt idx="1938">
                  <c:v>2.9</c:v>
                </c:pt>
                <c:pt idx="1939">
                  <c:v>7.2</c:v>
                </c:pt>
                <c:pt idx="1940">
                  <c:v>6.5</c:v>
                </c:pt>
                <c:pt idx="1941">
                  <c:v>6.8</c:v>
                </c:pt>
                <c:pt idx="1942">
                  <c:v>7.2</c:v>
                </c:pt>
                <c:pt idx="1943">
                  <c:v>6.8</c:v>
                </c:pt>
                <c:pt idx="1944">
                  <c:v>7.8</c:v>
                </c:pt>
                <c:pt idx="1945">
                  <c:v>6.7</c:v>
                </c:pt>
                <c:pt idx="1946">
                  <c:v>6.1</c:v>
                </c:pt>
                <c:pt idx="1947">
                  <c:v>7.1</c:v>
                </c:pt>
                <c:pt idx="1948">
                  <c:v>5.7</c:v>
                </c:pt>
                <c:pt idx="1949">
                  <c:v>2.9</c:v>
                </c:pt>
                <c:pt idx="1950">
                  <c:v>5.2</c:v>
                </c:pt>
                <c:pt idx="1951">
                  <c:v>5.3</c:v>
                </c:pt>
                <c:pt idx="1952">
                  <c:v>6.2</c:v>
                </c:pt>
                <c:pt idx="1953">
                  <c:v>7.3</c:v>
                </c:pt>
                <c:pt idx="1954">
                  <c:v>6.5</c:v>
                </c:pt>
                <c:pt idx="1955">
                  <c:v>4.0999999999999996</c:v>
                </c:pt>
                <c:pt idx="1956">
                  <c:v>7.7</c:v>
                </c:pt>
                <c:pt idx="1957">
                  <c:v>6.1</c:v>
                </c:pt>
                <c:pt idx="1958">
                  <c:v>7.3</c:v>
                </c:pt>
                <c:pt idx="1959">
                  <c:v>7.2</c:v>
                </c:pt>
                <c:pt idx="1960">
                  <c:v>6.1</c:v>
                </c:pt>
                <c:pt idx="1961">
                  <c:v>5.8</c:v>
                </c:pt>
                <c:pt idx="1962">
                  <c:v>5.7</c:v>
                </c:pt>
                <c:pt idx="1963">
                  <c:v>6.7</c:v>
                </c:pt>
                <c:pt idx="1964">
                  <c:v>6.5</c:v>
                </c:pt>
                <c:pt idx="1965">
                  <c:v>7.2</c:v>
                </c:pt>
                <c:pt idx="1966">
                  <c:v>7.6</c:v>
                </c:pt>
                <c:pt idx="1967">
                  <c:v>4.5999999999999996</c:v>
                </c:pt>
                <c:pt idx="1968">
                  <c:v>6.9</c:v>
                </c:pt>
                <c:pt idx="1969">
                  <c:v>6.6</c:v>
                </c:pt>
                <c:pt idx="1970">
                  <c:v>6.3</c:v>
                </c:pt>
                <c:pt idx="1971">
                  <c:v>6.2</c:v>
                </c:pt>
                <c:pt idx="1972">
                  <c:v>5.3</c:v>
                </c:pt>
                <c:pt idx="1973">
                  <c:v>7.3</c:v>
                </c:pt>
                <c:pt idx="1974">
                  <c:v>5.6</c:v>
                </c:pt>
                <c:pt idx="1975">
                  <c:v>6.2</c:v>
                </c:pt>
                <c:pt idx="1976">
                  <c:v>5.2</c:v>
                </c:pt>
                <c:pt idx="1977">
                  <c:v>5.3</c:v>
                </c:pt>
                <c:pt idx="1978">
                  <c:v>5.4</c:v>
                </c:pt>
                <c:pt idx="1979">
                  <c:v>4.9000000000000004</c:v>
                </c:pt>
                <c:pt idx="1980">
                  <c:v>5.5</c:v>
                </c:pt>
                <c:pt idx="1981">
                  <c:v>6.7</c:v>
                </c:pt>
                <c:pt idx="1982">
                  <c:v>3.9</c:v>
                </c:pt>
                <c:pt idx="1983">
                  <c:v>7.2</c:v>
                </c:pt>
                <c:pt idx="1984">
                  <c:v>5.0999999999999996</c:v>
                </c:pt>
                <c:pt idx="1985">
                  <c:v>6.5</c:v>
                </c:pt>
                <c:pt idx="1986">
                  <c:v>8.1999999999999993</c:v>
                </c:pt>
                <c:pt idx="1987">
                  <c:v>7.7</c:v>
                </c:pt>
                <c:pt idx="1988">
                  <c:v>6.1</c:v>
                </c:pt>
                <c:pt idx="1989">
                  <c:v>8.8000000000000007</c:v>
                </c:pt>
                <c:pt idx="1990">
                  <c:v>6.8</c:v>
                </c:pt>
                <c:pt idx="1991">
                  <c:v>6.8</c:v>
                </c:pt>
                <c:pt idx="1992">
                  <c:v>6.7</c:v>
                </c:pt>
                <c:pt idx="1993">
                  <c:v>7.1</c:v>
                </c:pt>
                <c:pt idx="1994">
                  <c:v>7.1</c:v>
                </c:pt>
                <c:pt idx="1995">
                  <c:v>6.1</c:v>
                </c:pt>
                <c:pt idx="1996">
                  <c:v>8</c:v>
                </c:pt>
                <c:pt idx="1997">
                  <c:v>6.6</c:v>
                </c:pt>
                <c:pt idx="1998">
                  <c:v>5.4</c:v>
                </c:pt>
                <c:pt idx="1999">
                  <c:v>6.1</c:v>
                </c:pt>
                <c:pt idx="2000">
                  <c:v>5.6</c:v>
                </c:pt>
                <c:pt idx="2001">
                  <c:v>5.8</c:v>
                </c:pt>
                <c:pt idx="2002">
                  <c:v>2.8</c:v>
                </c:pt>
                <c:pt idx="2003">
                  <c:v>6.7</c:v>
                </c:pt>
                <c:pt idx="2004">
                  <c:v>5.0999999999999996</c:v>
                </c:pt>
                <c:pt idx="2005">
                  <c:v>7.2</c:v>
                </c:pt>
                <c:pt idx="2006">
                  <c:v>6</c:v>
                </c:pt>
                <c:pt idx="2007">
                  <c:v>7.2</c:v>
                </c:pt>
                <c:pt idx="2008">
                  <c:v>6.7</c:v>
                </c:pt>
                <c:pt idx="2009">
                  <c:v>6.3</c:v>
                </c:pt>
                <c:pt idx="2010">
                  <c:v>6.2</c:v>
                </c:pt>
                <c:pt idx="2011">
                  <c:v>6.2</c:v>
                </c:pt>
                <c:pt idx="2012">
                  <c:v>6.9</c:v>
                </c:pt>
                <c:pt idx="2013">
                  <c:v>6.8</c:v>
                </c:pt>
                <c:pt idx="2014">
                  <c:v>7.1</c:v>
                </c:pt>
                <c:pt idx="2015">
                  <c:v>7.1</c:v>
                </c:pt>
                <c:pt idx="2016">
                  <c:v>7</c:v>
                </c:pt>
                <c:pt idx="2017">
                  <c:v>7.1</c:v>
                </c:pt>
                <c:pt idx="2018">
                  <c:v>6.4</c:v>
                </c:pt>
                <c:pt idx="2019">
                  <c:v>7</c:v>
                </c:pt>
                <c:pt idx="2020">
                  <c:v>6.2</c:v>
                </c:pt>
                <c:pt idx="2021">
                  <c:v>7.5</c:v>
                </c:pt>
                <c:pt idx="2022">
                  <c:v>4.8</c:v>
                </c:pt>
                <c:pt idx="2023">
                  <c:v>8.1</c:v>
                </c:pt>
                <c:pt idx="2024">
                  <c:v>7.3</c:v>
                </c:pt>
                <c:pt idx="2025">
                  <c:v>5.8</c:v>
                </c:pt>
                <c:pt idx="2026">
                  <c:v>7.6</c:v>
                </c:pt>
                <c:pt idx="2027">
                  <c:v>5.6</c:v>
                </c:pt>
                <c:pt idx="2028">
                  <c:v>7</c:v>
                </c:pt>
                <c:pt idx="2029">
                  <c:v>6.6</c:v>
                </c:pt>
                <c:pt idx="2030">
                  <c:v>6.5</c:v>
                </c:pt>
                <c:pt idx="2031">
                  <c:v>7.4</c:v>
                </c:pt>
                <c:pt idx="2032">
                  <c:v>4.5999999999999996</c:v>
                </c:pt>
                <c:pt idx="2033">
                  <c:v>6.4</c:v>
                </c:pt>
                <c:pt idx="2034">
                  <c:v>6.4</c:v>
                </c:pt>
                <c:pt idx="2035">
                  <c:v>5.9</c:v>
                </c:pt>
                <c:pt idx="2036">
                  <c:v>6.4</c:v>
                </c:pt>
                <c:pt idx="2037">
                  <c:v>6.6</c:v>
                </c:pt>
                <c:pt idx="2038">
                  <c:v>6.9</c:v>
                </c:pt>
                <c:pt idx="2039">
                  <c:v>5.8</c:v>
                </c:pt>
                <c:pt idx="2040">
                  <c:v>6.4</c:v>
                </c:pt>
                <c:pt idx="2041">
                  <c:v>5.3</c:v>
                </c:pt>
                <c:pt idx="2042">
                  <c:v>6.5</c:v>
                </c:pt>
                <c:pt idx="2043">
                  <c:v>5.7</c:v>
                </c:pt>
                <c:pt idx="2044">
                  <c:v>6.7</c:v>
                </c:pt>
                <c:pt idx="2045">
                  <c:v>3.9</c:v>
                </c:pt>
                <c:pt idx="2046">
                  <c:v>4.0999999999999996</c:v>
                </c:pt>
                <c:pt idx="2047">
                  <c:v>6.2</c:v>
                </c:pt>
                <c:pt idx="2048">
                  <c:v>3.8</c:v>
                </c:pt>
                <c:pt idx="2049">
                  <c:v>5.0999999999999996</c:v>
                </c:pt>
                <c:pt idx="2050">
                  <c:v>6.4</c:v>
                </c:pt>
                <c:pt idx="2051">
                  <c:v>7.8</c:v>
                </c:pt>
                <c:pt idx="2052">
                  <c:v>7.8</c:v>
                </c:pt>
                <c:pt idx="2053">
                  <c:v>6.1</c:v>
                </c:pt>
                <c:pt idx="2054">
                  <c:v>5.8</c:v>
                </c:pt>
                <c:pt idx="2055">
                  <c:v>6.3</c:v>
                </c:pt>
                <c:pt idx="2056">
                  <c:v>7.7</c:v>
                </c:pt>
                <c:pt idx="2057">
                  <c:v>5.4</c:v>
                </c:pt>
                <c:pt idx="2058">
                  <c:v>7.3</c:v>
                </c:pt>
                <c:pt idx="2059">
                  <c:v>6.8</c:v>
                </c:pt>
                <c:pt idx="2060">
                  <c:v>7.3</c:v>
                </c:pt>
                <c:pt idx="2061">
                  <c:v>6.5</c:v>
                </c:pt>
                <c:pt idx="2062">
                  <c:v>7.2</c:v>
                </c:pt>
                <c:pt idx="2063">
                  <c:v>6.7</c:v>
                </c:pt>
                <c:pt idx="2064">
                  <c:v>6.3</c:v>
                </c:pt>
                <c:pt idx="2065">
                  <c:v>5.9</c:v>
                </c:pt>
                <c:pt idx="2066">
                  <c:v>7.8</c:v>
                </c:pt>
                <c:pt idx="2067">
                  <c:v>7.4</c:v>
                </c:pt>
                <c:pt idx="2068">
                  <c:v>4.8</c:v>
                </c:pt>
                <c:pt idx="2069">
                  <c:v>6.3</c:v>
                </c:pt>
                <c:pt idx="2070">
                  <c:v>7.8</c:v>
                </c:pt>
                <c:pt idx="2071">
                  <c:v>7.5</c:v>
                </c:pt>
                <c:pt idx="2072">
                  <c:v>6</c:v>
                </c:pt>
                <c:pt idx="2073">
                  <c:v>6.8</c:v>
                </c:pt>
                <c:pt idx="2074">
                  <c:v>6.6</c:v>
                </c:pt>
                <c:pt idx="2075">
                  <c:v>4.5999999999999996</c:v>
                </c:pt>
                <c:pt idx="2076">
                  <c:v>7.1</c:v>
                </c:pt>
                <c:pt idx="2077">
                  <c:v>6.1</c:v>
                </c:pt>
                <c:pt idx="2078">
                  <c:v>6.7</c:v>
                </c:pt>
                <c:pt idx="2079">
                  <c:v>7.1</c:v>
                </c:pt>
                <c:pt idx="2080">
                  <c:v>5.8</c:v>
                </c:pt>
                <c:pt idx="2081">
                  <c:v>6.7</c:v>
                </c:pt>
                <c:pt idx="2082">
                  <c:v>5.8</c:v>
                </c:pt>
                <c:pt idx="2083">
                  <c:v>6.8</c:v>
                </c:pt>
                <c:pt idx="2084">
                  <c:v>8.5</c:v>
                </c:pt>
                <c:pt idx="2085">
                  <c:v>6.6</c:v>
                </c:pt>
                <c:pt idx="2086">
                  <c:v>7.7</c:v>
                </c:pt>
                <c:pt idx="2087">
                  <c:v>4.7</c:v>
                </c:pt>
                <c:pt idx="2088">
                  <c:v>6.4</c:v>
                </c:pt>
                <c:pt idx="2089">
                  <c:v>5.5</c:v>
                </c:pt>
                <c:pt idx="2090">
                  <c:v>8.6</c:v>
                </c:pt>
                <c:pt idx="2091">
                  <c:v>7</c:v>
                </c:pt>
                <c:pt idx="2092">
                  <c:v>7.1</c:v>
                </c:pt>
                <c:pt idx="2093">
                  <c:v>5.7</c:v>
                </c:pt>
                <c:pt idx="2094">
                  <c:v>3.7</c:v>
                </c:pt>
                <c:pt idx="2095">
                  <c:v>7.5</c:v>
                </c:pt>
                <c:pt idx="2096">
                  <c:v>4.5999999999999996</c:v>
                </c:pt>
                <c:pt idx="2097">
                  <c:v>4.9000000000000004</c:v>
                </c:pt>
                <c:pt idx="2098">
                  <c:v>7.1</c:v>
                </c:pt>
                <c:pt idx="2099">
                  <c:v>5.8</c:v>
                </c:pt>
                <c:pt idx="2100">
                  <c:v>5.4</c:v>
                </c:pt>
                <c:pt idx="2101">
                  <c:v>7.3</c:v>
                </c:pt>
                <c:pt idx="2102">
                  <c:v>7.1</c:v>
                </c:pt>
                <c:pt idx="2103">
                  <c:v>5.8</c:v>
                </c:pt>
                <c:pt idx="2104">
                  <c:v>8.1</c:v>
                </c:pt>
                <c:pt idx="2105">
                  <c:v>5.7</c:v>
                </c:pt>
                <c:pt idx="2106">
                  <c:v>4.4000000000000004</c:v>
                </c:pt>
                <c:pt idx="2107">
                  <c:v>7.9</c:v>
                </c:pt>
                <c:pt idx="2108">
                  <c:v>7.6</c:v>
                </c:pt>
                <c:pt idx="2109">
                  <c:v>4.8</c:v>
                </c:pt>
                <c:pt idx="2110">
                  <c:v>7.8</c:v>
                </c:pt>
                <c:pt idx="2111">
                  <c:v>6.7</c:v>
                </c:pt>
                <c:pt idx="2112">
                  <c:v>2.7</c:v>
                </c:pt>
                <c:pt idx="2113">
                  <c:v>5.8</c:v>
                </c:pt>
                <c:pt idx="2114">
                  <c:v>7.5</c:v>
                </c:pt>
                <c:pt idx="2115">
                  <c:v>5.4</c:v>
                </c:pt>
                <c:pt idx="2116">
                  <c:v>4.0999999999999996</c:v>
                </c:pt>
                <c:pt idx="2117">
                  <c:v>5.9</c:v>
                </c:pt>
                <c:pt idx="2118">
                  <c:v>6.3</c:v>
                </c:pt>
                <c:pt idx="2119">
                  <c:v>7</c:v>
                </c:pt>
                <c:pt idx="2120">
                  <c:v>6.8</c:v>
                </c:pt>
                <c:pt idx="2121">
                  <c:v>2.2999999999999998</c:v>
                </c:pt>
                <c:pt idx="2122">
                  <c:v>8.1</c:v>
                </c:pt>
                <c:pt idx="2123">
                  <c:v>6.1</c:v>
                </c:pt>
                <c:pt idx="2124">
                  <c:v>5</c:v>
                </c:pt>
                <c:pt idx="2125">
                  <c:v>5.5</c:v>
                </c:pt>
                <c:pt idx="2126">
                  <c:v>6.2</c:v>
                </c:pt>
                <c:pt idx="2127">
                  <c:v>6.2</c:v>
                </c:pt>
                <c:pt idx="2128">
                  <c:v>5.9</c:v>
                </c:pt>
                <c:pt idx="2129">
                  <c:v>6.3</c:v>
                </c:pt>
                <c:pt idx="2130">
                  <c:v>6.7</c:v>
                </c:pt>
                <c:pt idx="2131">
                  <c:v>3.5</c:v>
                </c:pt>
                <c:pt idx="2132">
                  <c:v>7.5</c:v>
                </c:pt>
                <c:pt idx="2133">
                  <c:v>6.6</c:v>
                </c:pt>
                <c:pt idx="2134">
                  <c:v>7.5</c:v>
                </c:pt>
                <c:pt idx="2135">
                  <c:v>7.2</c:v>
                </c:pt>
                <c:pt idx="2136">
                  <c:v>4.8</c:v>
                </c:pt>
                <c:pt idx="2137">
                  <c:v>6.6</c:v>
                </c:pt>
                <c:pt idx="2138">
                  <c:v>3.5</c:v>
                </c:pt>
                <c:pt idx="2139">
                  <c:v>6.7</c:v>
                </c:pt>
                <c:pt idx="2140">
                  <c:v>7.6</c:v>
                </c:pt>
                <c:pt idx="2141">
                  <c:v>6.3</c:v>
                </c:pt>
                <c:pt idx="2142">
                  <c:v>5.5</c:v>
                </c:pt>
                <c:pt idx="2143">
                  <c:v>6.3</c:v>
                </c:pt>
                <c:pt idx="2144">
                  <c:v>6.5</c:v>
                </c:pt>
                <c:pt idx="2145">
                  <c:v>5.6</c:v>
                </c:pt>
                <c:pt idx="2146">
                  <c:v>6.9</c:v>
                </c:pt>
                <c:pt idx="2147">
                  <c:v>7.6</c:v>
                </c:pt>
                <c:pt idx="2148">
                  <c:v>3.9</c:v>
                </c:pt>
                <c:pt idx="2149">
                  <c:v>6.1</c:v>
                </c:pt>
                <c:pt idx="2150">
                  <c:v>7.3</c:v>
                </c:pt>
                <c:pt idx="2151">
                  <c:v>8.3000000000000007</c:v>
                </c:pt>
                <c:pt idx="2152">
                  <c:v>5.8</c:v>
                </c:pt>
                <c:pt idx="2153">
                  <c:v>6.8</c:v>
                </c:pt>
                <c:pt idx="2154">
                  <c:v>7</c:v>
                </c:pt>
                <c:pt idx="2155">
                  <c:v>5.9</c:v>
                </c:pt>
                <c:pt idx="2156">
                  <c:v>6.5</c:v>
                </c:pt>
                <c:pt idx="2157">
                  <c:v>6.4</c:v>
                </c:pt>
                <c:pt idx="2158">
                  <c:v>5.8</c:v>
                </c:pt>
                <c:pt idx="2159">
                  <c:v>5.0999999999999996</c:v>
                </c:pt>
                <c:pt idx="2160">
                  <c:v>6.8</c:v>
                </c:pt>
                <c:pt idx="2161">
                  <c:v>5.3</c:v>
                </c:pt>
                <c:pt idx="2162">
                  <c:v>5.3</c:v>
                </c:pt>
                <c:pt idx="2163">
                  <c:v>6.4</c:v>
                </c:pt>
                <c:pt idx="2164">
                  <c:v>4.9000000000000004</c:v>
                </c:pt>
                <c:pt idx="2165">
                  <c:v>6.8</c:v>
                </c:pt>
                <c:pt idx="2166">
                  <c:v>7.1</c:v>
                </c:pt>
                <c:pt idx="2167">
                  <c:v>6.8</c:v>
                </c:pt>
                <c:pt idx="2168">
                  <c:v>6.1</c:v>
                </c:pt>
                <c:pt idx="2169">
                  <c:v>8.5</c:v>
                </c:pt>
                <c:pt idx="2170">
                  <c:v>5.9</c:v>
                </c:pt>
                <c:pt idx="2171">
                  <c:v>6.3</c:v>
                </c:pt>
                <c:pt idx="2172">
                  <c:v>5.9</c:v>
                </c:pt>
                <c:pt idx="2173">
                  <c:v>5.4</c:v>
                </c:pt>
                <c:pt idx="2174">
                  <c:v>7</c:v>
                </c:pt>
                <c:pt idx="2175">
                  <c:v>6.9</c:v>
                </c:pt>
                <c:pt idx="2176">
                  <c:v>7.5</c:v>
                </c:pt>
                <c:pt idx="2177">
                  <c:v>8.1999999999999993</c:v>
                </c:pt>
                <c:pt idx="2178">
                  <c:v>5.9</c:v>
                </c:pt>
                <c:pt idx="2179">
                  <c:v>5</c:v>
                </c:pt>
                <c:pt idx="2180">
                  <c:v>7.3</c:v>
                </c:pt>
                <c:pt idx="2181">
                  <c:v>6.4</c:v>
                </c:pt>
                <c:pt idx="2182">
                  <c:v>6.6</c:v>
                </c:pt>
                <c:pt idx="2183">
                  <c:v>7.8</c:v>
                </c:pt>
                <c:pt idx="2184">
                  <c:v>4</c:v>
                </c:pt>
                <c:pt idx="2185">
                  <c:v>7.6</c:v>
                </c:pt>
                <c:pt idx="2186">
                  <c:v>7.7</c:v>
                </c:pt>
                <c:pt idx="2187">
                  <c:v>5.8</c:v>
                </c:pt>
                <c:pt idx="2188">
                  <c:v>5.6</c:v>
                </c:pt>
                <c:pt idx="2189">
                  <c:v>5.3</c:v>
                </c:pt>
                <c:pt idx="2190">
                  <c:v>7.4</c:v>
                </c:pt>
                <c:pt idx="2191">
                  <c:v>6.6</c:v>
                </c:pt>
                <c:pt idx="2192">
                  <c:v>6.2</c:v>
                </c:pt>
                <c:pt idx="2193">
                  <c:v>1.9</c:v>
                </c:pt>
                <c:pt idx="2194">
                  <c:v>5.7</c:v>
                </c:pt>
                <c:pt idx="2195">
                  <c:v>6.6</c:v>
                </c:pt>
                <c:pt idx="2196">
                  <c:v>6</c:v>
                </c:pt>
                <c:pt idx="2197">
                  <c:v>6.1</c:v>
                </c:pt>
                <c:pt idx="2198">
                  <c:v>4.8</c:v>
                </c:pt>
                <c:pt idx="2199">
                  <c:v>6.2</c:v>
                </c:pt>
                <c:pt idx="2200">
                  <c:v>7.5</c:v>
                </c:pt>
                <c:pt idx="2201">
                  <c:v>6.3</c:v>
                </c:pt>
                <c:pt idx="2202">
                  <c:v>7.1</c:v>
                </c:pt>
                <c:pt idx="2203">
                  <c:v>6.6</c:v>
                </c:pt>
                <c:pt idx="2204">
                  <c:v>6.1</c:v>
                </c:pt>
                <c:pt idx="2205">
                  <c:v>6.7</c:v>
                </c:pt>
                <c:pt idx="2206">
                  <c:v>5.6</c:v>
                </c:pt>
                <c:pt idx="2207">
                  <c:v>7.2</c:v>
                </c:pt>
                <c:pt idx="2208">
                  <c:v>4.3</c:v>
                </c:pt>
                <c:pt idx="2209">
                  <c:v>6.4</c:v>
                </c:pt>
                <c:pt idx="2210">
                  <c:v>7.1</c:v>
                </c:pt>
                <c:pt idx="2211">
                  <c:v>6.3</c:v>
                </c:pt>
                <c:pt idx="2212">
                  <c:v>7.4</c:v>
                </c:pt>
                <c:pt idx="2213">
                  <c:v>6.1</c:v>
                </c:pt>
                <c:pt idx="2214">
                  <c:v>6.6</c:v>
                </c:pt>
                <c:pt idx="2215">
                  <c:v>6</c:v>
                </c:pt>
                <c:pt idx="2216">
                  <c:v>6.8</c:v>
                </c:pt>
                <c:pt idx="2217">
                  <c:v>6.8</c:v>
                </c:pt>
                <c:pt idx="2218">
                  <c:v>7.2</c:v>
                </c:pt>
                <c:pt idx="2219">
                  <c:v>1.9</c:v>
                </c:pt>
                <c:pt idx="2220">
                  <c:v>5.5</c:v>
                </c:pt>
                <c:pt idx="2221">
                  <c:v>4.5</c:v>
                </c:pt>
                <c:pt idx="2222">
                  <c:v>6.3</c:v>
                </c:pt>
                <c:pt idx="2223">
                  <c:v>7</c:v>
                </c:pt>
                <c:pt idx="2224">
                  <c:v>6.7</c:v>
                </c:pt>
                <c:pt idx="2225">
                  <c:v>2.8</c:v>
                </c:pt>
                <c:pt idx="2226">
                  <c:v>5</c:v>
                </c:pt>
                <c:pt idx="2227">
                  <c:v>4.3</c:v>
                </c:pt>
                <c:pt idx="2228">
                  <c:v>5.6</c:v>
                </c:pt>
                <c:pt idx="2229">
                  <c:v>6.2</c:v>
                </c:pt>
                <c:pt idx="2230">
                  <c:v>5.3</c:v>
                </c:pt>
                <c:pt idx="2231">
                  <c:v>7.4</c:v>
                </c:pt>
                <c:pt idx="2232">
                  <c:v>7.4</c:v>
                </c:pt>
                <c:pt idx="2233">
                  <c:v>6.5</c:v>
                </c:pt>
                <c:pt idx="2234">
                  <c:v>7.1</c:v>
                </c:pt>
                <c:pt idx="2235">
                  <c:v>7.2</c:v>
                </c:pt>
                <c:pt idx="2236">
                  <c:v>2.2999999999999998</c:v>
                </c:pt>
                <c:pt idx="2237">
                  <c:v>6.4</c:v>
                </c:pt>
                <c:pt idx="2238">
                  <c:v>6.1</c:v>
                </c:pt>
                <c:pt idx="2239">
                  <c:v>7</c:v>
                </c:pt>
                <c:pt idx="2240">
                  <c:v>6.5</c:v>
                </c:pt>
                <c:pt idx="2241">
                  <c:v>7</c:v>
                </c:pt>
                <c:pt idx="2242">
                  <c:v>7</c:v>
                </c:pt>
                <c:pt idx="2243">
                  <c:v>4.9000000000000004</c:v>
                </c:pt>
                <c:pt idx="2244">
                  <c:v>6.9</c:v>
                </c:pt>
                <c:pt idx="2245">
                  <c:v>7.5</c:v>
                </c:pt>
                <c:pt idx="2246">
                  <c:v>8.4</c:v>
                </c:pt>
                <c:pt idx="2247">
                  <c:v>6.9</c:v>
                </c:pt>
                <c:pt idx="2248">
                  <c:v>4.5</c:v>
                </c:pt>
                <c:pt idx="2249">
                  <c:v>7.4</c:v>
                </c:pt>
                <c:pt idx="2250">
                  <c:v>7</c:v>
                </c:pt>
                <c:pt idx="2251">
                  <c:v>2.8</c:v>
                </c:pt>
                <c:pt idx="2252">
                  <c:v>7.5</c:v>
                </c:pt>
                <c:pt idx="2253">
                  <c:v>7.1</c:v>
                </c:pt>
                <c:pt idx="2254">
                  <c:v>6.4</c:v>
                </c:pt>
                <c:pt idx="2255">
                  <c:v>6.7</c:v>
                </c:pt>
                <c:pt idx="2256">
                  <c:v>5.3</c:v>
                </c:pt>
                <c:pt idx="2257">
                  <c:v>6.9</c:v>
                </c:pt>
                <c:pt idx="2258">
                  <c:v>6.2</c:v>
                </c:pt>
                <c:pt idx="2259">
                  <c:v>6.3</c:v>
                </c:pt>
                <c:pt idx="2260">
                  <c:v>6.4</c:v>
                </c:pt>
                <c:pt idx="2261">
                  <c:v>6.5</c:v>
                </c:pt>
                <c:pt idx="2262">
                  <c:v>6</c:v>
                </c:pt>
                <c:pt idx="2263">
                  <c:v>5.0999999999999996</c:v>
                </c:pt>
                <c:pt idx="2264">
                  <c:v>5.5</c:v>
                </c:pt>
                <c:pt idx="2265">
                  <c:v>5.4</c:v>
                </c:pt>
                <c:pt idx="2266">
                  <c:v>5.7</c:v>
                </c:pt>
                <c:pt idx="2267">
                  <c:v>5.2</c:v>
                </c:pt>
                <c:pt idx="2268">
                  <c:v>6.2</c:v>
                </c:pt>
                <c:pt idx="2269">
                  <c:v>6.7</c:v>
                </c:pt>
                <c:pt idx="2270">
                  <c:v>5.8</c:v>
                </c:pt>
                <c:pt idx="2271">
                  <c:v>7</c:v>
                </c:pt>
                <c:pt idx="2272">
                  <c:v>4.8</c:v>
                </c:pt>
                <c:pt idx="2273">
                  <c:v>7.2</c:v>
                </c:pt>
                <c:pt idx="2274">
                  <c:v>5.6</c:v>
                </c:pt>
                <c:pt idx="2275">
                  <c:v>6.4</c:v>
                </c:pt>
                <c:pt idx="2276">
                  <c:v>7.5</c:v>
                </c:pt>
                <c:pt idx="2277">
                  <c:v>7.4</c:v>
                </c:pt>
                <c:pt idx="2278">
                  <c:v>8</c:v>
                </c:pt>
                <c:pt idx="2279">
                  <c:v>5.7</c:v>
                </c:pt>
                <c:pt idx="2280">
                  <c:v>6.8</c:v>
                </c:pt>
                <c:pt idx="2281">
                  <c:v>5.9</c:v>
                </c:pt>
                <c:pt idx="2282">
                  <c:v>7.2</c:v>
                </c:pt>
                <c:pt idx="2283">
                  <c:v>5.5</c:v>
                </c:pt>
                <c:pt idx="2284">
                  <c:v>8.4</c:v>
                </c:pt>
                <c:pt idx="2285">
                  <c:v>8.5</c:v>
                </c:pt>
                <c:pt idx="2286">
                  <c:v>5.6</c:v>
                </c:pt>
                <c:pt idx="2287">
                  <c:v>4.0999999999999996</c:v>
                </c:pt>
                <c:pt idx="2288">
                  <c:v>5</c:v>
                </c:pt>
                <c:pt idx="2289">
                  <c:v>6.1</c:v>
                </c:pt>
                <c:pt idx="2290">
                  <c:v>5.4</c:v>
                </c:pt>
                <c:pt idx="2291">
                  <c:v>7.1</c:v>
                </c:pt>
                <c:pt idx="2292">
                  <c:v>3.6</c:v>
                </c:pt>
                <c:pt idx="2293">
                  <c:v>6.5</c:v>
                </c:pt>
                <c:pt idx="2294">
                  <c:v>8.6</c:v>
                </c:pt>
                <c:pt idx="2295">
                  <c:v>6.2</c:v>
                </c:pt>
                <c:pt idx="2296">
                  <c:v>7</c:v>
                </c:pt>
                <c:pt idx="2297">
                  <c:v>7.6</c:v>
                </c:pt>
                <c:pt idx="2298">
                  <c:v>6.5</c:v>
                </c:pt>
                <c:pt idx="2299">
                  <c:v>6.4</c:v>
                </c:pt>
                <c:pt idx="2300">
                  <c:v>6.7</c:v>
                </c:pt>
                <c:pt idx="2301">
                  <c:v>6.3</c:v>
                </c:pt>
                <c:pt idx="2302">
                  <c:v>6.4</c:v>
                </c:pt>
                <c:pt idx="2303">
                  <c:v>5.7</c:v>
                </c:pt>
                <c:pt idx="2304">
                  <c:v>6.3</c:v>
                </c:pt>
                <c:pt idx="2305">
                  <c:v>7.8</c:v>
                </c:pt>
                <c:pt idx="2306">
                  <c:v>6</c:v>
                </c:pt>
                <c:pt idx="2307">
                  <c:v>7.7</c:v>
                </c:pt>
                <c:pt idx="2308">
                  <c:v>6.2</c:v>
                </c:pt>
                <c:pt idx="2309">
                  <c:v>5.7</c:v>
                </c:pt>
                <c:pt idx="2310">
                  <c:v>7.7</c:v>
                </c:pt>
                <c:pt idx="2311">
                  <c:v>6.4</c:v>
                </c:pt>
                <c:pt idx="2312">
                  <c:v>6.4</c:v>
                </c:pt>
                <c:pt idx="2313">
                  <c:v>6.9</c:v>
                </c:pt>
                <c:pt idx="2314">
                  <c:v>7.3</c:v>
                </c:pt>
                <c:pt idx="2315">
                  <c:v>7.3</c:v>
                </c:pt>
                <c:pt idx="2316">
                  <c:v>6.2</c:v>
                </c:pt>
                <c:pt idx="2317">
                  <c:v>6.6</c:v>
                </c:pt>
                <c:pt idx="2318">
                  <c:v>6.7</c:v>
                </c:pt>
                <c:pt idx="2319">
                  <c:v>5.7</c:v>
                </c:pt>
                <c:pt idx="2320">
                  <c:v>3.1</c:v>
                </c:pt>
                <c:pt idx="2321">
                  <c:v>6.3</c:v>
                </c:pt>
                <c:pt idx="2322">
                  <c:v>5.7</c:v>
                </c:pt>
                <c:pt idx="2323">
                  <c:v>7.1</c:v>
                </c:pt>
                <c:pt idx="2324">
                  <c:v>7</c:v>
                </c:pt>
                <c:pt idx="2325">
                  <c:v>6.1</c:v>
                </c:pt>
                <c:pt idx="2326">
                  <c:v>6.6</c:v>
                </c:pt>
                <c:pt idx="2327">
                  <c:v>7.8</c:v>
                </c:pt>
                <c:pt idx="2328">
                  <c:v>8.3000000000000007</c:v>
                </c:pt>
                <c:pt idx="2329">
                  <c:v>3.9</c:v>
                </c:pt>
                <c:pt idx="2330">
                  <c:v>7</c:v>
                </c:pt>
                <c:pt idx="2331">
                  <c:v>6.7</c:v>
                </c:pt>
                <c:pt idx="2332">
                  <c:v>7.3</c:v>
                </c:pt>
                <c:pt idx="2333">
                  <c:v>6.3</c:v>
                </c:pt>
                <c:pt idx="2334">
                  <c:v>7.8</c:v>
                </c:pt>
                <c:pt idx="2335">
                  <c:v>7.3</c:v>
                </c:pt>
                <c:pt idx="2336">
                  <c:v>7.6</c:v>
                </c:pt>
                <c:pt idx="2337">
                  <c:v>5.3</c:v>
                </c:pt>
                <c:pt idx="2338">
                  <c:v>5.3</c:v>
                </c:pt>
                <c:pt idx="2339">
                  <c:v>6.8</c:v>
                </c:pt>
                <c:pt idx="2340">
                  <c:v>7.1</c:v>
                </c:pt>
                <c:pt idx="2341">
                  <c:v>7.2</c:v>
                </c:pt>
                <c:pt idx="2342">
                  <c:v>5.8</c:v>
                </c:pt>
                <c:pt idx="2343">
                  <c:v>5.8</c:v>
                </c:pt>
                <c:pt idx="2344">
                  <c:v>8.3000000000000007</c:v>
                </c:pt>
                <c:pt idx="2345">
                  <c:v>5.6</c:v>
                </c:pt>
                <c:pt idx="2346">
                  <c:v>6.8</c:v>
                </c:pt>
                <c:pt idx="2347">
                  <c:v>5</c:v>
                </c:pt>
                <c:pt idx="2348">
                  <c:v>7.6</c:v>
                </c:pt>
                <c:pt idx="2349">
                  <c:v>6.7</c:v>
                </c:pt>
                <c:pt idx="2350">
                  <c:v>6.7</c:v>
                </c:pt>
                <c:pt idx="2351">
                  <c:v>5.7</c:v>
                </c:pt>
                <c:pt idx="2352">
                  <c:v>5.2</c:v>
                </c:pt>
                <c:pt idx="2353">
                  <c:v>7.5</c:v>
                </c:pt>
                <c:pt idx="2354">
                  <c:v>7.2</c:v>
                </c:pt>
                <c:pt idx="2355">
                  <c:v>5.3</c:v>
                </c:pt>
                <c:pt idx="2356">
                  <c:v>6.5</c:v>
                </c:pt>
                <c:pt idx="2357">
                  <c:v>5</c:v>
                </c:pt>
                <c:pt idx="2358">
                  <c:v>6.1</c:v>
                </c:pt>
                <c:pt idx="2359">
                  <c:v>7.4</c:v>
                </c:pt>
                <c:pt idx="2360">
                  <c:v>4.4000000000000004</c:v>
                </c:pt>
                <c:pt idx="2361">
                  <c:v>7.5</c:v>
                </c:pt>
                <c:pt idx="2362">
                  <c:v>5.7</c:v>
                </c:pt>
                <c:pt idx="2363">
                  <c:v>5.5</c:v>
                </c:pt>
                <c:pt idx="2364">
                  <c:v>7.1</c:v>
                </c:pt>
                <c:pt idx="2365">
                  <c:v>5.9</c:v>
                </c:pt>
                <c:pt idx="2366">
                  <c:v>6.7</c:v>
                </c:pt>
                <c:pt idx="2367">
                  <c:v>7</c:v>
                </c:pt>
                <c:pt idx="2368">
                  <c:v>7.9</c:v>
                </c:pt>
                <c:pt idx="2369">
                  <c:v>6.9</c:v>
                </c:pt>
                <c:pt idx="2370">
                  <c:v>7.3</c:v>
                </c:pt>
                <c:pt idx="2371">
                  <c:v>7.3</c:v>
                </c:pt>
                <c:pt idx="2372">
                  <c:v>3.5</c:v>
                </c:pt>
                <c:pt idx="2373">
                  <c:v>7.8</c:v>
                </c:pt>
                <c:pt idx="2374">
                  <c:v>7.4</c:v>
                </c:pt>
                <c:pt idx="2375">
                  <c:v>6.7</c:v>
                </c:pt>
                <c:pt idx="2376">
                  <c:v>6.4</c:v>
                </c:pt>
                <c:pt idx="2377">
                  <c:v>7.1</c:v>
                </c:pt>
                <c:pt idx="2378">
                  <c:v>7.8</c:v>
                </c:pt>
                <c:pt idx="2379">
                  <c:v>4</c:v>
                </c:pt>
                <c:pt idx="2380">
                  <c:v>5.9</c:v>
                </c:pt>
                <c:pt idx="2381">
                  <c:v>7.2</c:v>
                </c:pt>
                <c:pt idx="2382">
                  <c:v>7.2</c:v>
                </c:pt>
                <c:pt idx="2383">
                  <c:v>5.0999999999999996</c:v>
                </c:pt>
                <c:pt idx="2384">
                  <c:v>5.5</c:v>
                </c:pt>
                <c:pt idx="2385">
                  <c:v>6.2</c:v>
                </c:pt>
                <c:pt idx="2386">
                  <c:v>7.2</c:v>
                </c:pt>
                <c:pt idx="2387">
                  <c:v>5.2</c:v>
                </c:pt>
                <c:pt idx="2388">
                  <c:v>6.7</c:v>
                </c:pt>
                <c:pt idx="2389">
                  <c:v>5</c:v>
                </c:pt>
                <c:pt idx="2390">
                  <c:v>6.2</c:v>
                </c:pt>
                <c:pt idx="2391">
                  <c:v>7.6</c:v>
                </c:pt>
                <c:pt idx="2392">
                  <c:v>4.0999999999999996</c:v>
                </c:pt>
                <c:pt idx="2393">
                  <c:v>5.3</c:v>
                </c:pt>
                <c:pt idx="2394">
                  <c:v>6.2</c:v>
                </c:pt>
                <c:pt idx="2395">
                  <c:v>6.5</c:v>
                </c:pt>
                <c:pt idx="2396">
                  <c:v>8.1</c:v>
                </c:pt>
                <c:pt idx="2397">
                  <c:v>6.3</c:v>
                </c:pt>
                <c:pt idx="2398">
                  <c:v>4.4000000000000004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7.6</c:v>
                </c:pt>
                <c:pt idx="2402">
                  <c:v>8.4</c:v>
                </c:pt>
                <c:pt idx="2403">
                  <c:v>7.9</c:v>
                </c:pt>
                <c:pt idx="2404">
                  <c:v>5.6</c:v>
                </c:pt>
                <c:pt idx="2405">
                  <c:v>6.5</c:v>
                </c:pt>
                <c:pt idx="2406">
                  <c:v>7.5</c:v>
                </c:pt>
                <c:pt idx="2407">
                  <c:v>6.3</c:v>
                </c:pt>
                <c:pt idx="2408">
                  <c:v>7.9</c:v>
                </c:pt>
                <c:pt idx="2409">
                  <c:v>5.0999999999999996</c:v>
                </c:pt>
                <c:pt idx="2410">
                  <c:v>6.7</c:v>
                </c:pt>
                <c:pt idx="2411">
                  <c:v>6.7</c:v>
                </c:pt>
                <c:pt idx="2412">
                  <c:v>5.6</c:v>
                </c:pt>
                <c:pt idx="2413">
                  <c:v>5.6</c:v>
                </c:pt>
                <c:pt idx="2414">
                  <c:v>6.2</c:v>
                </c:pt>
                <c:pt idx="2415">
                  <c:v>5.6</c:v>
                </c:pt>
                <c:pt idx="2416">
                  <c:v>6.4</c:v>
                </c:pt>
                <c:pt idx="2417">
                  <c:v>5.6</c:v>
                </c:pt>
                <c:pt idx="2418">
                  <c:v>7.4</c:v>
                </c:pt>
                <c:pt idx="2419">
                  <c:v>4.9000000000000004</c:v>
                </c:pt>
                <c:pt idx="2420">
                  <c:v>6</c:v>
                </c:pt>
                <c:pt idx="2421">
                  <c:v>7.2</c:v>
                </c:pt>
                <c:pt idx="2422">
                  <c:v>4.9000000000000004</c:v>
                </c:pt>
                <c:pt idx="2423">
                  <c:v>7.5</c:v>
                </c:pt>
                <c:pt idx="2424">
                  <c:v>4.8</c:v>
                </c:pt>
                <c:pt idx="2425">
                  <c:v>3.1</c:v>
                </c:pt>
                <c:pt idx="2426">
                  <c:v>5.8</c:v>
                </c:pt>
                <c:pt idx="2427">
                  <c:v>6.7</c:v>
                </c:pt>
                <c:pt idx="2428">
                  <c:v>6.8</c:v>
                </c:pt>
                <c:pt idx="2429">
                  <c:v>6.5</c:v>
                </c:pt>
                <c:pt idx="2430">
                  <c:v>5.9</c:v>
                </c:pt>
                <c:pt idx="2431">
                  <c:v>5.5</c:v>
                </c:pt>
                <c:pt idx="2432">
                  <c:v>3.6</c:v>
                </c:pt>
                <c:pt idx="2433">
                  <c:v>3.3</c:v>
                </c:pt>
                <c:pt idx="2434">
                  <c:v>7.4</c:v>
                </c:pt>
                <c:pt idx="2435">
                  <c:v>6.7</c:v>
                </c:pt>
                <c:pt idx="2436">
                  <c:v>3</c:v>
                </c:pt>
                <c:pt idx="2437">
                  <c:v>7.6</c:v>
                </c:pt>
                <c:pt idx="2438">
                  <c:v>6.4</c:v>
                </c:pt>
                <c:pt idx="2439">
                  <c:v>6.9</c:v>
                </c:pt>
                <c:pt idx="2440">
                  <c:v>6.6</c:v>
                </c:pt>
                <c:pt idx="2441">
                  <c:v>5.5</c:v>
                </c:pt>
                <c:pt idx="2442">
                  <c:v>6.6</c:v>
                </c:pt>
                <c:pt idx="2443">
                  <c:v>5.2</c:v>
                </c:pt>
                <c:pt idx="2444">
                  <c:v>4.0999999999999996</c:v>
                </c:pt>
                <c:pt idx="2445">
                  <c:v>6.8</c:v>
                </c:pt>
                <c:pt idx="2446">
                  <c:v>6.5</c:v>
                </c:pt>
                <c:pt idx="2447">
                  <c:v>7.4</c:v>
                </c:pt>
                <c:pt idx="2448">
                  <c:v>7.7</c:v>
                </c:pt>
                <c:pt idx="2449">
                  <c:v>7.1</c:v>
                </c:pt>
                <c:pt idx="2450">
                  <c:v>6.3</c:v>
                </c:pt>
                <c:pt idx="2451">
                  <c:v>7.6</c:v>
                </c:pt>
                <c:pt idx="2452">
                  <c:v>8</c:v>
                </c:pt>
                <c:pt idx="2453">
                  <c:v>7.3</c:v>
                </c:pt>
                <c:pt idx="2454">
                  <c:v>7.6</c:v>
                </c:pt>
                <c:pt idx="2455">
                  <c:v>7.8</c:v>
                </c:pt>
                <c:pt idx="2456">
                  <c:v>6.5</c:v>
                </c:pt>
                <c:pt idx="2457">
                  <c:v>6.4</c:v>
                </c:pt>
                <c:pt idx="2458">
                  <c:v>8</c:v>
                </c:pt>
                <c:pt idx="2459">
                  <c:v>4.8</c:v>
                </c:pt>
                <c:pt idx="2460">
                  <c:v>7.8</c:v>
                </c:pt>
                <c:pt idx="2461">
                  <c:v>5.9</c:v>
                </c:pt>
                <c:pt idx="2462">
                  <c:v>5.4</c:v>
                </c:pt>
                <c:pt idx="2463">
                  <c:v>3.3</c:v>
                </c:pt>
                <c:pt idx="2464">
                  <c:v>8.1999999999999993</c:v>
                </c:pt>
                <c:pt idx="2465">
                  <c:v>5.4</c:v>
                </c:pt>
                <c:pt idx="2466">
                  <c:v>6.4</c:v>
                </c:pt>
                <c:pt idx="2467">
                  <c:v>4.8</c:v>
                </c:pt>
                <c:pt idx="2468">
                  <c:v>5.9</c:v>
                </c:pt>
                <c:pt idx="2469">
                  <c:v>5.5</c:v>
                </c:pt>
                <c:pt idx="2470">
                  <c:v>7.9</c:v>
                </c:pt>
                <c:pt idx="2471">
                  <c:v>4.9000000000000004</c:v>
                </c:pt>
                <c:pt idx="2472">
                  <c:v>7.2</c:v>
                </c:pt>
                <c:pt idx="2473">
                  <c:v>6.6</c:v>
                </c:pt>
                <c:pt idx="2474">
                  <c:v>5.3</c:v>
                </c:pt>
                <c:pt idx="2475">
                  <c:v>7.2</c:v>
                </c:pt>
                <c:pt idx="2476">
                  <c:v>5.0999999999999996</c:v>
                </c:pt>
                <c:pt idx="2477">
                  <c:v>5.6</c:v>
                </c:pt>
                <c:pt idx="2478">
                  <c:v>7.6</c:v>
                </c:pt>
                <c:pt idx="2479">
                  <c:v>7.2</c:v>
                </c:pt>
                <c:pt idx="2480">
                  <c:v>5.7</c:v>
                </c:pt>
                <c:pt idx="2481">
                  <c:v>5.2</c:v>
                </c:pt>
                <c:pt idx="2482">
                  <c:v>7.7</c:v>
                </c:pt>
                <c:pt idx="2483">
                  <c:v>7</c:v>
                </c:pt>
                <c:pt idx="2484">
                  <c:v>3.6</c:v>
                </c:pt>
                <c:pt idx="2485">
                  <c:v>4.9000000000000004</c:v>
                </c:pt>
                <c:pt idx="2486">
                  <c:v>6</c:v>
                </c:pt>
                <c:pt idx="2487">
                  <c:v>6.6</c:v>
                </c:pt>
                <c:pt idx="2488">
                  <c:v>6.8</c:v>
                </c:pt>
                <c:pt idx="2489">
                  <c:v>7.2</c:v>
                </c:pt>
                <c:pt idx="2490">
                  <c:v>7.2</c:v>
                </c:pt>
                <c:pt idx="2491">
                  <c:v>2.8</c:v>
                </c:pt>
                <c:pt idx="2492">
                  <c:v>6.6</c:v>
                </c:pt>
                <c:pt idx="2493">
                  <c:v>6.7</c:v>
                </c:pt>
                <c:pt idx="2494">
                  <c:v>7</c:v>
                </c:pt>
                <c:pt idx="2495">
                  <c:v>4.4000000000000004</c:v>
                </c:pt>
                <c:pt idx="2496">
                  <c:v>7.1</c:v>
                </c:pt>
                <c:pt idx="2497">
                  <c:v>6.2</c:v>
                </c:pt>
                <c:pt idx="2498">
                  <c:v>7.3</c:v>
                </c:pt>
                <c:pt idx="2499">
                  <c:v>5.0999999999999996</c:v>
                </c:pt>
                <c:pt idx="2500">
                  <c:v>8.1</c:v>
                </c:pt>
                <c:pt idx="2501">
                  <c:v>6.7</c:v>
                </c:pt>
                <c:pt idx="2502">
                  <c:v>6.6</c:v>
                </c:pt>
                <c:pt idx="2503">
                  <c:v>4.5</c:v>
                </c:pt>
                <c:pt idx="2504">
                  <c:v>6.6</c:v>
                </c:pt>
                <c:pt idx="2505">
                  <c:v>6.5</c:v>
                </c:pt>
                <c:pt idx="2506">
                  <c:v>5.9</c:v>
                </c:pt>
                <c:pt idx="2507">
                  <c:v>6.6</c:v>
                </c:pt>
                <c:pt idx="2508">
                  <c:v>6.5</c:v>
                </c:pt>
                <c:pt idx="2509">
                  <c:v>7.3</c:v>
                </c:pt>
                <c:pt idx="2510">
                  <c:v>7.5</c:v>
                </c:pt>
                <c:pt idx="2511">
                  <c:v>5.9</c:v>
                </c:pt>
                <c:pt idx="2512">
                  <c:v>7.4</c:v>
                </c:pt>
                <c:pt idx="2513">
                  <c:v>6.9</c:v>
                </c:pt>
                <c:pt idx="2514">
                  <c:v>7.9</c:v>
                </c:pt>
                <c:pt idx="2515">
                  <c:v>8.4</c:v>
                </c:pt>
                <c:pt idx="2516">
                  <c:v>8</c:v>
                </c:pt>
                <c:pt idx="2517">
                  <c:v>6</c:v>
                </c:pt>
                <c:pt idx="2518">
                  <c:v>6.8</c:v>
                </c:pt>
                <c:pt idx="2519">
                  <c:v>7.8</c:v>
                </c:pt>
                <c:pt idx="2520">
                  <c:v>5.7</c:v>
                </c:pt>
                <c:pt idx="2521">
                  <c:v>6.1</c:v>
                </c:pt>
                <c:pt idx="2522">
                  <c:v>8.1</c:v>
                </c:pt>
                <c:pt idx="2523">
                  <c:v>6.1</c:v>
                </c:pt>
                <c:pt idx="2524">
                  <c:v>7.5</c:v>
                </c:pt>
                <c:pt idx="2525">
                  <c:v>6.2</c:v>
                </c:pt>
                <c:pt idx="2526">
                  <c:v>6.2</c:v>
                </c:pt>
                <c:pt idx="2527">
                  <c:v>7.4</c:v>
                </c:pt>
                <c:pt idx="2528">
                  <c:v>6.6</c:v>
                </c:pt>
                <c:pt idx="2529">
                  <c:v>7.3</c:v>
                </c:pt>
                <c:pt idx="2530">
                  <c:v>7.5</c:v>
                </c:pt>
                <c:pt idx="2531">
                  <c:v>5.6</c:v>
                </c:pt>
                <c:pt idx="2532">
                  <c:v>7.3</c:v>
                </c:pt>
                <c:pt idx="2533">
                  <c:v>6.4</c:v>
                </c:pt>
                <c:pt idx="2534">
                  <c:v>5</c:v>
                </c:pt>
                <c:pt idx="2535">
                  <c:v>5.4</c:v>
                </c:pt>
                <c:pt idx="2536">
                  <c:v>8.1999999999999993</c:v>
                </c:pt>
                <c:pt idx="2537">
                  <c:v>7.1</c:v>
                </c:pt>
                <c:pt idx="2538">
                  <c:v>5.3</c:v>
                </c:pt>
                <c:pt idx="2539">
                  <c:v>6.5</c:v>
                </c:pt>
                <c:pt idx="2540">
                  <c:v>6.2</c:v>
                </c:pt>
                <c:pt idx="2541">
                  <c:v>6.4</c:v>
                </c:pt>
                <c:pt idx="2542">
                  <c:v>7.2</c:v>
                </c:pt>
                <c:pt idx="2543">
                  <c:v>6.9</c:v>
                </c:pt>
                <c:pt idx="2544">
                  <c:v>5.7</c:v>
                </c:pt>
                <c:pt idx="2545">
                  <c:v>7.7</c:v>
                </c:pt>
                <c:pt idx="2546">
                  <c:v>5.6</c:v>
                </c:pt>
                <c:pt idx="2547">
                  <c:v>7.7</c:v>
                </c:pt>
                <c:pt idx="2548">
                  <c:v>5.0999999999999996</c:v>
                </c:pt>
                <c:pt idx="2549">
                  <c:v>6.8</c:v>
                </c:pt>
                <c:pt idx="2550">
                  <c:v>8.4</c:v>
                </c:pt>
                <c:pt idx="2551">
                  <c:v>4.9000000000000004</c:v>
                </c:pt>
                <c:pt idx="2552">
                  <c:v>7.1</c:v>
                </c:pt>
                <c:pt idx="2553">
                  <c:v>6.6</c:v>
                </c:pt>
                <c:pt idx="2554">
                  <c:v>6.1</c:v>
                </c:pt>
                <c:pt idx="2555">
                  <c:v>4.0999999999999996</c:v>
                </c:pt>
                <c:pt idx="2556">
                  <c:v>8.1</c:v>
                </c:pt>
                <c:pt idx="2557">
                  <c:v>7.6</c:v>
                </c:pt>
                <c:pt idx="2558">
                  <c:v>7.8</c:v>
                </c:pt>
                <c:pt idx="2559">
                  <c:v>4.5999999999999996</c:v>
                </c:pt>
                <c:pt idx="2560">
                  <c:v>6</c:v>
                </c:pt>
                <c:pt idx="2561">
                  <c:v>7</c:v>
                </c:pt>
                <c:pt idx="2562">
                  <c:v>6.7</c:v>
                </c:pt>
                <c:pt idx="2563">
                  <c:v>6.4</c:v>
                </c:pt>
                <c:pt idx="2564">
                  <c:v>7.2</c:v>
                </c:pt>
                <c:pt idx="2565">
                  <c:v>7.4</c:v>
                </c:pt>
                <c:pt idx="2566">
                  <c:v>4.8</c:v>
                </c:pt>
                <c:pt idx="2567">
                  <c:v>4</c:v>
                </c:pt>
                <c:pt idx="2568">
                  <c:v>6.2</c:v>
                </c:pt>
                <c:pt idx="2569">
                  <c:v>7.7</c:v>
                </c:pt>
                <c:pt idx="2570">
                  <c:v>6.7</c:v>
                </c:pt>
                <c:pt idx="2571">
                  <c:v>7.9</c:v>
                </c:pt>
                <c:pt idx="2572">
                  <c:v>7.9</c:v>
                </c:pt>
                <c:pt idx="2573">
                  <c:v>5.5</c:v>
                </c:pt>
                <c:pt idx="2574">
                  <c:v>6.2</c:v>
                </c:pt>
                <c:pt idx="2575">
                  <c:v>5.0999999999999996</c:v>
                </c:pt>
                <c:pt idx="2576">
                  <c:v>4.0999999999999996</c:v>
                </c:pt>
                <c:pt idx="2577">
                  <c:v>6.7</c:v>
                </c:pt>
                <c:pt idx="2578">
                  <c:v>4.7</c:v>
                </c:pt>
                <c:pt idx="2579">
                  <c:v>6.4</c:v>
                </c:pt>
                <c:pt idx="2580">
                  <c:v>6.3</c:v>
                </c:pt>
                <c:pt idx="2581">
                  <c:v>5.5</c:v>
                </c:pt>
                <c:pt idx="2582">
                  <c:v>7.3</c:v>
                </c:pt>
                <c:pt idx="2583">
                  <c:v>6.3</c:v>
                </c:pt>
                <c:pt idx="2584">
                  <c:v>4.9000000000000004</c:v>
                </c:pt>
                <c:pt idx="2585">
                  <c:v>7.6</c:v>
                </c:pt>
                <c:pt idx="2586">
                  <c:v>6</c:v>
                </c:pt>
                <c:pt idx="2587">
                  <c:v>6.2</c:v>
                </c:pt>
                <c:pt idx="2588">
                  <c:v>6.8</c:v>
                </c:pt>
                <c:pt idx="2589">
                  <c:v>4.5</c:v>
                </c:pt>
                <c:pt idx="2590">
                  <c:v>5.7</c:v>
                </c:pt>
                <c:pt idx="2591">
                  <c:v>8.4</c:v>
                </c:pt>
                <c:pt idx="2592">
                  <c:v>4.5999999999999996</c:v>
                </c:pt>
                <c:pt idx="2593">
                  <c:v>6.2</c:v>
                </c:pt>
                <c:pt idx="2594">
                  <c:v>7</c:v>
                </c:pt>
                <c:pt idx="2595">
                  <c:v>6.9</c:v>
                </c:pt>
                <c:pt idx="2596">
                  <c:v>6.1</c:v>
                </c:pt>
                <c:pt idx="2597">
                  <c:v>6.7</c:v>
                </c:pt>
                <c:pt idx="2598">
                  <c:v>5.6</c:v>
                </c:pt>
                <c:pt idx="2599">
                  <c:v>6.6</c:v>
                </c:pt>
                <c:pt idx="2600">
                  <c:v>6.4</c:v>
                </c:pt>
                <c:pt idx="2601">
                  <c:v>2.8</c:v>
                </c:pt>
                <c:pt idx="2602">
                  <c:v>5.4</c:v>
                </c:pt>
                <c:pt idx="2603">
                  <c:v>5</c:v>
                </c:pt>
                <c:pt idx="2604">
                  <c:v>5.0999999999999996</c:v>
                </c:pt>
                <c:pt idx="2605">
                  <c:v>8</c:v>
                </c:pt>
                <c:pt idx="2606">
                  <c:v>5.9</c:v>
                </c:pt>
                <c:pt idx="2607">
                  <c:v>8.1999999999999993</c:v>
                </c:pt>
                <c:pt idx="2608">
                  <c:v>7</c:v>
                </c:pt>
                <c:pt idx="2609">
                  <c:v>6.6</c:v>
                </c:pt>
                <c:pt idx="2610">
                  <c:v>6.7</c:v>
                </c:pt>
                <c:pt idx="2611">
                  <c:v>5.5</c:v>
                </c:pt>
                <c:pt idx="2612">
                  <c:v>4.9000000000000004</c:v>
                </c:pt>
                <c:pt idx="2613">
                  <c:v>6.9</c:v>
                </c:pt>
                <c:pt idx="2614">
                  <c:v>7.4</c:v>
                </c:pt>
                <c:pt idx="2615">
                  <c:v>5.6</c:v>
                </c:pt>
                <c:pt idx="2616">
                  <c:v>8</c:v>
                </c:pt>
                <c:pt idx="2617">
                  <c:v>5.3</c:v>
                </c:pt>
                <c:pt idx="2618">
                  <c:v>6.2</c:v>
                </c:pt>
                <c:pt idx="2619">
                  <c:v>5.3</c:v>
                </c:pt>
                <c:pt idx="2620">
                  <c:v>6.6</c:v>
                </c:pt>
                <c:pt idx="2621">
                  <c:v>7.2</c:v>
                </c:pt>
                <c:pt idx="2622">
                  <c:v>4.5999999999999996</c:v>
                </c:pt>
                <c:pt idx="2623">
                  <c:v>7.5</c:v>
                </c:pt>
                <c:pt idx="2624">
                  <c:v>6.5</c:v>
                </c:pt>
                <c:pt idx="2625">
                  <c:v>7.6</c:v>
                </c:pt>
                <c:pt idx="2626">
                  <c:v>6.2</c:v>
                </c:pt>
                <c:pt idx="2627">
                  <c:v>8</c:v>
                </c:pt>
                <c:pt idx="2628">
                  <c:v>5.5</c:v>
                </c:pt>
                <c:pt idx="2629">
                  <c:v>6.3</c:v>
                </c:pt>
                <c:pt idx="2630">
                  <c:v>7.2</c:v>
                </c:pt>
                <c:pt idx="2631">
                  <c:v>6.7</c:v>
                </c:pt>
                <c:pt idx="2632">
                  <c:v>5.3</c:v>
                </c:pt>
                <c:pt idx="2633">
                  <c:v>6.3</c:v>
                </c:pt>
                <c:pt idx="2634">
                  <c:v>6.5</c:v>
                </c:pt>
                <c:pt idx="2635">
                  <c:v>5.6</c:v>
                </c:pt>
                <c:pt idx="2636">
                  <c:v>7</c:v>
                </c:pt>
                <c:pt idx="2637">
                  <c:v>8.3000000000000007</c:v>
                </c:pt>
                <c:pt idx="2638">
                  <c:v>7.2</c:v>
                </c:pt>
                <c:pt idx="2639">
                  <c:v>6.8</c:v>
                </c:pt>
                <c:pt idx="2640">
                  <c:v>6.4</c:v>
                </c:pt>
                <c:pt idx="2641">
                  <c:v>6.9</c:v>
                </c:pt>
                <c:pt idx="2642">
                  <c:v>8</c:v>
                </c:pt>
                <c:pt idx="2643">
                  <c:v>6.2</c:v>
                </c:pt>
                <c:pt idx="2644">
                  <c:v>6.4</c:v>
                </c:pt>
                <c:pt idx="2645">
                  <c:v>5.6</c:v>
                </c:pt>
                <c:pt idx="2646">
                  <c:v>6.1</c:v>
                </c:pt>
                <c:pt idx="2647">
                  <c:v>6</c:v>
                </c:pt>
                <c:pt idx="2648">
                  <c:v>5.0999999999999996</c:v>
                </c:pt>
                <c:pt idx="2649">
                  <c:v>4.5</c:v>
                </c:pt>
                <c:pt idx="2650">
                  <c:v>5.9</c:v>
                </c:pt>
                <c:pt idx="2651">
                  <c:v>6</c:v>
                </c:pt>
                <c:pt idx="2652">
                  <c:v>5.8</c:v>
                </c:pt>
                <c:pt idx="2653">
                  <c:v>6.1</c:v>
                </c:pt>
                <c:pt idx="2654">
                  <c:v>4.9000000000000004</c:v>
                </c:pt>
                <c:pt idx="2655">
                  <c:v>5.7</c:v>
                </c:pt>
                <c:pt idx="2656">
                  <c:v>7.1</c:v>
                </c:pt>
                <c:pt idx="2657">
                  <c:v>6.6</c:v>
                </c:pt>
                <c:pt idx="2658">
                  <c:v>8.1</c:v>
                </c:pt>
                <c:pt idx="2659">
                  <c:v>5.7</c:v>
                </c:pt>
                <c:pt idx="2660">
                  <c:v>6.8</c:v>
                </c:pt>
                <c:pt idx="2661">
                  <c:v>7.5</c:v>
                </c:pt>
                <c:pt idx="2662">
                  <c:v>6.2</c:v>
                </c:pt>
                <c:pt idx="2663">
                  <c:v>8.3000000000000007</c:v>
                </c:pt>
                <c:pt idx="2664">
                  <c:v>7.4</c:v>
                </c:pt>
                <c:pt idx="2665">
                  <c:v>8</c:v>
                </c:pt>
                <c:pt idx="2666">
                  <c:v>6.9</c:v>
                </c:pt>
                <c:pt idx="2667">
                  <c:v>6.9</c:v>
                </c:pt>
                <c:pt idx="2668">
                  <c:v>9.5</c:v>
                </c:pt>
                <c:pt idx="2669">
                  <c:v>5.5</c:v>
                </c:pt>
                <c:pt idx="2670">
                  <c:v>5.7</c:v>
                </c:pt>
                <c:pt idx="2671">
                  <c:v>7.2</c:v>
                </c:pt>
                <c:pt idx="2672">
                  <c:v>6.9</c:v>
                </c:pt>
                <c:pt idx="2673">
                  <c:v>5.5</c:v>
                </c:pt>
                <c:pt idx="2674">
                  <c:v>5.2</c:v>
                </c:pt>
                <c:pt idx="2675">
                  <c:v>7.1</c:v>
                </c:pt>
                <c:pt idx="2676">
                  <c:v>5.5</c:v>
                </c:pt>
                <c:pt idx="2677">
                  <c:v>5.4</c:v>
                </c:pt>
                <c:pt idx="2678">
                  <c:v>6.7</c:v>
                </c:pt>
                <c:pt idx="2679">
                  <c:v>5</c:v>
                </c:pt>
                <c:pt idx="2680">
                  <c:v>6.4</c:v>
                </c:pt>
                <c:pt idx="2681">
                  <c:v>6.6</c:v>
                </c:pt>
                <c:pt idx="2682">
                  <c:v>5.9</c:v>
                </c:pt>
                <c:pt idx="2683">
                  <c:v>5.7</c:v>
                </c:pt>
                <c:pt idx="2684">
                  <c:v>4.5</c:v>
                </c:pt>
                <c:pt idx="2685">
                  <c:v>3.7</c:v>
                </c:pt>
                <c:pt idx="2686">
                  <c:v>5</c:v>
                </c:pt>
                <c:pt idx="2687">
                  <c:v>4.5999999999999996</c:v>
                </c:pt>
                <c:pt idx="2688">
                  <c:v>6.5</c:v>
                </c:pt>
                <c:pt idx="2689">
                  <c:v>4.9000000000000004</c:v>
                </c:pt>
                <c:pt idx="2690">
                  <c:v>6</c:v>
                </c:pt>
                <c:pt idx="2691">
                  <c:v>6.9</c:v>
                </c:pt>
                <c:pt idx="2692">
                  <c:v>5.7</c:v>
                </c:pt>
                <c:pt idx="2693">
                  <c:v>6.7</c:v>
                </c:pt>
                <c:pt idx="2694">
                  <c:v>6.9</c:v>
                </c:pt>
                <c:pt idx="2695">
                  <c:v>5.5</c:v>
                </c:pt>
                <c:pt idx="2696">
                  <c:v>4.4000000000000004</c:v>
                </c:pt>
                <c:pt idx="2697">
                  <c:v>7</c:v>
                </c:pt>
                <c:pt idx="2698">
                  <c:v>5.4</c:v>
                </c:pt>
                <c:pt idx="2699">
                  <c:v>5.4</c:v>
                </c:pt>
                <c:pt idx="2700">
                  <c:v>8</c:v>
                </c:pt>
                <c:pt idx="2701">
                  <c:v>7.6</c:v>
                </c:pt>
                <c:pt idx="2702">
                  <c:v>5.9</c:v>
                </c:pt>
                <c:pt idx="2703">
                  <c:v>6.6</c:v>
                </c:pt>
                <c:pt idx="2704">
                  <c:v>6.7</c:v>
                </c:pt>
                <c:pt idx="2705">
                  <c:v>3.9</c:v>
                </c:pt>
                <c:pt idx="2706">
                  <c:v>5.7</c:v>
                </c:pt>
                <c:pt idx="2707">
                  <c:v>6.7</c:v>
                </c:pt>
                <c:pt idx="2708">
                  <c:v>6.5</c:v>
                </c:pt>
                <c:pt idx="2709">
                  <c:v>6.8</c:v>
                </c:pt>
                <c:pt idx="2710">
                  <c:v>6.3</c:v>
                </c:pt>
                <c:pt idx="2711">
                  <c:v>7.3</c:v>
                </c:pt>
                <c:pt idx="2712">
                  <c:v>6.9</c:v>
                </c:pt>
                <c:pt idx="2713">
                  <c:v>7</c:v>
                </c:pt>
                <c:pt idx="2714">
                  <c:v>6.5</c:v>
                </c:pt>
                <c:pt idx="2715">
                  <c:v>3.6</c:v>
                </c:pt>
                <c:pt idx="2716">
                  <c:v>7.7</c:v>
                </c:pt>
                <c:pt idx="2717">
                  <c:v>7.7</c:v>
                </c:pt>
                <c:pt idx="2718">
                  <c:v>6.8</c:v>
                </c:pt>
                <c:pt idx="2719">
                  <c:v>7.4</c:v>
                </c:pt>
                <c:pt idx="2720">
                  <c:v>5.0999999999999996</c:v>
                </c:pt>
                <c:pt idx="2721">
                  <c:v>7.4</c:v>
                </c:pt>
                <c:pt idx="2722">
                  <c:v>7.2</c:v>
                </c:pt>
                <c:pt idx="2723">
                  <c:v>6</c:v>
                </c:pt>
                <c:pt idx="2724">
                  <c:v>8.3000000000000007</c:v>
                </c:pt>
                <c:pt idx="2725">
                  <c:v>8.1</c:v>
                </c:pt>
                <c:pt idx="2726">
                  <c:v>6.3</c:v>
                </c:pt>
                <c:pt idx="2727">
                  <c:v>7.3</c:v>
                </c:pt>
                <c:pt idx="2728">
                  <c:v>3.6</c:v>
                </c:pt>
                <c:pt idx="2729">
                  <c:v>1.6</c:v>
                </c:pt>
                <c:pt idx="2730">
                  <c:v>8</c:v>
                </c:pt>
                <c:pt idx="2731">
                  <c:v>9</c:v>
                </c:pt>
                <c:pt idx="2732">
                  <c:v>6.1</c:v>
                </c:pt>
                <c:pt idx="2733">
                  <c:v>5.7</c:v>
                </c:pt>
                <c:pt idx="2734">
                  <c:v>6.8</c:v>
                </c:pt>
                <c:pt idx="2735">
                  <c:v>5.5</c:v>
                </c:pt>
                <c:pt idx="2736">
                  <c:v>6.8</c:v>
                </c:pt>
                <c:pt idx="2737">
                  <c:v>7.3</c:v>
                </c:pt>
                <c:pt idx="2738">
                  <c:v>6.1</c:v>
                </c:pt>
                <c:pt idx="2739">
                  <c:v>7.2</c:v>
                </c:pt>
                <c:pt idx="2740">
                  <c:v>5.9</c:v>
                </c:pt>
                <c:pt idx="2741">
                  <c:v>6.1</c:v>
                </c:pt>
                <c:pt idx="2742">
                  <c:v>6.8</c:v>
                </c:pt>
                <c:pt idx="2743">
                  <c:v>7.7</c:v>
                </c:pt>
                <c:pt idx="2744">
                  <c:v>4.9000000000000004</c:v>
                </c:pt>
                <c:pt idx="2745">
                  <c:v>6.1</c:v>
                </c:pt>
                <c:pt idx="2746">
                  <c:v>2.5</c:v>
                </c:pt>
                <c:pt idx="2747">
                  <c:v>6.1</c:v>
                </c:pt>
                <c:pt idx="2748">
                  <c:v>5.9</c:v>
                </c:pt>
                <c:pt idx="2749">
                  <c:v>5.7</c:v>
                </c:pt>
                <c:pt idx="2750">
                  <c:v>5.6</c:v>
                </c:pt>
                <c:pt idx="2751">
                  <c:v>7.2</c:v>
                </c:pt>
                <c:pt idx="2752">
                  <c:v>7.7</c:v>
                </c:pt>
                <c:pt idx="2753">
                  <c:v>7.8</c:v>
                </c:pt>
                <c:pt idx="2754">
                  <c:v>6.1</c:v>
                </c:pt>
                <c:pt idx="2755">
                  <c:v>5.8</c:v>
                </c:pt>
                <c:pt idx="2756">
                  <c:v>6.5</c:v>
                </c:pt>
                <c:pt idx="2757">
                  <c:v>7.9</c:v>
                </c:pt>
                <c:pt idx="2758">
                  <c:v>6.3</c:v>
                </c:pt>
                <c:pt idx="2759">
                  <c:v>3.8</c:v>
                </c:pt>
                <c:pt idx="2760">
                  <c:v>8.3000000000000007</c:v>
                </c:pt>
                <c:pt idx="2761">
                  <c:v>6.4</c:v>
                </c:pt>
                <c:pt idx="2762">
                  <c:v>6.7</c:v>
                </c:pt>
                <c:pt idx="2763">
                  <c:v>6.1</c:v>
                </c:pt>
                <c:pt idx="2764">
                  <c:v>8.1</c:v>
                </c:pt>
                <c:pt idx="2765">
                  <c:v>6</c:v>
                </c:pt>
                <c:pt idx="2766">
                  <c:v>5.8</c:v>
                </c:pt>
                <c:pt idx="2767">
                  <c:v>5.6</c:v>
                </c:pt>
                <c:pt idx="2768">
                  <c:v>6.1</c:v>
                </c:pt>
                <c:pt idx="2769">
                  <c:v>5.9</c:v>
                </c:pt>
                <c:pt idx="2770">
                  <c:v>7.3</c:v>
                </c:pt>
                <c:pt idx="2771">
                  <c:v>6.8</c:v>
                </c:pt>
                <c:pt idx="2772">
                  <c:v>5.7</c:v>
                </c:pt>
                <c:pt idx="2773">
                  <c:v>7.3</c:v>
                </c:pt>
                <c:pt idx="2774">
                  <c:v>6.3</c:v>
                </c:pt>
                <c:pt idx="2775">
                  <c:v>5.9</c:v>
                </c:pt>
                <c:pt idx="2776">
                  <c:v>7.1</c:v>
                </c:pt>
                <c:pt idx="2777">
                  <c:v>8</c:v>
                </c:pt>
                <c:pt idx="2778">
                  <c:v>5.0999999999999996</c:v>
                </c:pt>
                <c:pt idx="2779">
                  <c:v>7.1</c:v>
                </c:pt>
                <c:pt idx="2780">
                  <c:v>6.5</c:v>
                </c:pt>
                <c:pt idx="2781">
                  <c:v>4.5</c:v>
                </c:pt>
                <c:pt idx="2782">
                  <c:v>6.6</c:v>
                </c:pt>
                <c:pt idx="2783">
                  <c:v>4.3</c:v>
                </c:pt>
                <c:pt idx="2784">
                  <c:v>6.7</c:v>
                </c:pt>
                <c:pt idx="2785">
                  <c:v>6.8</c:v>
                </c:pt>
                <c:pt idx="2786">
                  <c:v>5.4</c:v>
                </c:pt>
                <c:pt idx="2787">
                  <c:v>6.6</c:v>
                </c:pt>
                <c:pt idx="2788">
                  <c:v>7.4</c:v>
                </c:pt>
                <c:pt idx="2789">
                  <c:v>7.3</c:v>
                </c:pt>
                <c:pt idx="2790">
                  <c:v>6.9</c:v>
                </c:pt>
                <c:pt idx="2791">
                  <c:v>8</c:v>
                </c:pt>
                <c:pt idx="2792">
                  <c:v>6.4</c:v>
                </c:pt>
                <c:pt idx="2793">
                  <c:v>7.8</c:v>
                </c:pt>
                <c:pt idx="2794">
                  <c:v>6.1</c:v>
                </c:pt>
                <c:pt idx="2795">
                  <c:v>6.1</c:v>
                </c:pt>
                <c:pt idx="2796">
                  <c:v>5.0999999999999996</c:v>
                </c:pt>
                <c:pt idx="2797">
                  <c:v>7.8</c:v>
                </c:pt>
                <c:pt idx="2798">
                  <c:v>7.4</c:v>
                </c:pt>
                <c:pt idx="2799">
                  <c:v>7.8</c:v>
                </c:pt>
                <c:pt idx="2800">
                  <c:v>8</c:v>
                </c:pt>
                <c:pt idx="2801">
                  <c:v>6.7</c:v>
                </c:pt>
                <c:pt idx="2802">
                  <c:v>6.6</c:v>
                </c:pt>
                <c:pt idx="2803">
                  <c:v>6.4</c:v>
                </c:pt>
                <c:pt idx="2804">
                  <c:v>6.7</c:v>
                </c:pt>
                <c:pt idx="2805">
                  <c:v>6.2</c:v>
                </c:pt>
                <c:pt idx="2806">
                  <c:v>7.3</c:v>
                </c:pt>
                <c:pt idx="2807">
                  <c:v>8.1</c:v>
                </c:pt>
                <c:pt idx="2808">
                  <c:v>7</c:v>
                </c:pt>
                <c:pt idx="2809">
                  <c:v>8</c:v>
                </c:pt>
                <c:pt idx="2810">
                  <c:v>8</c:v>
                </c:pt>
                <c:pt idx="2811">
                  <c:v>7</c:v>
                </c:pt>
                <c:pt idx="2812">
                  <c:v>7.9</c:v>
                </c:pt>
                <c:pt idx="2813">
                  <c:v>5.9</c:v>
                </c:pt>
                <c:pt idx="2814">
                  <c:v>6.6</c:v>
                </c:pt>
                <c:pt idx="2815">
                  <c:v>6.3</c:v>
                </c:pt>
                <c:pt idx="2816">
                  <c:v>7.7</c:v>
                </c:pt>
                <c:pt idx="2817">
                  <c:v>6.9</c:v>
                </c:pt>
                <c:pt idx="2818">
                  <c:v>7.1</c:v>
                </c:pt>
                <c:pt idx="2819">
                  <c:v>7.4</c:v>
                </c:pt>
                <c:pt idx="2820">
                  <c:v>6.5</c:v>
                </c:pt>
                <c:pt idx="2821">
                  <c:v>6.5</c:v>
                </c:pt>
                <c:pt idx="2822">
                  <c:v>6.8</c:v>
                </c:pt>
                <c:pt idx="2823">
                  <c:v>7.5</c:v>
                </c:pt>
                <c:pt idx="2824">
                  <c:v>6.6</c:v>
                </c:pt>
                <c:pt idx="2825">
                  <c:v>7.1</c:v>
                </c:pt>
                <c:pt idx="2826">
                  <c:v>6.6</c:v>
                </c:pt>
                <c:pt idx="2827">
                  <c:v>7</c:v>
                </c:pt>
                <c:pt idx="2828">
                  <c:v>3.3</c:v>
                </c:pt>
                <c:pt idx="2829">
                  <c:v>6.7</c:v>
                </c:pt>
                <c:pt idx="2830">
                  <c:v>8</c:v>
                </c:pt>
                <c:pt idx="2831">
                  <c:v>6.8</c:v>
                </c:pt>
                <c:pt idx="2832">
                  <c:v>6</c:v>
                </c:pt>
                <c:pt idx="2833">
                  <c:v>5.4</c:v>
                </c:pt>
                <c:pt idx="2834">
                  <c:v>4.3</c:v>
                </c:pt>
                <c:pt idx="2835">
                  <c:v>6.2</c:v>
                </c:pt>
                <c:pt idx="2836">
                  <c:v>7.7</c:v>
                </c:pt>
                <c:pt idx="2837">
                  <c:v>7.4</c:v>
                </c:pt>
                <c:pt idx="2838">
                  <c:v>5.9</c:v>
                </c:pt>
                <c:pt idx="2839">
                  <c:v>7.8</c:v>
                </c:pt>
                <c:pt idx="2840">
                  <c:v>7.4</c:v>
                </c:pt>
                <c:pt idx="2841">
                  <c:v>6.5</c:v>
                </c:pt>
                <c:pt idx="2842">
                  <c:v>5.4</c:v>
                </c:pt>
                <c:pt idx="2843">
                  <c:v>7</c:v>
                </c:pt>
                <c:pt idx="2844">
                  <c:v>7.6</c:v>
                </c:pt>
                <c:pt idx="2845">
                  <c:v>6.9</c:v>
                </c:pt>
                <c:pt idx="2846">
                  <c:v>7</c:v>
                </c:pt>
                <c:pt idx="2847">
                  <c:v>5.3</c:v>
                </c:pt>
                <c:pt idx="2848">
                  <c:v>6.4</c:v>
                </c:pt>
                <c:pt idx="2849">
                  <c:v>4.5</c:v>
                </c:pt>
                <c:pt idx="2850">
                  <c:v>7.8</c:v>
                </c:pt>
                <c:pt idx="2851">
                  <c:v>6.7</c:v>
                </c:pt>
                <c:pt idx="2852">
                  <c:v>5.3</c:v>
                </c:pt>
                <c:pt idx="2853">
                  <c:v>6.3</c:v>
                </c:pt>
                <c:pt idx="2854">
                  <c:v>7</c:v>
                </c:pt>
                <c:pt idx="2855">
                  <c:v>5.3</c:v>
                </c:pt>
                <c:pt idx="2856">
                  <c:v>6.6</c:v>
                </c:pt>
                <c:pt idx="2857">
                  <c:v>5.8</c:v>
                </c:pt>
                <c:pt idx="2858">
                  <c:v>6.7</c:v>
                </c:pt>
                <c:pt idx="2859">
                  <c:v>6.6</c:v>
                </c:pt>
                <c:pt idx="2860">
                  <c:v>7</c:v>
                </c:pt>
                <c:pt idx="2861">
                  <c:v>8.4</c:v>
                </c:pt>
                <c:pt idx="2862">
                  <c:v>5.4</c:v>
                </c:pt>
                <c:pt idx="2863">
                  <c:v>7.8</c:v>
                </c:pt>
                <c:pt idx="2864">
                  <c:v>7.6</c:v>
                </c:pt>
                <c:pt idx="2865">
                  <c:v>6.6</c:v>
                </c:pt>
                <c:pt idx="2866">
                  <c:v>6.4</c:v>
                </c:pt>
                <c:pt idx="2867">
                  <c:v>7</c:v>
                </c:pt>
                <c:pt idx="2868">
                  <c:v>5.7</c:v>
                </c:pt>
                <c:pt idx="2869">
                  <c:v>5.9</c:v>
                </c:pt>
                <c:pt idx="2870">
                  <c:v>6.3</c:v>
                </c:pt>
                <c:pt idx="2871">
                  <c:v>6.3</c:v>
                </c:pt>
                <c:pt idx="2872">
                  <c:v>6.2</c:v>
                </c:pt>
                <c:pt idx="2873">
                  <c:v>2.1</c:v>
                </c:pt>
                <c:pt idx="2874">
                  <c:v>5</c:v>
                </c:pt>
                <c:pt idx="2875">
                  <c:v>5.3</c:v>
                </c:pt>
                <c:pt idx="2876">
                  <c:v>7.1</c:v>
                </c:pt>
                <c:pt idx="2877">
                  <c:v>7</c:v>
                </c:pt>
                <c:pt idx="2878">
                  <c:v>5.7</c:v>
                </c:pt>
                <c:pt idx="2879">
                  <c:v>7.1</c:v>
                </c:pt>
                <c:pt idx="2880">
                  <c:v>7</c:v>
                </c:pt>
                <c:pt idx="2881">
                  <c:v>7.7</c:v>
                </c:pt>
                <c:pt idx="2882">
                  <c:v>7.1</c:v>
                </c:pt>
                <c:pt idx="2883">
                  <c:v>6.8</c:v>
                </c:pt>
                <c:pt idx="2884">
                  <c:v>7.5</c:v>
                </c:pt>
                <c:pt idx="2885">
                  <c:v>6.3</c:v>
                </c:pt>
                <c:pt idx="2886">
                  <c:v>7.3</c:v>
                </c:pt>
                <c:pt idx="2887">
                  <c:v>6.8</c:v>
                </c:pt>
                <c:pt idx="2888">
                  <c:v>7.2</c:v>
                </c:pt>
                <c:pt idx="2889">
                  <c:v>6.4</c:v>
                </c:pt>
                <c:pt idx="2890">
                  <c:v>6</c:v>
                </c:pt>
                <c:pt idx="2891">
                  <c:v>6.4</c:v>
                </c:pt>
                <c:pt idx="2892">
                  <c:v>5.0999999999999996</c:v>
                </c:pt>
                <c:pt idx="2893">
                  <c:v>7.5</c:v>
                </c:pt>
                <c:pt idx="2894">
                  <c:v>7.1</c:v>
                </c:pt>
                <c:pt idx="2895">
                  <c:v>4.5999999999999996</c:v>
                </c:pt>
                <c:pt idx="2896">
                  <c:v>5.7</c:v>
                </c:pt>
                <c:pt idx="2897">
                  <c:v>6.8</c:v>
                </c:pt>
                <c:pt idx="2898">
                  <c:v>7.7</c:v>
                </c:pt>
                <c:pt idx="2899">
                  <c:v>3.2</c:v>
                </c:pt>
                <c:pt idx="2900">
                  <c:v>6.1</c:v>
                </c:pt>
                <c:pt idx="2901">
                  <c:v>5.6</c:v>
                </c:pt>
                <c:pt idx="2902">
                  <c:v>6.9</c:v>
                </c:pt>
                <c:pt idx="2903">
                  <c:v>7.5</c:v>
                </c:pt>
                <c:pt idx="2904">
                  <c:v>5.8</c:v>
                </c:pt>
                <c:pt idx="2905">
                  <c:v>8.3000000000000007</c:v>
                </c:pt>
                <c:pt idx="2906">
                  <c:v>2.8</c:v>
                </c:pt>
                <c:pt idx="2907">
                  <c:v>6.6</c:v>
                </c:pt>
                <c:pt idx="2908">
                  <c:v>7.5</c:v>
                </c:pt>
                <c:pt idx="2909">
                  <c:v>6</c:v>
                </c:pt>
                <c:pt idx="2910">
                  <c:v>6.2</c:v>
                </c:pt>
                <c:pt idx="2911">
                  <c:v>7.2</c:v>
                </c:pt>
                <c:pt idx="2912">
                  <c:v>8.6999999999999993</c:v>
                </c:pt>
                <c:pt idx="2913">
                  <c:v>6</c:v>
                </c:pt>
                <c:pt idx="2914">
                  <c:v>8</c:v>
                </c:pt>
                <c:pt idx="2915">
                  <c:v>7.2</c:v>
                </c:pt>
                <c:pt idx="2916">
                  <c:v>4.5</c:v>
                </c:pt>
                <c:pt idx="2917">
                  <c:v>7.9</c:v>
                </c:pt>
                <c:pt idx="2918">
                  <c:v>7.1</c:v>
                </c:pt>
                <c:pt idx="2919">
                  <c:v>7.5</c:v>
                </c:pt>
                <c:pt idx="2920">
                  <c:v>6.8</c:v>
                </c:pt>
                <c:pt idx="2921">
                  <c:v>4.3</c:v>
                </c:pt>
                <c:pt idx="2922">
                  <c:v>7.2</c:v>
                </c:pt>
                <c:pt idx="2923">
                  <c:v>5.8</c:v>
                </c:pt>
                <c:pt idx="2924">
                  <c:v>7.1</c:v>
                </c:pt>
                <c:pt idx="2925">
                  <c:v>7.4</c:v>
                </c:pt>
                <c:pt idx="2926">
                  <c:v>7.6</c:v>
                </c:pt>
                <c:pt idx="2927">
                  <c:v>6.9</c:v>
                </c:pt>
                <c:pt idx="2928">
                  <c:v>6</c:v>
                </c:pt>
                <c:pt idx="2929">
                  <c:v>6.9</c:v>
                </c:pt>
                <c:pt idx="2930">
                  <c:v>7.3</c:v>
                </c:pt>
                <c:pt idx="2931">
                  <c:v>4.5999999999999996</c:v>
                </c:pt>
                <c:pt idx="2932">
                  <c:v>6</c:v>
                </c:pt>
                <c:pt idx="2933">
                  <c:v>6.4</c:v>
                </c:pt>
                <c:pt idx="2934">
                  <c:v>5.5</c:v>
                </c:pt>
                <c:pt idx="2935">
                  <c:v>7.5</c:v>
                </c:pt>
                <c:pt idx="2936">
                  <c:v>8.1</c:v>
                </c:pt>
                <c:pt idx="2937">
                  <c:v>6.3</c:v>
                </c:pt>
                <c:pt idx="2938">
                  <c:v>5.0999999999999996</c:v>
                </c:pt>
                <c:pt idx="2939">
                  <c:v>6.8</c:v>
                </c:pt>
                <c:pt idx="2940">
                  <c:v>5.3</c:v>
                </c:pt>
                <c:pt idx="2941">
                  <c:v>7.3</c:v>
                </c:pt>
                <c:pt idx="2942">
                  <c:v>7.3</c:v>
                </c:pt>
                <c:pt idx="2943">
                  <c:v>7.1</c:v>
                </c:pt>
                <c:pt idx="2944">
                  <c:v>7.6</c:v>
                </c:pt>
                <c:pt idx="2945">
                  <c:v>5.3</c:v>
                </c:pt>
                <c:pt idx="2946">
                  <c:v>7.8</c:v>
                </c:pt>
                <c:pt idx="2947">
                  <c:v>7.7</c:v>
                </c:pt>
                <c:pt idx="2948">
                  <c:v>7.7</c:v>
                </c:pt>
                <c:pt idx="2949">
                  <c:v>5.4</c:v>
                </c:pt>
                <c:pt idx="2950">
                  <c:v>6.2</c:v>
                </c:pt>
                <c:pt idx="2951">
                  <c:v>7.4</c:v>
                </c:pt>
                <c:pt idx="2952">
                  <c:v>6.2</c:v>
                </c:pt>
                <c:pt idx="2953">
                  <c:v>5.0999999999999996</c:v>
                </c:pt>
                <c:pt idx="2954">
                  <c:v>6.9</c:v>
                </c:pt>
                <c:pt idx="2955">
                  <c:v>6.3</c:v>
                </c:pt>
                <c:pt idx="2956">
                  <c:v>6.8</c:v>
                </c:pt>
                <c:pt idx="2957">
                  <c:v>5.7</c:v>
                </c:pt>
                <c:pt idx="2958">
                  <c:v>5.8</c:v>
                </c:pt>
                <c:pt idx="2959">
                  <c:v>6.2</c:v>
                </c:pt>
                <c:pt idx="2960">
                  <c:v>4.3</c:v>
                </c:pt>
                <c:pt idx="2961">
                  <c:v>6.4</c:v>
                </c:pt>
                <c:pt idx="2962">
                  <c:v>6</c:v>
                </c:pt>
                <c:pt idx="2963">
                  <c:v>6.9</c:v>
                </c:pt>
                <c:pt idx="2964">
                  <c:v>5.5</c:v>
                </c:pt>
                <c:pt idx="2965">
                  <c:v>5.4</c:v>
                </c:pt>
                <c:pt idx="2966">
                  <c:v>8.3000000000000007</c:v>
                </c:pt>
                <c:pt idx="2967">
                  <c:v>7.9</c:v>
                </c:pt>
                <c:pt idx="2968">
                  <c:v>6.5</c:v>
                </c:pt>
                <c:pt idx="2969">
                  <c:v>6.3</c:v>
                </c:pt>
                <c:pt idx="2970">
                  <c:v>6.4</c:v>
                </c:pt>
                <c:pt idx="2971">
                  <c:v>5.3</c:v>
                </c:pt>
                <c:pt idx="2972">
                  <c:v>6.6</c:v>
                </c:pt>
                <c:pt idx="2973">
                  <c:v>7.4</c:v>
                </c:pt>
                <c:pt idx="2974">
                  <c:v>8.3000000000000007</c:v>
                </c:pt>
                <c:pt idx="2975">
                  <c:v>5.3</c:v>
                </c:pt>
                <c:pt idx="2976">
                  <c:v>6.2</c:v>
                </c:pt>
                <c:pt idx="2977">
                  <c:v>6.9</c:v>
                </c:pt>
                <c:pt idx="2978">
                  <c:v>5.9</c:v>
                </c:pt>
                <c:pt idx="2979">
                  <c:v>6.1</c:v>
                </c:pt>
                <c:pt idx="2980">
                  <c:v>5.8</c:v>
                </c:pt>
                <c:pt idx="2981">
                  <c:v>5.9</c:v>
                </c:pt>
                <c:pt idx="2982">
                  <c:v>5.5</c:v>
                </c:pt>
                <c:pt idx="2983">
                  <c:v>5</c:v>
                </c:pt>
                <c:pt idx="2984">
                  <c:v>7</c:v>
                </c:pt>
                <c:pt idx="2985">
                  <c:v>7.8</c:v>
                </c:pt>
                <c:pt idx="2986">
                  <c:v>6.4</c:v>
                </c:pt>
                <c:pt idx="2987">
                  <c:v>5.9</c:v>
                </c:pt>
                <c:pt idx="2988">
                  <c:v>7</c:v>
                </c:pt>
                <c:pt idx="2989">
                  <c:v>6.1</c:v>
                </c:pt>
                <c:pt idx="2990">
                  <c:v>6.9</c:v>
                </c:pt>
                <c:pt idx="2991">
                  <c:v>7.5</c:v>
                </c:pt>
                <c:pt idx="2992">
                  <c:v>7.3</c:v>
                </c:pt>
                <c:pt idx="2993">
                  <c:v>6.5</c:v>
                </c:pt>
                <c:pt idx="2994">
                  <c:v>6.2</c:v>
                </c:pt>
                <c:pt idx="2995">
                  <c:v>6.7</c:v>
                </c:pt>
                <c:pt idx="2996">
                  <c:v>6</c:v>
                </c:pt>
                <c:pt idx="2997">
                  <c:v>6.3</c:v>
                </c:pt>
                <c:pt idx="2998">
                  <c:v>5.8</c:v>
                </c:pt>
                <c:pt idx="2999">
                  <c:v>6.1</c:v>
                </c:pt>
                <c:pt idx="3000">
                  <c:v>6.9</c:v>
                </c:pt>
                <c:pt idx="3001">
                  <c:v>5.4</c:v>
                </c:pt>
                <c:pt idx="3002">
                  <c:v>6.7</c:v>
                </c:pt>
                <c:pt idx="3003">
                  <c:v>7.4</c:v>
                </c:pt>
                <c:pt idx="3004">
                  <c:v>5.6</c:v>
                </c:pt>
                <c:pt idx="3005">
                  <c:v>6.5</c:v>
                </c:pt>
                <c:pt idx="3006">
                  <c:v>6.5</c:v>
                </c:pt>
                <c:pt idx="3007">
                  <c:v>5.8</c:v>
                </c:pt>
                <c:pt idx="3008">
                  <c:v>5</c:v>
                </c:pt>
                <c:pt idx="3009">
                  <c:v>5.5</c:v>
                </c:pt>
                <c:pt idx="3010">
                  <c:v>6.5</c:v>
                </c:pt>
                <c:pt idx="3011">
                  <c:v>7.2</c:v>
                </c:pt>
                <c:pt idx="3012">
                  <c:v>7.3</c:v>
                </c:pt>
                <c:pt idx="3013">
                  <c:v>7.2</c:v>
                </c:pt>
                <c:pt idx="3014">
                  <c:v>5.2</c:v>
                </c:pt>
                <c:pt idx="3015">
                  <c:v>5.7</c:v>
                </c:pt>
                <c:pt idx="3016">
                  <c:v>4.7</c:v>
                </c:pt>
                <c:pt idx="3017">
                  <c:v>5.9</c:v>
                </c:pt>
                <c:pt idx="3018">
                  <c:v>6.8</c:v>
                </c:pt>
                <c:pt idx="3019">
                  <c:v>5.9</c:v>
                </c:pt>
                <c:pt idx="3020">
                  <c:v>5.3</c:v>
                </c:pt>
                <c:pt idx="3021">
                  <c:v>6</c:v>
                </c:pt>
                <c:pt idx="3022">
                  <c:v>7.7</c:v>
                </c:pt>
                <c:pt idx="3023">
                  <c:v>4.4000000000000004</c:v>
                </c:pt>
                <c:pt idx="3024">
                  <c:v>6.6</c:v>
                </c:pt>
                <c:pt idx="3025">
                  <c:v>6.7</c:v>
                </c:pt>
                <c:pt idx="3026">
                  <c:v>5.5</c:v>
                </c:pt>
                <c:pt idx="3027">
                  <c:v>6.5</c:v>
                </c:pt>
                <c:pt idx="3028">
                  <c:v>6.2</c:v>
                </c:pt>
                <c:pt idx="3029">
                  <c:v>7.1</c:v>
                </c:pt>
                <c:pt idx="3030">
                  <c:v>6.1</c:v>
                </c:pt>
                <c:pt idx="3031">
                  <c:v>7.1</c:v>
                </c:pt>
                <c:pt idx="3032">
                  <c:v>6</c:v>
                </c:pt>
                <c:pt idx="3033">
                  <c:v>7.4</c:v>
                </c:pt>
                <c:pt idx="3034">
                  <c:v>5.9</c:v>
                </c:pt>
                <c:pt idx="3035">
                  <c:v>4.0999999999999996</c:v>
                </c:pt>
                <c:pt idx="3036">
                  <c:v>5.8</c:v>
                </c:pt>
                <c:pt idx="3037">
                  <c:v>5.9</c:v>
                </c:pt>
                <c:pt idx="3038">
                  <c:v>7</c:v>
                </c:pt>
                <c:pt idx="3039">
                  <c:v>6.8</c:v>
                </c:pt>
                <c:pt idx="3040">
                  <c:v>7.4</c:v>
                </c:pt>
                <c:pt idx="3041">
                  <c:v>7.1</c:v>
                </c:pt>
                <c:pt idx="3042">
                  <c:v>7</c:v>
                </c:pt>
                <c:pt idx="3043">
                  <c:v>5.8</c:v>
                </c:pt>
                <c:pt idx="3044">
                  <c:v>7.8</c:v>
                </c:pt>
                <c:pt idx="3045">
                  <c:v>6.5</c:v>
                </c:pt>
                <c:pt idx="3046">
                  <c:v>7</c:v>
                </c:pt>
                <c:pt idx="3047">
                  <c:v>6.3</c:v>
                </c:pt>
                <c:pt idx="3048">
                  <c:v>5.3</c:v>
                </c:pt>
                <c:pt idx="3049">
                  <c:v>6.8</c:v>
                </c:pt>
                <c:pt idx="3050">
                  <c:v>5.5</c:v>
                </c:pt>
                <c:pt idx="3051">
                  <c:v>7.4</c:v>
                </c:pt>
                <c:pt idx="3052">
                  <c:v>4.3</c:v>
                </c:pt>
                <c:pt idx="3053">
                  <c:v>5.2</c:v>
                </c:pt>
                <c:pt idx="3054">
                  <c:v>6.7</c:v>
                </c:pt>
                <c:pt idx="3055">
                  <c:v>6.3</c:v>
                </c:pt>
                <c:pt idx="3056">
                  <c:v>8.6</c:v>
                </c:pt>
                <c:pt idx="3057">
                  <c:v>6.1</c:v>
                </c:pt>
                <c:pt idx="3058">
                  <c:v>5.8</c:v>
                </c:pt>
                <c:pt idx="3059">
                  <c:v>7.7</c:v>
                </c:pt>
                <c:pt idx="3060">
                  <c:v>8</c:v>
                </c:pt>
                <c:pt idx="3061">
                  <c:v>5.6</c:v>
                </c:pt>
                <c:pt idx="3062">
                  <c:v>6.7</c:v>
                </c:pt>
                <c:pt idx="3063">
                  <c:v>6.6</c:v>
                </c:pt>
                <c:pt idx="3064">
                  <c:v>4.2</c:v>
                </c:pt>
                <c:pt idx="3065">
                  <c:v>6.6</c:v>
                </c:pt>
                <c:pt idx="3066">
                  <c:v>4.0999999999999996</c:v>
                </c:pt>
                <c:pt idx="3067">
                  <c:v>7.3</c:v>
                </c:pt>
                <c:pt idx="3068">
                  <c:v>7.1</c:v>
                </c:pt>
                <c:pt idx="3069">
                  <c:v>6.5</c:v>
                </c:pt>
                <c:pt idx="3070">
                  <c:v>7</c:v>
                </c:pt>
                <c:pt idx="3071">
                  <c:v>5.5</c:v>
                </c:pt>
                <c:pt idx="3072">
                  <c:v>6.6</c:v>
                </c:pt>
                <c:pt idx="3073">
                  <c:v>7.1</c:v>
                </c:pt>
                <c:pt idx="3074">
                  <c:v>7.9</c:v>
                </c:pt>
                <c:pt idx="3075">
                  <c:v>7.1</c:v>
                </c:pt>
                <c:pt idx="3076">
                  <c:v>5.6</c:v>
                </c:pt>
                <c:pt idx="3077">
                  <c:v>7.3</c:v>
                </c:pt>
                <c:pt idx="3078">
                  <c:v>3.3</c:v>
                </c:pt>
                <c:pt idx="3079">
                  <c:v>6.5</c:v>
                </c:pt>
                <c:pt idx="3080">
                  <c:v>4.8</c:v>
                </c:pt>
                <c:pt idx="3081">
                  <c:v>5.2</c:v>
                </c:pt>
                <c:pt idx="3082">
                  <c:v>6.3</c:v>
                </c:pt>
                <c:pt idx="3083">
                  <c:v>7.2</c:v>
                </c:pt>
                <c:pt idx="3084">
                  <c:v>6.8</c:v>
                </c:pt>
                <c:pt idx="3085">
                  <c:v>5.7</c:v>
                </c:pt>
                <c:pt idx="3086">
                  <c:v>7.2</c:v>
                </c:pt>
                <c:pt idx="3087">
                  <c:v>6.9</c:v>
                </c:pt>
                <c:pt idx="3088">
                  <c:v>6.3</c:v>
                </c:pt>
                <c:pt idx="3089">
                  <c:v>6.2</c:v>
                </c:pt>
                <c:pt idx="3090">
                  <c:v>6.7</c:v>
                </c:pt>
                <c:pt idx="3091">
                  <c:v>6.5</c:v>
                </c:pt>
                <c:pt idx="3092">
                  <c:v>7.2</c:v>
                </c:pt>
                <c:pt idx="3093">
                  <c:v>5.3</c:v>
                </c:pt>
                <c:pt idx="3094">
                  <c:v>6.7</c:v>
                </c:pt>
                <c:pt idx="3095">
                  <c:v>6.2</c:v>
                </c:pt>
                <c:pt idx="3096">
                  <c:v>3.6</c:v>
                </c:pt>
                <c:pt idx="3097">
                  <c:v>5.7</c:v>
                </c:pt>
                <c:pt idx="3098">
                  <c:v>7.3</c:v>
                </c:pt>
                <c:pt idx="3099">
                  <c:v>5</c:v>
                </c:pt>
                <c:pt idx="3100">
                  <c:v>6.6</c:v>
                </c:pt>
                <c:pt idx="3101">
                  <c:v>6.6</c:v>
                </c:pt>
                <c:pt idx="3102">
                  <c:v>6.8</c:v>
                </c:pt>
                <c:pt idx="3103">
                  <c:v>6.2</c:v>
                </c:pt>
                <c:pt idx="3104">
                  <c:v>7.3</c:v>
                </c:pt>
                <c:pt idx="3105">
                  <c:v>6.2</c:v>
                </c:pt>
                <c:pt idx="3106">
                  <c:v>6.9</c:v>
                </c:pt>
                <c:pt idx="3107">
                  <c:v>6.6</c:v>
                </c:pt>
                <c:pt idx="3108">
                  <c:v>6.3</c:v>
                </c:pt>
                <c:pt idx="3109">
                  <c:v>7</c:v>
                </c:pt>
                <c:pt idx="3110">
                  <c:v>3.3</c:v>
                </c:pt>
                <c:pt idx="3111">
                  <c:v>6.7</c:v>
                </c:pt>
                <c:pt idx="3112">
                  <c:v>6.2</c:v>
                </c:pt>
                <c:pt idx="3113">
                  <c:v>6.5</c:v>
                </c:pt>
                <c:pt idx="3114">
                  <c:v>3.5</c:v>
                </c:pt>
                <c:pt idx="3115">
                  <c:v>5.5</c:v>
                </c:pt>
                <c:pt idx="3116">
                  <c:v>5.9</c:v>
                </c:pt>
                <c:pt idx="3117">
                  <c:v>4.7</c:v>
                </c:pt>
                <c:pt idx="3118">
                  <c:v>4.2</c:v>
                </c:pt>
                <c:pt idx="3119">
                  <c:v>5.2</c:v>
                </c:pt>
                <c:pt idx="3120">
                  <c:v>5.2</c:v>
                </c:pt>
                <c:pt idx="3121">
                  <c:v>3.9</c:v>
                </c:pt>
                <c:pt idx="3122">
                  <c:v>6.1</c:v>
                </c:pt>
                <c:pt idx="3123">
                  <c:v>5.8</c:v>
                </c:pt>
                <c:pt idx="3124">
                  <c:v>6.7</c:v>
                </c:pt>
                <c:pt idx="3125">
                  <c:v>5.7</c:v>
                </c:pt>
                <c:pt idx="3126">
                  <c:v>4.5</c:v>
                </c:pt>
                <c:pt idx="3127">
                  <c:v>6.9</c:v>
                </c:pt>
                <c:pt idx="3128">
                  <c:v>4.8</c:v>
                </c:pt>
                <c:pt idx="3129">
                  <c:v>6.3</c:v>
                </c:pt>
                <c:pt idx="3130">
                  <c:v>6.9</c:v>
                </c:pt>
                <c:pt idx="3131">
                  <c:v>5.4</c:v>
                </c:pt>
                <c:pt idx="3132">
                  <c:v>3.8</c:v>
                </c:pt>
                <c:pt idx="3133">
                  <c:v>7</c:v>
                </c:pt>
                <c:pt idx="3134">
                  <c:v>5.2</c:v>
                </c:pt>
                <c:pt idx="3135">
                  <c:v>7.3</c:v>
                </c:pt>
                <c:pt idx="3136">
                  <c:v>4.5999999999999996</c:v>
                </c:pt>
                <c:pt idx="3137">
                  <c:v>6.5</c:v>
                </c:pt>
                <c:pt idx="3138">
                  <c:v>6.8</c:v>
                </c:pt>
                <c:pt idx="3139">
                  <c:v>6.7</c:v>
                </c:pt>
                <c:pt idx="3140">
                  <c:v>6.1</c:v>
                </c:pt>
                <c:pt idx="3141">
                  <c:v>5.2</c:v>
                </c:pt>
                <c:pt idx="3142">
                  <c:v>6.9</c:v>
                </c:pt>
                <c:pt idx="3143">
                  <c:v>6</c:v>
                </c:pt>
                <c:pt idx="3144">
                  <c:v>7.9</c:v>
                </c:pt>
                <c:pt idx="3145">
                  <c:v>4.5</c:v>
                </c:pt>
                <c:pt idx="3146">
                  <c:v>5.0999999999999996</c:v>
                </c:pt>
                <c:pt idx="3147">
                  <c:v>7.6</c:v>
                </c:pt>
                <c:pt idx="3148">
                  <c:v>7.6</c:v>
                </c:pt>
                <c:pt idx="3149">
                  <c:v>6.7</c:v>
                </c:pt>
                <c:pt idx="3150">
                  <c:v>6.1</c:v>
                </c:pt>
                <c:pt idx="3151">
                  <c:v>7.5</c:v>
                </c:pt>
                <c:pt idx="3152">
                  <c:v>5.3</c:v>
                </c:pt>
                <c:pt idx="3153">
                  <c:v>6</c:v>
                </c:pt>
                <c:pt idx="3154">
                  <c:v>7.1</c:v>
                </c:pt>
                <c:pt idx="3155">
                  <c:v>7.5</c:v>
                </c:pt>
                <c:pt idx="3156">
                  <c:v>6.9</c:v>
                </c:pt>
                <c:pt idx="3157">
                  <c:v>8.5</c:v>
                </c:pt>
                <c:pt idx="3158">
                  <c:v>7.5</c:v>
                </c:pt>
                <c:pt idx="3159">
                  <c:v>6.6</c:v>
                </c:pt>
                <c:pt idx="3160">
                  <c:v>8</c:v>
                </c:pt>
                <c:pt idx="3161">
                  <c:v>7</c:v>
                </c:pt>
                <c:pt idx="3162">
                  <c:v>5.8</c:v>
                </c:pt>
                <c:pt idx="3163">
                  <c:v>7.3</c:v>
                </c:pt>
                <c:pt idx="3164">
                  <c:v>6.8</c:v>
                </c:pt>
                <c:pt idx="3165">
                  <c:v>6.7</c:v>
                </c:pt>
                <c:pt idx="3166">
                  <c:v>6.5</c:v>
                </c:pt>
                <c:pt idx="3167">
                  <c:v>8</c:v>
                </c:pt>
                <c:pt idx="3168">
                  <c:v>6.5</c:v>
                </c:pt>
                <c:pt idx="3169">
                  <c:v>4.9000000000000004</c:v>
                </c:pt>
                <c:pt idx="3170">
                  <c:v>7.1</c:v>
                </c:pt>
                <c:pt idx="3171">
                  <c:v>7</c:v>
                </c:pt>
                <c:pt idx="3172">
                  <c:v>7</c:v>
                </c:pt>
                <c:pt idx="3173">
                  <c:v>7.5</c:v>
                </c:pt>
                <c:pt idx="3174">
                  <c:v>4.5</c:v>
                </c:pt>
                <c:pt idx="3175">
                  <c:v>5.5</c:v>
                </c:pt>
                <c:pt idx="3176">
                  <c:v>7.7</c:v>
                </c:pt>
                <c:pt idx="3177">
                  <c:v>7.2</c:v>
                </c:pt>
                <c:pt idx="3178">
                  <c:v>4.8</c:v>
                </c:pt>
                <c:pt idx="3179">
                  <c:v>6.7</c:v>
                </c:pt>
                <c:pt idx="3180">
                  <c:v>7</c:v>
                </c:pt>
                <c:pt idx="3181">
                  <c:v>6.5</c:v>
                </c:pt>
                <c:pt idx="3182">
                  <c:v>7.4</c:v>
                </c:pt>
                <c:pt idx="3183">
                  <c:v>5.7</c:v>
                </c:pt>
                <c:pt idx="3184">
                  <c:v>6.2</c:v>
                </c:pt>
                <c:pt idx="3185">
                  <c:v>5.7</c:v>
                </c:pt>
                <c:pt idx="3186">
                  <c:v>6.4</c:v>
                </c:pt>
                <c:pt idx="3187">
                  <c:v>7</c:v>
                </c:pt>
                <c:pt idx="3188">
                  <c:v>7.7</c:v>
                </c:pt>
                <c:pt idx="3189">
                  <c:v>5.4</c:v>
                </c:pt>
                <c:pt idx="3190">
                  <c:v>6.6</c:v>
                </c:pt>
                <c:pt idx="3191">
                  <c:v>6.1</c:v>
                </c:pt>
                <c:pt idx="3192">
                  <c:v>6.1</c:v>
                </c:pt>
                <c:pt idx="3193">
                  <c:v>7.6</c:v>
                </c:pt>
                <c:pt idx="3194">
                  <c:v>6.2</c:v>
                </c:pt>
                <c:pt idx="3195">
                  <c:v>6.6</c:v>
                </c:pt>
                <c:pt idx="3196">
                  <c:v>7.3</c:v>
                </c:pt>
                <c:pt idx="3197">
                  <c:v>4.2</c:v>
                </c:pt>
                <c:pt idx="3198">
                  <c:v>7.1</c:v>
                </c:pt>
                <c:pt idx="3199">
                  <c:v>6</c:v>
                </c:pt>
                <c:pt idx="3200">
                  <c:v>6.5</c:v>
                </c:pt>
                <c:pt idx="3201">
                  <c:v>6.5</c:v>
                </c:pt>
                <c:pt idx="3202">
                  <c:v>5.7</c:v>
                </c:pt>
                <c:pt idx="3203">
                  <c:v>6.1</c:v>
                </c:pt>
                <c:pt idx="3204">
                  <c:v>7.1</c:v>
                </c:pt>
                <c:pt idx="3205">
                  <c:v>7.3</c:v>
                </c:pt>
                <c:pt idx="3206">
                  <c:v>6.5</c:v>
                </c:pt>
                <c:pt idx="3207">
                  <c:v>5.7</c:v>
                </c:pt>
                <c:pt idx="3208">
                  <c:v>7.2</c:v>
                </c:pt>
                <c:pt idx="3209">
                  <c:v>7.3</c:v>
                </c:pt>
                <c:pt idx="3210">
                  <c:v>6.9</c:v>
                </c:pt>
                <c:pt idx="3211">
                  <c:v>5</c:v>
                </c:pt>
                <c:pt idx="3212">
                  <c:v>5.9</c:v>
                </c:pt>
                <c:pt idx="3213">
                  <c:v>6.7</c:v>
                </c:pt>
                <c:pt idx="3214">
                  <c:v>7.3</c:v>
                </c:pt>
                <c:pt idx="3215">
                  <c:v>7.6</c:v>
                </c:pt>
                <c:pt idx="3216">
                  <c:v>6.5</c:v>
                </c:pt>
                <c:pt idx="3217">
                  <c:v>2.1</c:v>
                </c:pt>
                <c:pt idx="3218">
                  <c:v>5.3</c:v>
                </c:pt>
                <c:pt idx="3219">
                  <c:v>7.2</c:v>
                </c:pt>
                <c:pt idx="3220">
                  <c:v>7</c:v>
                </c:pt>
                <c:pt idx="3221">
                  <c:v>8</c:v>
                </c:pt>
                <c:pt idx="3222">
                  <c:v>6.9</c:v>
                </c:pt>
                <c:pt idx="3223">
                  <c:v>7.1</c:v>
                </c:pt>
                <c:pt idx="3224">
                  <c:v>7.3</c:v>
                </c:pt>
                <c:pt idx="3225">
                  <c:v>7.5</c:v>
                </c:pt>
                <c:pt idx="3226">
                  <c:v>6.9</c:v>
                </c:pt>
                <c:pt idx="3227">
                  <c:v>7.2</c:v>
                </c:pt>
                <c:pt idx="3228">
                  <c:v>6.7</c:v>
                </c:pt>
                <c:pt idx="3229">
                  <c:v>6</c:v>
                </c:pt>
                <c:pt idx="3230">
                  <c:v>8.9</c:v>
                </c:pt>
                <c:pt idx="3231">
                  <c:v>7.7</c:v>
                </c:pt>
                <c:pt idx="3232">
                  <c:v>7.9</c:v>
                </c:pt>
                <c:pt idx="3233">
                  <c:v>5.6</c:v>
                </c:pt>
                <c:pt idx="3234">
                  <c:v>8</c:v>
                </c:pt>
                <c:pt idx="3235">
                  <c:v>6.2</c:v>
                </c:pt>
                <c:pt idx="3236">
                  <c:v>7.9</c:v>
                </c:pt>
                <c:pt idx="3237">
                  <c:v>8.1</c:v>
                </c:pt>
                <c:pt idx="3238">
                  <c:v>7.6</c:v>
                </c:pt>
                <c:pt idx="3239">
                  <c:v>3.5</c:v>
                </c:pt>
                <c:pt idx="3240">
                  <c:v>7.6</c:v>
                </c:pt>
                <c:pt idx="3241">
                  <c:v>6.5</c:v>
                </c:pt>
                <c:pt idx="3242">
                  <c:v>5.6</c:v>
                </c:pt>
                <c:pt idx="3243">
                  <c:v>7.7</c:v>
                </c:pt>
                <c:pt idx="3244">
                  <c:v>5.2</c:v>
                </c:pt>
                <c:pt idx="3245">
                  <c:v>6.1</c:v>
                </c:pt>
                <c:pt idx="3246">
                  <c:v>5</c:v>
                </c:pt>
                <c:pt idx="3247">
                  <c:v>7.8</c:v>
                </c:pt>
                <c:pt idx="3248">
                  <c:v>7.4</c:v>
                </c:pt>
                <c:pt idx="3249">
                  <c:v>6.8</c:v>
                </c:pt>
                <c:pt idx="3250">
                  <c:v>6.4</c:v>
                </c:pt>
                <c:pt idx="3251">
                  <c:v>5.7</c:v>
                </c:pt>
                <c:pt idx="3252">
                  <c:v>7.5</c:v>
                </c:pt>
                <c:pt idx="3253">
                  <c:v>6.7</c:v>
                </c:pt>
                <c:pt idx="3254">
                  <c:v>5.6</c:v>
                </c:pt>
                <c:pt idx="3255">
                  <c:v>7.6</c:v>
                </c:pt>
                <c:pt idx="3256">
                  <c:v>6.5</c:v>
                </c:pt>
                <c:pt idx="3257">
                  <c:v>7</c:v>
                </c:pt>
                <c:pt idx="3258">
                  <c:v>6.3</c:v>
                </c:pt>
                <c:pt idx="3259">
                  <c:v>6.4</c:v>
                </c:pt>
                <c:pt idx="3260">
                  <c:v>7.1</c:v>
                </c:pt>
                <c:pt idx="3261">
                  <c:v>7.1</c:v>
                </c:pt>
                <c:pt idx="3262">
                  <c:v>6.5</c:v>
                </c:pt>
                <c:pt idx="3263">
                  <c:v>6.9</c:v>
                </c:pt>
                <c:pt idx="3264">
                  <c:v>5.4</c:v>
                </c:pt>
                <c:pt idx="3265">
                  <c:v>4.9000000000000004</c:v>
                </c:pt>
                <c:pt idx="3266">
                  <c:v>5.0999999999999996</c:v>
                </c:pt>
                <c:pt idx="3267">
                  <c:v>5.3</c:v>
                </c:pt>
                <c:pt idx="3268">
                  <c:v>7.5</c:v>
                </c:pt>
                <c:pt idx="3269">
                  <c:v>7.3</c:v>
                </c:pt>
                <c:pt idx="3270">
                  <c:v>7.3</c:v>
                </c:pt>
                <c:pt idx="3271">
                  <c:v>7.1</c:v>
                </c:pt>
                <c:pt idx="3272">
                  <c:v>6</c:v>
                </c:pt>
                <c:pt idx="3273">
                  <c:v>6.6</c:v>
                </c:pt>
                <c:pt idx="3274">
                  <c:v>7.2</c:v>
                </c:pt>
                <c:pt idx="3275">
                  <c:v>7.2</c:v>
                </c:pt>
                <c:pt idx="3276">
                  <c:v>6.9</c:v>
                </c:pt>
                <c:pt idx="3277">
                  <c:v>6.8</c:v>
                </c:pt>
                <c:pt idx="3278">
                  <c:v>4</c:v>
                </c:pt>
                <c:pt idx="3279">
                  <c:v>7.7</c:v>
                </c:pt>
                <c:pt idx="3280">
                  <c:v>7.4</c:v>
                </c:pt>
                <c:pt idx="3281">
                  <c:v>6.5</c:v>
                </c:pt>
                <c:pt idx="3282">
                  <c:v>6.4</c:v>
                </c:pt>
                <c:pt idx="3283">
                  <c:v>7.2</c:v>
                </c:pt>
                <c:pt idx="3284">
                  <c:v>5.6</c:v>
                </c:pt>
                <c:pt idx="3285">
                  <c:v>6.3</c:v>
                </c:pt>
                <c:pt idx="3286">
                  <c:v>6.8</c:v>
                </c:pt>
                <c:pt idx="3287">
                  <c:v>5.5</c:v>
                </c:pt>
                <c:pt idx="3288">
                  <c:v>6.9</c:v>
                </c:pt>
                <c:pt idx="3289">
                  <c:v>6</c:v>
                </c:pt>
                <c:pt idx="3290">
                  <c:v>6.4</c:v>
                </c:pt>
                <c:pt idx="3291">
                  <c:v>6.6</c:v>
                </c:pt>
                <c:pt idx="3292">
                  <c:v>5.3</c:v>
                </c:pt>
                <c:pt idx="3293">
                  <c:v>8.1</c:v>
                </c:pt>
                <c:pt idx="3294">
                  <c:v>5.9</c:v>
                </c:pt>
                <c:pt idx="3295">
                  <c:v>7.7</c:v>
                </c:pt>
                <c:pt idx="3296">
                  <c:v>4.5999999999999996</c:v>
                </c:pt>
                <c:pt idx="3297">
                  <c:v>5.0999999999999996</c:v>
                </c:pt>
                <c:pt idx="3298">
                  <c:v>6.9</c:v>
                </c:pt>
                <c:pt idx="3299">
                  <c:v>8</c:v>
                </c:pt>
                <c:pt idx="3300">
                  <c:v>6.8</c:v>
                </c:pt>
                <c:pt idx="3301">
                  <c:v>5.4</c:v>
                </c:pt>
                <c:pt idx="3302">
                  <c:v>6.5</c:v>
                </c:pt>
                <c:pt idx="3303">
                  <c:v>4.2</c:v>
                </c:pt>
                <c:pt idx="3304">
                  <c:v>7.4</c:v>
                </c:pt>
                <c:pt idx="3305">
                  <c:v>6.9</c:v>
                </c:pt>
                <c:pt idx="3306">
                  <c:v>6.7</c:v>
                </c:pt>
                <c:pt idx="3307">
                  <c:v>7.3</c:v>
                </c:pt>
                <c:pt idx="3308">
                  <c:v>7.6</c:v>
                </c:pt>
                <c:pt idx="3309">
                  <c:v>5.4</c:v>
                </c:pt>
                <c:pt idx="3310">
                  <c:v>7.3</c:v>
                </c:pt>
                <c:pt idx="3311">
                  <c:v>6.4</c:v>
                </c:pt>
                <c:pt idx="3312">
                  <c:v>6</c:v>
                </c:pt>
                <c:pt idx="3313">
                  <c:v>7.2</c:v>
                </c:pt>
                <c:pt idx="3314">
                  <c:v>6</c:v>
                </c:pt>
                <c:pt idx="3315">
                  <c:v>3.1</c:v>
                </c:pt>
                <c:pt idx="3316">
                  <c:v>6.9</c:v>
                </c:pt>
                <c:pt idx="3317">
                  <c:v>6.2</c:v>
                </c:pt>
                <c:pt idx="3318">
                  <c:v>5.5</c:v>
                </c:pt>
                <c:pt idx="3319">
                  <c:v>6.9</c:v>
                </c:pt>
                <c:pt idx="3320">
                  <c:v>6.3</c:v>
                </c:pt>
                <c:pt idx="3321">
                  <c:v>4.8</c:v>
                </c:pt>
                <c:pt idx="3322">
                  <c:v>6.7</c:v>
                </c:pt>
                <c:pt idx="3323">
                  <c:v>5.6</c:v>
                </c:pt>
                <c:pt idx="3324">
                  <c:v>5.4</c:v>
                </c:pt>
                <c:pt idx="3325">
                  <c:v>8</c:v>
                </c:pt>
                <c:pt idx="3326">
                  <c:v>5.7</c:v>
                </c:pt>
                <c:pt idx="3327">
                  <c:v>7.6</c:v>
                </c:pt>
                <c:pt idx="3328">
                  <c:v>7</c:v>
                </c:pt>
                <c:pt idx="3329">
                  <c:v>7.2</c:v>
                </c:pt>
                <c:pt idx="3330">
                  <c:v>3.5</c:v>
                </c:pt>
                <c:pt idx="3331">
                  <c:v>7.5</c:v>
                </c:pt>
                <c:pt idx="3332">
                  <c:v>5.0999999999999996</c:v>
                </c:pt>
                <c:pt idx="3333">
                  <c:v>6.7</c:v>
                </c:pt>
                <c:pt idx="3334">
                  <c:v>9.1999999999999993</c:v>
                </c:pt>
                <c:pt idx="3335">
                  <c:v>6.1</c:v>
                </c:pt>
                <c:pt idx="3336">
                  <c:v>7.7</c:v>
                </c:pt>
                <c:pt idx="3337">
                  <c:v>7.6</c:v>
                </c:pt>
                <c:pt idx="3338">
                  <c:v>6.1</c:v>
                </c:pt>
                <c:pt idx="3339">
                  <c:v>4.9000000000000004</c:v>
                </c:pt>
                <c:pt idx="3340">
                  <c:v>6.8</c:v>
                </c:pt>
                <c:pt idx="3341">
                  <c:v>7</c:v>
                </c:pt>
                <c:pt idx="3342">
                  <c:v>7.2</c:v>
                </c:pt>
                <c:pt idx="3343">
                  <c:v>5.7</c:v>
                </c:pt>
                <c:pt idx="3344">
                  <c:v>7.5</c:v>
                </c:pt>
                <c:pt idx="3345">
                  <c:v>7.4</c:v>
                </c:pt>
                <c:pt idx="3346">
                  <c:v>7.2</c:v>
                </c:pt>
                <c:pt idx="3347">
                  <c:v>6.8</c:v>
                </c:pt>
                <c:pt idx="3348">
                  <c:v>6.8</c:v>
                </c:pt>
                <c:pt idx="3349">
                  <c:v>5.2</c:v>
                </c:pt>
                <c:pt idx="3350">
                  <c:v>7.2</c:v>
                </c:pt>
                <c:pt idx="3351">
                  <c:v>7.5</c:v>
                </c:pt>
                <c:pt idx="3352">
                  <c:v>4</c:v>
                </c:pt>
                <c:pt idx="3353">
                  <c:v>6.8</c:v>
                </c:pt>
                <c:pt idx="3354">
                  <c:v>6.9</c:v>
                </c:pt>
                <c:pt idx="3355">
                  <c:v>7.3</c:v>
                </c:pt>
                <c:pt idx="3356">
                  <c:v>6.1</c:v>
                </c:pt>
                <c:pt idx="3357">
                  <c:v>6</c:v>
                </c:pt>
                <c:pt idx="3358">
                  <c:v>4.0999999999999996</c:v>
                </c:pt>
                <c:pt idx="3359">
                  <c:v>7</c:v>
                </c:pt>
                <c:pt idx="3360">
                  <c:v>7.1</c:v>
                </c:pt>
                <c:pt idx="3361">
                  <c:v>6.2</c:v>
                </c:pt>
                <c:pt idx="3362">
                  <c:v>6.9</c:v>
                </c:pt>
                <c:pt idx="3363">
                  <c:v>7.6</c:v>
                </c:pt>
                <c:pt idx="3364">
                  <c:v>7.6</c:v>
                </c:pt>
                <c:pt idx="3365">
                  <c:v>6.4</c:v>
                </c:pt>
                <c:pt idx="3366">
                  <c:v>6.2</c:v>
                </c:pt>
                <c:pt idx="3367">
                  <c:v>7.5</c:v>
                </c:pt>
                <c:pt idx="3368">
                  <c:v>2</c:v>
                </c:pt>
                <c:pt idx="3369">
                  <c:v>6.2</c:v>
                </c:pt>
                <c:pt idx="3370">
                  <c:v>6.5</c:v>
                </c:pt>
                <c:pt idx="3371">
                  <c:v>7.9</c:v>
                </c:pt>
                <c:pt idx="3372">
                  <c:v>6.8</c:v>
                </c:pt>
                <c:pt idx="3373">
                  <c:v>6.3</c:v>
                </c:pt>
                <c:pt idx="3374">
                  <c:v>6.3</c:v>
                </c:pt>
                <c:pt idx="3375">
                  <c:v>6.6</c:v>
                </c:pt>
                <c:pt idx="3376">
                  <c:v>6.4</c:v>
                </c:pt>
                <c:pt idx="3377">
                  <c:v>7.5</c:v>
                </c:pt>
                <c:pt idx="3378">
                  <c:v>5.8</c:v>
                </c:pt>
                <c:pt idx="3379">
                  <c:v>6.5</c:v>
                </c:pt>
                <c:pt idx="3380">
                  <c:v>4.8</c:v>
                </c:pt>
                <c:pt idx="3381">
                  <c:v>7.2</c:v>
                </c:pt>
                <c:pt idx="3382">
                  <c:v>6.3</c:v>
                </c:pt>
                <c:pt idx="3383">
                  <c:v>7</c:v>
                </c:pt>
                <c:pt idx="3384">
                  <c:v>6.3</c:v>
                </c:pt>
                <c:pt idx="3385">
                  <c:v>5.3</c:v>
                </c:pt>
                <c:pt idx="3386">
                  <c:v>2.2999999999999998</c:v>
                </c:pt>
                <c:pt idx="3387">
                  <c:v>7.1</c:v>
                </c:pt>
                <c:pt idx="3388">
                  <c:v>6.2</c:v>
                </c:pt>
                <c:pt idx="3389">
                  <c:v>6.2</c:v>
                </c:pt>
                <c:pt idx="3390">
                  <c:v>6.7</c:v>
                </c:pt>
                <c:pt idx="3391">
                  <c:v>6.5</c:v>
                </c:pt>
                <c:pt idx="3392">
                  <c:v>5.9</c:v>
                </c:pt>
                <c:pt idx="3393">
                  <c:v>6.7</c:v>
                </c:pt>
                <c:pt idx="3394">
                  <c:v>6</c:v>
                </c:pt>
                <c:pt idx="3395">
                  <c:v>6.9</c:v>
                </c:pt>
                <c:pt idx="3396">
                  <c:v>7.9</c:v>
                </c:pt>
                <c:pt idx="3397">
                  <c:v>5.3</c:v>
                </c:pt>
                <c:pt idx="3398">
                  <c:v>4.8</c:v>
                </c:pt>
                <c:pt idx="3399">
                  <c:v>5.3</c:v>
                </c:pt>
                <c:pt idx="3400">
                  <c:v>7.3</c:v>
                </c:pt>
                <c:pt idx="3401">
                  <c:v>7.4</c:v>
                </c:pt>
                <c:pt idx="3402">
                  <c:v>7.7</c:v>
                </c:pt>
                <c:pt idx="3403">
                  <c:v>4.8</c:v>
                </c:pt>
                <c:pt idx="3404">
                  <c:v>7.2</c:v>
                </c:pt>
                <c:pt idx="3405">
                  <c:v>5.8</c:v>
                </c:pt>
                <c:pt idx="3406">
                  <c:v>7.3</c:v>
                </c:pt>
                <c:pt idx="3407">
                  <c:v>7</c:v>
                </c:pt>
                <c:pt idx="3408">
                  <c:v>6.4</c:v>
                </c:pt>
                <c:pt idx="3409">
                  <c:v>5.6</c:v>
                </c:pt>
                <c:pt idx="3410">
                  <c:v>8.1999999999999993</c:v>
                </c:pt>
                <c:pt idx="3411">
                  <c:v>6.5</c:v>
                </c:pt>
                <c:pt idx="3412">
                  <c:v>6.4</c:v>
                </c:pt>
                <c:pt idx="3413">
                  <c:v>8.1</c:v>
                </c:pt>
                <c:pt idx="3414">
                  <c:v>5.4</c:v>
                </c:pt>
                <c:pt idx="3415">
                  <c:v>6.3</c:v>
                </c:pt>
                <c:pt idx="3416">
                  <c:v>7.8</c:v>
                </c:pt>
                <c:pt idx="3417">
                  <c:v>6.8</c:v>
                </c:pt>
                <c:pt idx="3418">
                  <c:v>7.2</c:v>
                </c:pt>
                <c:pt idx="3419">
                  <c:v>7.1</c:v>
                </c:pt>
                <c:pt idx="3420">
                  <c:v>6.2</c:v>
                </c:pt>
                <c:pt idx="3421">
                  <c:v>7.3</c:v>
                </c:pt>
                <c:pt idx="3422">
                  <c:v>5.9</c:v>
                </c:pt>
                <c:pt idx="3423">
                  <c:v>7.2</c:v>
                </c:pt>
                <c:pt idx="3424">
                  <c:v>3.6</c:v>
                </c:pt>
                <c:pt idx="3425">
                  <c:v>7.7</c:v>
                </c:pt>
                <c:pt idx="3426">
                  <c:v>7.3</c:v>
                </c:pt>
                <c:pt idx="3427">
                  <c:v>7.4</c:v>
                </c:pt>
                <c:pt idx="3428">
                  <c:v>6.6</c:v>
                </c:pt>
                <c:pt idx="3429">
                  <c:v>6.9</c:v>
                </c:pt>
                <c:pt idx="3430">
                  <c:v>6.8</c:v>
                </c:pt>
                <c:pt idx="3431">
                  <c:v>7.3</c:v>
                </c:pt>
                <c:pt idx="3432">
                  <c:v>7.2</c:v>
                </c:pt>
                <c:pt idx="3433">
                  <c:v>6.5</c:v>
                </c:pt>
                <c:pt idx="3434">
                  <c:v>7.7</c:v>
                </c:pt>
                <c:pt idx="3435">
                  <c:v>8.1</c:v>
                </c:pt>
                <c:pt idx="3436">
                  <c:v>7.7</c:v>
                </c:pt>
                <c:pt idx="3437">
                  <c:v>7.6</c:v>
                </c:pt>
                <c:pt idx="3438">
                  <c:v>7.3</c:v>
                </c:pt>
                <c:pt idx="3439">
                  <c:v>7.2</c:v>
                </c:pt>
                <c:pt idx="3440">
                  <c:v>7.2</c:v>
                </c:pt>
                <c:pt idx="3441">
                  <c:v>8.1</c:v>
                </c:pt>
                <c:pt idx="3442">
                  <c:v>7.5</c:v>
                </c:pt>
                <c:pt idx="3443">
                  <c:v>8.1</c:v>
                </c:pt>
                <c:pt idx="3444">
                  <c:v>7.8</c:v>
                </c:pt>
                <c:pt idx="3445">
                  <c:v>7.8</c:v>
                </c:pt>
                <c:pt idx="3446">
                  <c:v>7.6</c:v>
                </c:pt>
                <c:pt idx="3447">
                  <c:v>7.4</c:v>
                </c:pt>
                <c:pt idx="3448">
                  <c:v>6.3</c:v>
                </c:pt>
                <c:pt idx="3449">
                  <c:v>6.9</c:v>
                </c:pt>
                <c:pt idx="3450">
                  <c:v>8.6</c:v>
                </c:pt>
                <c:pt idx="3451">
                  <c:v>5.0999999999999996</c:v>
                </c:pt>
                <c:pt idx="3452">
                  <c:v>6.4</c:v>
                </c:pt>
                <c:pt idx="3453">
                  <c:v>7.9</c:v>
                </c:pt>
                <c:pt idx="3454">
                  <c:v>6.9</c:v>
                </c:pt>
                <c:pt idx="3455">
                  <c:v>7.5</c:v>
                </c:pt>
                <c:pt idx="3456">
                  <c:v>7.2</c:v>
                </c:pt>
                <c:pt idx="3457">
                  <c:v>5.8</c:v>
                </c:pt>
                <c:pt idx="3458">
                  <c:v>2.9</c:v>
                </c:pt>
                <c:pt idx="3459">
                  <c:v>6.2</c:v>
                </c:pt>
                <c:pt idx="3460">
                  <c:v>7.3</c:v>
                </c:pt>
                <c:pt idx="3461">
                  <c:v>6.2</c:v>
                </c:pt>
                <c:pt idx="3462">
                  <c:v>6.8</c:v>
                </c:pt>
                <c:pt idx="3463">
                  <c:v>6.1</c:v>
                </c:pt>
                <c:pt idx="3464">
                  <c:v>7.7</c:v>
                </c:pt>
                <c:pt idx="3465">
                  <c:v>5.2</c:v>
                </c:pt>
                <c:pt idx="3466">
                  <c:v>6.8</c:v>
                </c:pt>
                <c:pt idx="3467">
                  <c:v>6.5</c:v>
                </c:pt>
                <c:pt idx="3468">
                  <c:v>7</c:v>
                </c:pt>
                <c:pt idx="3469">
                  <c:v>5.9</c:v>
                </c:pt>
                <c:pt idx="3470">
                  <c:v>7.1</c:v>
                </c:pt>
                <c:pt idx="3471">
                  <c:v>5.5</c:v>
                </c:pt>
                <c:pt idx="3472">
                  <c:v>7.4</c:v>
                </c:pt>
                <c:pt idx="3473">
                  <c:v>7.3</c:v>
                </c:pt>
                <c:pt idx="3474">
                  <c:v>4.5999999999999996</c:v>
                </c:pt>
                <c:pt idx="3475">
                  <c:v>7.2</c:v>
                </c:pt>
                <c:pt idx="3476">
                  <c:v>7</c:v>
                </c:pt>
                <c:pt idx="3477">
                  <c:v>5.0999999999999996</c:v>
                </c:pt>
                <c:pt idx="3478">
                  <c:v>6.7</c:v>
                </c:pt>
                <c:pt idx="3479">
                  <c:v>5.3</c:v>
                </c:pt>
                <c:pt idx="3480">
                  <c:v>7.8</c:v>
                </c:pt>
                <c:pt idx="3481">
                  <c:v>6.7</c:v>
                </c:pt>
                <c:pt idx="3482">
                  <c:v>5.4</c:v>
                </c:pt>
                <c:pt idx="3483">
                  <c:v>7.2</c:v>
                </c:pt>
                <c:pt idx="3484">
                  <c:v>5.8</c:v>
                </c:pt>
                <c:pt idx="3485">
                  <c:v>6.4</c:v>
                </c:pt>
                <c:pt idx="3486">
                  <c:v>8</c:v>
                </c:pt>
                <c:pt idx="3487">
                  <c:v>7</c:v>
                </c:pt>
                <c:pt idx="3488">
                  <c:v>7</c:v>
                </c:pt>
                <c:pt idx="3489">
                  <c:v>6.7</c:v>
                </c:pt>
                <c:pt idx="3490">
                  <c:v>3.8</c:v>
                </c:pt>
                <c:pt idx="3491">
                  <c:v>5.7</c:v>
                </c:pt>
                <c:pt idx="3492">
                  <c:v>6.6</c:v>
                </c:pt>
                <c:pt idx="3493">
                  <c:v>6.7</c:v>
                </c:pt>
                <c:pt idx="3494">
                  <c:v>6.1</c:v>
                </c:pt>
                <c:pt idx="3495">
                  <c:v>6.2</c:v>
                </c:pt>
                <c:pt idx="3496">
                  <c:v>6.2</c:v>
                </c:pt>
                <c:pt idx="3497">
                  <c:v>7.4</c:v>
                </c:pt>
                <c:pt idx="3498">
                  <c:v>4.7</c:v>
                </c:pt>
                <c:pt idx="3499">
                  <c:v>8.3000000000000007</c:v>
                </c:pt>
                <c:pt idx="3500">
                  <c:v>7.2</c:v>
                </c:pt>
                <c:pt idx="3501">
                  <c:v>5.8</c:v>
                </c:pt>
                <c:pt idx="3502">
                  <c:v>5.9</c:v>
                </c:pt>
                <c:pt idx="3503">
                  <c:v>6.3</c:v>
                </c:pt>
                <c:pt idx="3504">
                  <c:v>7.2</c:v>
                </c:pt>
                <c:pt idx="3505">
                  <c:v>5.4</c:v>
                </c:pt>
                <c:pt idx="3506">
                  <c:v>7.3</c:v>
                </c:pt>
                <c:pt idx="3507">
                  <c:v>7.3</c:v>
                </c:pt>
                <c:pt idx="3508">
                  <c:v>5.8</c:v>
                </c:pt>
                <c:pt idx="3509">
                  <c:v>7.1</c:v>
                </c:pt>
                <c:pt idx="3510">
                  <c:v>6.5</c:v>
                </c:pt>
                <c:pt idx="3511">
                  <c:v>7.9</c:v>
                </c:pt>
                <c:pt idx="3512">
                  <c:v>5.4</c:v>
                </c:pt>
                <c:pt idx="3513">
                  <c:v>7.1</c:v>
                </c:pt>
                <c:pt idx="3514">
                  <c:v>6.4</c:v>
                </c:pt>
                <c:pt idx="3515">
                  <c:v>6.7</c:v>
                </c:pt>
                <c:pt idx="3516">
                  <c:v>6.9</c:v>
                </c:pt>
                <c:pt idx="3517">
                  <c:v>2.1</c:v>
                </c:pt>
                <c:pt idx="3518">
                  <c:v>4.3</c:v>
                </c:pt>
                <c:pt idx="3519">
                  <c:v>6.6</c:v>
                </c:pt>
                <c:pt idx="3520">
                  <c:v>3.4</c:v>
                </c:pt>
                <c:pt idx="3521">
                  <c:v>8.3000000000000007</c:v>
                </c:pt>
                <c:pt idx="3522">
                  <c:v>7.2</c:v>
                </c:pt>
                <c:pt idx="3523">
                  <c:v>5.6</c:v>
                </c:pt>
                <c:pt idx="3524">
                  <c:v>7.7</c:v>
                </c:pt>
                <c:pt idx="3525">
                  <c:v>6.6</c:v>
                </c:pt>
                <c:pt idx="3526">
                  <c:v>7.6</c:v>
                </c:pt>
                <c:pt idx="3527">
                  <c:v>7.4</c:v>
                </c:pt>
                <c:pt idx="3528">
                  <c:v>7.1</c:v>
                </c:pt>
                <c:pt idx="3529">
                  <c:v>3.4</c:v>
                </c:pt>
                <c:pt idx="3530">
                  <c:v>7.9</c:v>
                </c:pt>
                <c:pt idx="3531">
                  <c:v>6.7</c:v>
                </c:pt>
                <c:pt idx="3532">
                  <c:v>6.6</c:v>
                </c:pt>
                <c:pt idx="3533">
                  <c:v>7.9</c:v>
                </c:pt>
                <c:pt idx="3534">
                  <c:v>4.9000000000000004</c:v>
                </c:pt>
                <c:pt idx="3535">
                  <c:v>7.2</c:v>
                </c:pt>
                <c:pt idx="3536">
                  <c:v>7.4</c:v>
                </c:pt>
                <c:pt idx="3537">
                  <c:v>6.1</c:v>
                </c:pt>
                <c:pt idx="3538">
                  <c:v>8.4</c:v>
                </c:pt>
                <c:pt idx="3539">
                  <c:v>6.2</c:v>
                </c:pt>
                <c:pt idx="3540">
                  <c:v>5.3</c:v>
                </c:pt>
                <c:pt idx="3541">
                  <c:v>5</c:v>
                </c:pt>
                <c:pt idx="3542">
                  <c:v>7.7</c:v>
                </c:pt>
                <c:pt idx="3543">
                  <c:v>7.6</c:v>
                </c:pt>
                <c:pt idx="3544">
                  <c:v>6.3</c:v>
                </c:pt>
                <c:pt idx="3545">
                  <c:v>7.6</c:v>
                </c:pt>
                <c:pt idx="3546">
                  <c:v>5.6</c:v>
                </c:pt>
                <c:pt idx="3547">
                  <c:v>7.3</c:v>
                </c:pt>
                <c:pt idx="3548">
                  <c:v>6.2</c:v>
                </c:pt>
                <c:pt idx="3549">
                  <c:v>6.6</c:v>
                </c:pt>
                <c:pt idx="3550">
                  <c:v>6.6</c:v>
                </c:pt>
                <c:pt idx="3551">
                  <c:v>7.3</c:v>
                </c:pt>
                <c:pt idx="3552">
                  <c:v>6.6</c:v>
                </c:pt>
                <c:pt idx="3553">
                  <c:v>6.9</c:v>
                </c:pt>
                <c:pt idx="3554">
                  <c:v>5.8</c:v>
                </c:pt>
                <c:pt idx="3555">
                  <c:v>4.4000000000000004</c:v>
                </c:pt>
                <c:pt idx="3556">
                  <c:v>6.6</c:v>
                </c:pt>
                <c:pt idx="3557">
                  <c:v>7.6</c:v>
                </c:pt>
                <c:pt idx="3558">
                  <c:v>4.5999999999999996</c:v>
                </c:pt>
                <c:pt idx="3559">
                  <c:v>6.8</c:v>
                </c:pt>
                <c:pt idx="3560">
                  <c:v>7.1</c:v>
                </c:pt>
                <c:pt idx="3561">
                  <c:v>4.9000000000000004</c:v>
                </c:pt>
                <c:pt idx="3562">
                  <c:v>7.3</c:v>
                </c:pt>
                <c:pt idx="3563">
                  <c:v>7.2</c:v>
                </c:pt>
                <c:pt idx="3564">
                  <c:v>5</c:v>
                </c:pt>
                <c:pt idx="3565">
                  <c:v>8.1999999999999993</c:v>
                </c:pt>
                <c:pt idx="3566">
                  <c:v>8</c:v>
                </c:pt>
                <c:pt idx="3567">
                  <c:v>5.2</c:v>
                </c:pt>
                <c:pt idx="3568">
                  <c:v>8.5</c:v>
                </c:pt>
                <c:pt idx="3569">
                  <c:v>6.5</c:v>
                </c:pt>
                <c:pt idx="3570">
                  <c:v>7.4</c:v>
                </c:pt>
                <c:pt idx="3571">
                  <c:v>7.7</c:v>
                </c:pt>
                <c:pt idx="3572">
                  <c:v>7.4</c:v>
                </c:pt>
                <c:pt idx="3573">
                  <c:v>5.0999999999999996</c:v>
                </c:pt>
                <c:pt idx="3574">
                  <c:v>7.3</c:v>
                </c:pt>
                <c:pt idx="3575">
                  <c:v>5</c:v>
                </c:pt>
                <c:pt idx="3576">
                  <c:v>7.2</c:v>
                </c:pt>
                <c:pt idx="3577">
                  <c:v>6.7</c:v>
                </c:pt>
                <c:pt idx="3578">
                  <c:v>6.4</c:v>
                </c:pt>
                <c:pt idx="3579">
                  <c:v>7.1</c:v>
                </c:pt>
                <c:pt idx="3580">
                  <c:v>5.6</c:v>
                </c:pt>
                <c:pt idx="3581">
                  <c:v>6.1</c:v>
                </c:pt>
                <c:pt idx="3582">
                  <c:v>5.2</c:v>
                </c:pt>
                <c:pt idx="3583">
                  <c:v>7.3</c:v>
                </c:pt>
                <c:pt idx="3584">
                  <c:v>7.5</c:v>
                </c:pt>
                <c:pt idx="3585">
                  <c:v>6.6</c:v>
                </c:pt>
                <c:pt idx="3586">
                  <c:v>6.4</c:v>
                </c:pt>
                <c:pt idx="3587">
                  <c:v>4.5</c:v>
                </c:pt>
                <c:pt idx="3588">
                  <c:v>6.6</c:v>
                </c:pt>
                <c:pt idx="3589">
                  <c:v>5.3</c:v>
                </c:pt>
                <c:pt idx="3590">
                  <c:v>4.9000000000000004</c:v>
                </c:pt>
                <c:pt idx="3591">
                  <c:v>7.7</c:v>
                </c:pt>
                <c:pt idx="3592">
                  <c:v>8</c:v>
                </c:pt>
                <c:pt idx="3593">
                  <c:v>3.8</c:v>
                </c:pt>
                <c:pt idx="3594">
                  <c:v>7.6</c:v>
                </c:pt>
                <c:pt idx="3595">
                  <c:v>5.9</c:v>
                </c:pt>
                <c:pt idx="3596">
                  <c:v>6.2</c:v>
                </c:pt>
                <c:pt idx="3597">
                  <c:v>7.2</c:v>
                </c:pt>
                <c:pt idx="3598">
                  <c:v>6.3</c:v>
                </c:pt>
                <c:pt idx="3599">
                  <c:v>5.2</c:v>
                </c:pt>
                <c:pt idx="3600">
                  <c:v>6.9</c:v>
                </c:pt>
                <c:pt idx="3601">
                  <c:v>6.8</c:v>
                </c:pt>
                <c:pt idx="3602">
                  <c:v>6.2</c:v>
                </c:pt>
                <c:pt idx="3603">
                  <c:v>6.2</c:v>
                </c:pt>
                <c:pt idx="3604">
                  <c:v>3.5</c:v>
                </c:pt>
                <c:pt idx="3605">
                  <c:v>6.1</c:v>
                </c:pt>
                <c:pt idx="3606">
                  <c:v>6.6</c:v>
                </c:pt>
                <c:pt idx="3607">
                  <c:v>4.5</c:v>
                </c:pt>
                <c:pt idx="3608">
                  <c:v>5.9</c:v>
                </c:pt>
                <c:pt idx="3609">
                  <c:v>6.9</c:v>
                </c:pt>
                <c:pt idx="3610">
                  <c:v>7.7</c:v>
                </c:pt>
                <c:pt idx="3611">
                  <c:v>6.6</c:v>
                </c:pt>
                <c:pt idx="3612">
                  <c:v>5.3</c:v>
                </c:pt>
                <c:pt idx="3613">
                  <c:v>6.3</c:v>
                </c:pt>
                <c:pt idx="3614">
                  <c:v>7</c:v>
                </c:pt>
                <c:pt idx="3615">
                  <c:v>7</c:v>
                </c:pt>
                <c:pt idx="3616">
                  <c:v>6.6</c:v>
                </c:pt>
                <c:pt idx="3617">
                  <c:v>8.6</c:v>
                </c:pt>
                <c:pt idx="3618">
                  <c:v>6.4</c:v>
                </c:pt>
                <c:pt idx="3619">
                  <c:v>7.9</c:v>
                </c:pt>
                <c:pt idx="3620">
                  <c:v>5.4</c:v>
                </c:pt>
                <c:pt idx="3621">
                  <c:v>6.9</c:v>
                </c:pt>
                <c:pt idx="3622">
                  <c:v>7.7</c:v>
                </c:pt>
                <c:pt idx="3623">
                  <c:v>7.2</c:v>
                </c:pt>
                <c:pt idx="3624">
                  <c:v>6.8</c:v>
                </c:pt>
                <c:pt idx="3625">
                  <c:v>6.2</c:v>
                </c:pt>
                <c:pt idx="3626">
                  <c:v>7.4</c:v>
                </c:pt>
                <c:pt idx="3627">
                  <c:v>4.5999999999999996</c:v>
                </c:pt>
                <c:pt idx="3628">
                  <c:v>6.4</c:v>
                </c:pt>
                <c:pt idx="3629">
                  <c:v>7</c:v>
                </c:pt>
                <c:pt idx="3630">
                  <c:v>7.7</c:v>
                </c:pt>
                <c:pt idx="3631">
                  <c:v>6.8</c:v>
                </c:pt>
                <c:pt idx="3632">
                  <c:v>7</c:v>
                </c:pt>
                <c:pt idx="3633">
                  <c:v>7</c:v>
                </c:pt>
                <c:pt idx="3634">
                  <c:v>6.3</c:v>
                </c:pt>
                <c:pt idx="3635">
                  <c:v>7.1</c:v>
                </c:pt>
                <c:pt idx="3636">
                  <c:v>5.6</c:v>
                </c:pt>
                <c:pt idx="3637">
                  <c:v>4.4000000000000004</c:v>
                </c:pt>
                <c:pt idx="3638">
                  <c:v>7.1</c:v>
                </c:pt>
                <c:pt idx="3639">
                  <c:v>6.1</c:v>
                </c:pt>
                <c:pt idx="3640">
                  <c:v>7.4</c:v>
                </c:pt>
                <c:pt idx="3641">
                  <c:v>7.5</c:v>
                </c:pt>
                <c:pt idx="3642">
                  <c:v>7.2</c:v>
                </c:pt>
                <c:pt idx="3643">
                  <c:v>7.6</c:v>
                </c:pt>
                <c:pt idx="3644">
                  <c:v>7.3</c:v>
                </c:pt>
                <c:pt idx="3645">
                  <c:v>6.2</c:v>
                </c:pt>
                <c:pt idx="3646">
                  <c:v>6.2</c:v>
                </c:pt>
                <c:pt idx="3647">
                  <c:v>4.5999999999999996</c:v>
                </c:pt>
                <c:pt idx="3648">
                  <c:v>6.2</c:v>
                </c:pt>
                <c:pt idx="3649">
                  <c:v>6.2</c:v>
                </c:pt>
                <c:pt idx="3650">
                  <c:v>3.3</c:v>
                </c:pt>
                <c:pt idx="3651">
                  <c:v>4.2</c:v>
                </c:pt>
                <c:pt idx="3652">
                  <c:v>7.2</c:v>
                </c:pt>
                <c:pt idx="3653">
                  <c:v>6.2</c:v>
                </c:pt>
                <c:pt idx="3654">
                  <c:v>6.1</c:v>
                </c:pt>
                <c:pt idx="3655">
                  <c:v>4.2</c:v>
                </c:pt>
                <c:pt idx="3656">
                  <c:v>4.5</c:v>
                </c:pt>
                <c:pt idx="3657">
                  <c:v>7.5</c:v>
                </c:pt>
                <c:pt idx="3658">
                  <c:v>6.7</c:v>
                </c:pt>
                <c:pt idx="3659">
                  <c:v>5.0999999999999996</c:v>
                </c:pt>
                <c:pt idx="3660">
                  <c:v>5.5</c:v>
                </c:pt>
                <c:pt idx="3661">
                  <c:v>4.4000000000000004</c:v>
                </c:pt>
                <c:pt idx="3662">
                  <c:v>4.4000000000000004</c:v>
                </c:pt>
                <c:pt idx="3663">
                  <c:v>6.8</c:v>
                </c:pt>
                <c:pt idx="3664">
                  <c:v>8.6</c:v>
                </c:pt>
                <c:pt idx="3665">
                  <c:v>4.8</c:v>
                </c:pt>
                <c:pt idx="3666">
                  <c:v>3.4</c:v>
                </c:pt>
                <c:pt idx="3667">
                  <c:v>7.4</c:v>
                </c:pt>
                <c:pt idx="3668">
                  <c:v>7.3</c:v>
                </c:pt>
                <c:pt idx="3669">
                  <c:v>8</c:v>
                </c:pt>
                <c:pt idx="3670">
                  <c:v>6.5</c:v>
                </c:pt>
                <c:pt idx="3671">
                  <c:v>5.9</c:v>
                </c:pt>
                <c:pt idx="3672">
                  <c:v>6.8</c:v>
                </c:pt>
                <c:pt idx="3673">
                  <c:v>7.4</c:v>
                </c:pt>
                <c:pt idx="3674">
                  <c:v>6.7</c:v>
                </c:pt>
                <c:pt idx="3675">
                  <c:v>6.8</c:v>
                </c:pt>
                <c:pt idx="3676">
                  <c:v>5.4</c:v>
                </c:pt>
                <c:pt idx="3677">
                  <c:v>5.5</c:v>
                </c:pt>
                <c:pt idx="3678">
                  <c:v>7.4</c:v>
                </c:pt>
                <c:pt idx="3679">
                  <c:v>5.7</c:v>
                </c:pt>
                <c:pt idx="3680">
                  <c:v>5.4</c:v>
                </c:pt>
                <c:pt idx="3681">
                  <c:v>3.2</c:v>
                </c:pt>
                <c:pt idx="3682">
                  <c:v>7.8</c:v>
                </c:pt>
                <c:pt idx="3683">
                  <c:v>5.3</c:v>
                </c:pt>
                <c:pt idx="3684">
                  <c:v>7.2</c:v>
                </c:pt>
                <c:pt idx="3685">
                  <c:v>6.2</c:v>
                </c:pt>
                <c:pt idx="3686">
                  <c:v>5.9</c:v>
                </c:pt>
                <c:pt idx="3687">
                  <c:v>7.3</c:v>
                </c:pt>
                <c:pt idx="3688">
                  <c:v>6.7</c:v>
                </c:pt>
                <c:pt idx="3689">
                  <c:v>5.7</c:v>
                </c:pt>
                <c:pt idx="3690">
                  <c:v>7.1</c:v>
                </c:pt>
                <c:pt idx="3691">
                  <c:v>7.2</c:v>
                </c:pt>
                <c:pt idx="3692">
                  <c:v>7.4</c:v>
                </c:pt>
                <c:pt idx="3693">
                  <c:v>7.7</c:v>
                </c:pt>
                <c:pt idx="3694">
                  <c:v>7.4</c:v>
                </c:pt>
                <c:pt idx="3695">
                  <c:v>8.4</c:v>
                </c:pt>
                <c:pt idx="3696">
                  <c:v>7.1</c:v>
                </c:pt>
                <c:pt idx="3697">
                  <c:v>7.2</c:v>
                </c:pt>
                <c:pt idx="3698">
                  <c:v>7.5</c:v>
                </c:pt>
                <c:pt idx="3699">
                  <c:v>5.4</c:v>
                </c:pt>
                <c:pt idx="3700">
                  <c:v>8.1</c:v>
                </c:pt>
                <c:pt idx="3701">
                  <c:v>6</c:v>
                </c:pt>
                <c:pt idx="3702">
                  <c:v>7.8</c:v>
                </c:pt>
                <c:pt idx="3703">
                  <c:v>6.8</c:v>
                </c:pt>
                <c:pt idx="3704">
                  <c:v>6.5</c:v>
                </c:pt>
                <c:pt idx="3705">
                  <c:v>6.4</c:v>
                </c:pt>
                <c:pt idx="3706">
                  <c:v>6.5</c:v>
                </c:pt>
                <c:pt idx="3707">
                  <c:v>7.3</c:v>
                </c:pt>
                <c:pt idx="3708">
                  <c:v>6.6</c:v>
                </c:pt>
                <c:pt idx="3709">
                  <c:v>7.9</c:v>
                </c:pt>
                <c:pt idx="3710">
                  <c:v>5.9</c:v>
                </c:pt>
                <c:pt idx="3711">
                  <c:v>4.7</c:v>
                </c:pt>
                <c:pt idx="3712">
                  <c:v>8.6999999999999993</c:v>
                </c:pt>
                <c:pt idx="3713">
                  <c:v>5.9</c:v>
                </c:pt>
                <c:pt idx="3714">
                  <c:v>8.5</c:v>
                </c:pt>
                <c:pt idx="3715">
                  <c:v>5.8</c:v>
                </c:pt>
                <c:pt idx="3716">
                  <c:v>6.1</c:v>
                </c:pt>
                <c:pt idx="3717">
                  <c:v>7.3</c:v>
                </c:pt>
                <c:pt idx="3718">
                  <c:v>6.7</c:v>
                </c:pt>
                <c:pt idx="3719">
                  <c:v>7.6</c:v>
                </c:pt>
                <c:pt idx="3720">
                  <c:v>7.2</c:v>
                </c:pt>
                <c:pt idx="3721">
                  <c:v>6.2</c:v>
                </c:pt>
                <c:pt idx="3722">
                  <c:v>5.2</c:v>
                </c:pt>
                <c:pt idx="3723">
                  <c:v>7.1</c:v>
                </c:pt>
                <c:pt idx="3724">
                  <c:v>6.5</c:v>
                </c:pt>
                <c:pt idx="3725">
                  <c:v>7.3</c:v>
                </c:pt>
                <c:pt idx="3726">
                  <c:v>6.2</c:v>
                </c:pt>
                <c:pt idx="3727">
                  <c:v>5</c:v>
                </c:pt>
                <c:pt idx="3728">
                  <c:v>8</c:v>
                </c:pt>
                <c:pt idx="3729">
                  <c:v>7.8</c:v>
                </c:pt>
                <c:pt idx="3730">
                  <c:v>8.1</c:v>
                </c:pt>
                <c:pt idx="3731">
                  <c:v>6.7</c:v>
                </c:pt>
                <c:pt idx="3732">
                  <c:v>7.1</c:v>
                </c:pt>
                <c:pt idx="3733">
                  <c:v>5.6</c:v>
                </c:pt>
                <c:pt idx="3734">
                  <c:v>7.6</c:v>
                </c:pt>
                <c:pt idx="3735">
                  <c:v>4.3</c:v>
                </c:pt>
                <c:pt idx="3736">
                  <c:v>7.3</c:v>
                </c:pt>
                <c:pt idx="3737">
                  <c:v>4.5999999999999996</c:v>
                </c:pt>
                <c:pt idx="3738">
                  <c:v>6.8</c:v>
                </c:pt>
                <c:pt idx="3739">
                  <c:v>7.1</c:v>
                </c:pt>
                <c:pt idx="3740">
                  <c:v>7.3</c:v>
                </c:pt>
                <c:pt idx="3741">
                  <c:v>8.3000000000000007</c:v>
                </c:pt>
                <c:pt idx="3742">
                  <c:v>5.4</c:v>
                </c:pt>
                <c:pt idx="3743">
                  <c:v>4</c:v>
                </c:pt>
                <c:pt idx="3744">
                  <c:v>8</c:v>
                </c:pt>
                <c:pt idx="3745">
                  <c:v>6.7</c:v>
                </c:pt>
                <c:pt idx="3746">
                  <c:v>4.5999999999999996</c:v>
                </c:pt>
                <c:pt idx="3747">
                  <c:v>4</c:v>
                </c:pt>
                <c:pt idx="3748">
                  <c:v>7</c:v>
                </c:pt>
                <c:pt idx="3749">
                  <c:v>7.4</c:v>
                </c:pt>
                <c:pt idx="3750">
                  <c:v>5.9</c:v>
                </c:pt>
                <c:pt idx="3751">
                  <c:v>4.5999999999999996</c:v>
                </c:pt>
                <c:pt idx="3752">
                  <c:v>7.5</c:v>
                </c:pt>
                <c:pt idx="3753">
                  <c:v>4.7</c:v>
                </c:pt>
                <c:pt idx="3754">
                  <c:v>6.7</c:v>
                </c:pt>
                <c:pt idx="3755">
                  <c:v>6.3</c:v>
                </c:pt>
                <c:pt idx="3756">
                  <c:v>6</c:v>
                </c:pt>
                <c:pt idx="3757">
                  <c:v>6.7</c:v>
                </c:pt>
                <c:pt idx="3758">
                  <c:v>7.1</c:v>
                </c:pt>
                <c:pt idx="3759">
                  <c:v>2.7</c:v>
                </c:pt>
                <c:pt idx="3760">
                  <c:v>7.3</c:v>
                </c:pt>
                <c:pt idx="3761">
                  <c:v>7.6</c:v>
                </c:pt>
                <c:pt idx="3762">
                  <c:v>5.8</c:v>
                </c:pt>
                <c:pt idx="3763">
                  <c:v>6.5</c:v>
                </c:pt>
                <c:pt idx="3764">
                  <c:v>6.6</c:v>
                </c:pt>
                <c:pt idx="3765">
                  <c:v>6.2</c:v>
                </c:pt>
                <c:pt idx="3766">
                  <c:v>6.9</c:v>
                </c:pt>
                <c:pt idx="3767">
                  <c:v>8.5</c:v>
                </c:pt>
                <c:pt idx="3768">
                  <c:v>4.8</c:v>
                </c:pt>
                <c:pt idx="3769">
                  <c:v>6.6</c:v>
                </c:pt>
                <c:pt idx="3770">
                  <c:v>5.7</c:v>
                </c:pt>
                <c:pt idx="3771">
                  <c:v>7</c:v>
                </c:pt>
                <c:pt idx="3772">
                  <c:v>5.4</c:v>
                </c:pt>
                <c:pt idx="3773">
                  <c:v>7.1</c:v>
                </c:pt>
                <c:pt idx="3774">
                  <c:v>6.9</c:v>
                </c:pt>
                <c:pt idx="3775">
                  <c:v>6.6</c:v>
                </c:pt>
                <c:pt idx="3776">
                  <c:v>5.9</c:v>
                </c:pt>
                <c:pt idx="3777">
                  <c:v>6.3</c:v>
                </c:pt>
                <c:pt idx="3778">
                  <c:v>6.3</c:v>
                </c:pt>
                <c:pt idx="3779">
                  <c:v>7.7</c:v>
                </c:pt>
                <c:pt idx="3780">
                  <c:v>7</c:v>
                </c:pt>
                <c:pt idx="3781">
                  <c:v>6.3</c:v>
                </c:pt>
                <c:pt idx="3782">
                  <c:v>5.9</c:v>
                </c:pt>
                <c:pt idx="3783">
                  <c:v>6.2</c:v>
                </c:pt>
                <c:pt idx="3784">
                  <c:v>5</c:v>
                </c:pt>
                <c:pt idx="3785">
                  <c:v>7.7</c:v>
                </c:pt>
                <c:pt idx="3786">
                  <c:v>6.5</c:v>
                </c:pt>
                <c:pt idx="3787">
                  <c:v>5.8</c:v>
                </c:pt>
                <c:pt idx="3788">
                  <c:v>6.1</c:v>
                </c:pt>
                <c:pt idx="3789">
                  <c:v>6</c:v>
                </c:pt>
                <c:pt idx="3790">
                  <c:v>6.3</c:v>
                </c:pt>
                <c:pt idx="3791">
                  <c:v>6.3</c:v>
                </c:pt>
                <c:pt idx="3792">
                  <c:v>7.5</c:v>
                </c:pt>
                <c:pt idx="3793">
                  <c:v>7.6</c:v>
                </c:pt>
                <c:pt idx="3794">
                  <c:v>5.2</c:v>
                </c:pt>
                <c:pt idx="3795">
                  <c:v>7.8</c:v>
                </c:pt>
                <c:pt idx="3796">
                  <c:v>6.6</c:v>
                </c:pt>
                <c:pt idx="3797">
                  <c:v>4.7</c:v>
                </c:pt>
                <c:pt idx="3798">
                  <c:v>6.7</c:v>
                </c:pt>
                <c:pt idx="3799">
                  <c:v>4.2</c:v>
                </c:pt>
                <c:pt idx="3800">
                  <c:v>6.3</c:v>
                </c:pt>
                <c:pt idx="3801">
                  <c:v>4.7</c:v>
                </c:pt>
                <c:pt idx="3802">
                  <c:v>6</c:v>
                </c:pt>
                <c:pt idx="3803">
                  <c:v>7.9</c:v>
                </c:pt>
                <c:pt idx="3804">
                  <c:v>8.1</c:v>
                </c:pt>
                <c:pt idx="3805">
                  <c:v>8.1999999999999993</c:v>
                </c:pt>
                <c:pt idx="3806">
                  <c:v>6</c:v>
                </c:pt>
                <c:pt idx="3807">
                  <c:v>6.8</c:v>
                </c:pt>
                <c:pt idx="3808">
                  <c:v>7.3</c:v>
                </c:pt>
                <c:pt idx="3809">
                  <c:v>7</c:v>
                </c:pt>
                <c:pt idx="3810">
                  <c:v>7.3</c:v>
                </c:pt>
                <c:pt idx="3811">
                  <c:v>7.5</c:v>
                </c:pt>
                <c:pt idx="3812">
                  <c:v>6.8</c:v>
                </c:pt>
                <c:pt idx="3813">
                  <c:v>7.1</c:v>
                </c:pt>
                <c:pt idx="3814">
                  <c:v>6.9</c:v>
                </c:pt>
                <c:pt idx="3815">
                  <c:v>6.9</c:v>
                </c:pt>
                <c:pt idx="3816">
                  <c:v>7.9</c:v>
                </c:pt>
                <c:pt idx="3817">
                  <c:v>7.2</c:v>
                </c:pt>
                <c:pt idx="3818">
                  <c:v>7.8</c:v>
                </c:pt>
                <c:pt idx="3819">
                  <c:v>3.5</c:v>
                </c:pt>
                <c:pt idx="3820">
                  <c:v>7.3</c:v>
                </c:pt>
                <c:pt idx="3821">
                  <c:v>7.5</c:v>
                </c:pt>
                <c:pt idx="3822">
                  <c:v>6</c:v>
                </c:pt>
                <c:pt idx="3823">
                  <c:v>7.3</c:v>
                </c:pt>
                <c:pt idx="3824">
                  <c:v>8</c:v>
                </c:pt>
                <c:pt idx="3825">
                  <c:v>7.6</c:v>
                </c:pt>
                <c:pt idx="3826">
                  <c:v>7</c:v>
                </c:pt>
                <c:pt idx="3827">
                  <c:v>7.5</c:v>
                </c:pt>
                <c:pt idx="3828">
                  <c:v>6.8</c:v>
                </c:pt>
                <c:pt idx="3829">
                  <c:v>3.9</c:v>
                </c:pt>
                <c:pt idx="3830">
                  <c:v>6.1</c:v>
                </c:pt>
                <c:pt idx="3831">
                  <c:v>7.5</c:v>
                </c:pt>
                <c:pt idx="3832">
                  <c:v>8.1999999999999993</c:v>
                </c:pt>
                <c:pt idx="3833">
                  <c:v>4.8</c:v>
                </c:pt>
                <c:pt idx="3834">
                  <c:v>7.8</c:v>
                </c:pt>
                <c:pt idx="3835">
                  <c:v>5.2</c:v>
                </c:pt>
                <c:pt idx="3836">
                  <c:v>3.3</c:v>
                </c:pt>
                <c:pt idx="3837">
                  <c:v>6.8</c:v>
                </c:pt>
                <c:pt idx="3838">
                  <c:v>7</c:v>
                </c:pt>
                <c:pt idx="3839">
                  <c:v>6.5</c:v>
                </c:pt>
                <c:pt idx="3840">
                  <c:v>6.4</c:v>
                </c:pt>
                <c:pt idx="3841">
                  <c:v>5.3</c:v>
                </c:pt>
                <c:pt idx="3842">
                  <c:v>4.7</c:v>
                </c:pt>
                <c:pt idx="3843">
                  <c:v>6.1</c:v>
                </c:pt>
                <c:pt idx="3844">
                  <c:v>5.5</c:v>
                </c:pt>
                <c:pt idx="3845">
                  <c:v>4.8</c:v>
                </c:pt>
                <c:pt idx="3846">
                  <c:v>8.4</c:v>
                </c:pt>
                <c:pt idx="3847">
                  <c:v>7</c:v>
                </c:pt>
                <c:pt idx="3848">
                  <c:v>3.3</c:v>
                </c:pt>
                <c:pt idx="3849">
                  <c:v>5.4</c:v>
                </c:pt>
                <c:pt idx="3850">
                  <c:v>4.8</c:v>
                </c:pt>
                <c:pt idx="3851">
                  <c:v>3.1</c:v>
                </c:pt>
                <c:pt idx="3852">
                  <c:v>6.7</c:v>
                </c:pt>
                <c:pt idx="3853">
                  <c:v>7.6</c:v>
                </c:pt>
                <c:pt idx="3854">
                  <c:v>7.1</c:v>
                </c:pt>
                <c:pt idx="3855">
                  <c:v>6.1</c:v>
                </c:pt>
                <c:pt idx="3856">
                  <c:v>6.5</c:v>
                </c:pt>
                <c:pt idx="3857">
                  <c:v>8.5</c:v>
                </c:pt>
                <c:pt idx="3858">
                  <c:v>8.6999999999999993</c:v>
                </c:pt>
                <c:pt idx="3859">
                  <c:v>7.1</c:v>
                </c:pt>
                <c:pt idx="3860">
                  <c:v>6.6</c:v>
                </c:pt>
                <c:pt idx="3861">
                  <c:v>6.7</c:v>
                </c:pt>
                <c:pt idx="3862">
                  <c:v>8.3000000000000007</c:v>
                </c:pt>
                <c:pt idx="3863">
                  <c:v>8.1</c:v>
                </c:pt>
                <c:pt idx="3864">
                  <c:v>7.4</c:v>
                </c:pt>
                <c:pt idx="3865">
                  <c:v>6.6</c:v>
                </c:pt>
                <c:pt idx="3866">
                  <c:v>4.5</c:v>
                </c:pt>
                <c:pt idx="3867">
                  <c:v>6.4</c:v>
                </c:pt>
                <c:pt idx="3868">
                  <c:v>7.5</c:v>
                </c:pt>
                <c:pt idx="3869">
                  <c:v>8</c:v>
                </c:pt>
                <c:pt idx="3870">
                  <c:v>8.1</c:v>
                </c:pt>
                <c:pt idx="3871">
                  <c:v>7.2</c:v>
                </c:pt>
                <c:pt idx="3872">
                  <c:v>7.5</c:v>
                </c:pt>
                <c:pt idx="3873">
                  <c:v>7.2</c:v>
                </c:pt>
                <c:pt idx="3874">
                  <c:v>6.4</c:v>
                </c:pt>
                <c:pt idx="3875">
                  <c:v>7.6</c:v>
                </c:pt>
                <c:pt idx="3876">
                  <c:v>7.8</c:v>
                </c:pt>
                <c:pt idx="3877">
                  <c:v>5.7</c:v>
                </c:pt>
                <c:pt idx="3878">
                  <c:v>8.6</c:v>
                </c:pt>
                <c:pt idx="3879">
                  <c:v>8.1999999999999993</c:v>
                </c:pt>
                <c:pt idx="3880">
                  <c:v>6.6</c:v>
                </c:pt>
                <c:pt idx="3881">
                  <c:v>5.7</c:v>
                </c:pt>
                <c:pt idx="3882">
                  <c:v>7.4</c:v>
                </c:pt>
                <c:pt idx="3883">
                  <c:v>8</c:v>
                </c:pt>
                <c:pt idx="3884">
                  <c:v>7.3</c:v>
                </c:pt>
                <c:pt idx="3885">
                  <c:v>5.4</c:v>
                </c:pt>
                <c:pt idx="3886">
                  <c:v>7.4</c:v>
                </c:pt>
                <c:pt idx="3887">
                  <c:v>5.7</c:v>
                </c:pt>
                <c:pt idx="3888">
                  <c:v>6.8</c:v>
                </c:pt>
                <c:pt idx="3889">
                  <c:v>5.4</c:v>
                </c:pt>
                <c:pt idx="3890">
                  <c:v>8.1</c:v>
                </c:pt>
                <c:pt idx="3891">
                  <c:v>6.1</c:v>
                </c:pt>
                <c:pt idx="3892">
                  <c:v>5.0999999999999996</c:v>
                </c:pt>
                <c:pt idx="3893">
                  <c:v>5.6</c:v>
                </c:pt>
                <c:pt idx="3894">
                  <c:v>5.9</c:v>
                </c:pt>
                <c:pt idx="3895">
                  <c:v>8.1999999999999993</c:v>
                </c:pt>
                <c:pt idx="3896">
                  <c:v>5.3</c:v>
                </c:pt>
                <c:pt idx="3897">
                  <c:v>6.8</c:v>
                </c:pt>
                <c:pt idx="3898">
                  <c:v>8.3000000000000007</c:v>
                </c:pt>
                <c:pt idx="3899">
                  <c:v>4.3</c:v>
                </c:pt>
                <c:pt idx="3900">
                  <c:v>6.7</c:v>
                </c:pt>
                <c:pt idx="3901">
                  <c:v>7.2</c:v>
                </c:pt>
                <c:pt idx="3902">
                  <c:v>6.9</c:v>
                </c:pt>
                <c:pt idx="3903">
                  <c:v>6.6</c:v>
                </c:pt>
                <c:pt idx="3904">
                  <c:v>5.9</c:v>
                </c:pt>
                <c:pt idx="3905">
                  <c:v>7.9</c:v>
                </c:pt>
                <c:pt idx="3906">
                  <c:v>8.3000000000000007</c:v>
                </c:pt>
                <c:pt idx="3907">
                  <c:v>5.2</c:v>
                </c:pt>
                <c:pt idx="3908">
                  <c:v>7.8</c:v>
                </c:pt>
                <c:pt idx="3909">
                  <c:v>3</c:v>
                </c:pt>
                <c:pt idx="3910">
                  <c:v>7.9</c:v>
                </c:pt>
                <c:pt idx="3911">
                  <c:v>3.2</c:v>
                </c:pt>
                <c:pt idx="3912">
                  <c:v>6.5</c:v>
                </c:pt>
                <c:pt idx="3913">
                  <c:v>6.9</c:v>
                </c:pt>
                <c:pt idx="3914">
                  <c:v>7</c:v>
                </c:pt>
                <c:pt idx="3915">
                  <c:v>7.8</c:v>
                </c:pt>
                <c:pt idx="3916">
                  <c:v>6.9</c:v>
                </c:pt>
                <c:pt idx="3917">
                  <c:v>4.4000000000000004</c:v>
                </c:pt>
                <c:pt idx="3918">
                  <c:v>6</c:v>
                </c:pt>
                <c:pt idx="3919">
                  <c:v>6.6</c:v>
                </c:pt>
                <c:pt idx="3920">
                  <c:v>7.8</c:v>
                </c:pt>
                <c:pt idx="3921">
                  <c:v>5.3</c:v>
                </c:pt>
                <c:pt idx="3922">
                  <c:v>5.3</c:v>
                </c:pt>
                <c:pt idx="3923">
                  <c:v>8</c:v>
                </c:pt>
                <c:pt idx="3924">
                  <c:v>7.1</c:v>
                </c:pt>
                <c:pt idx="3925">
                  <c:v>5.4</c:v>
                </c:pt>
                <c:pt idx="3926">
                  <c:v>6.9</c:v>
                </c:pt>
                <c:pt idx="3927">
                  <c:v>7.4</c:v>
                </c:pt>
                <c:pt idx="3928">
                  <c:v>7.3</c:v>
                </c:pt>
                <c:pt idx="3929">
                  <c:v>7.8</c:v>
                </c:pt>
                <c:pt idx="3930">
                  <c:v>6.6</c:v>
                </c:pt>
                <c:pt idx="3931">
                  <c:v>5.4</c:v>
                </c:pt>
                <c:pt idx="3932">
                  <c:v>8.4</c:v>
                </c:pt>
                <c:pt idx="3933">
                  <c:v>6.3</c:v>
                </c:pt>
                <c:pt idx="3934">
                  <c:v>6.1</c:v>
                </c:pt>
                <c:pt idx="3935">
                  <c:v>5</c:v>
                </c:pt>
                <c:pt idx="3936">
                  <c:v>6.9</c:v>
                </c:pt>
                <c:pt idx="3937">
                  <c:v>7.3</c:v>
                </c:pt>
                <c:pt idx="3938">
                  <c:v>5.7</c:v>
                </c:pt>
                <c:pt idx="3939">
                  <c:v>5.3</c:v>
                </c:pt>
                <c:pt idx="3940">
                  <c:v>5</c:v>
                </c:pt>
                <c:pt idx="3941">
                  <c:v>5.3</c:v>
                </c:pt>
                <c:pt idx="3942">
                  <c:v>7.4</c:v>
                </c:pt>
                <c:pt idx="3943">
                  <c:v>5.9</c:v>
                </c:pt>
                <c:pt idx="3944">
                  <c:v>4.0999999999999996</c:v>
                </c:pt>
                <c:pt idx="3945">
                  <c:v>6.7</c:v>
                </c:pt>
                <c:pt idx="3946">
                  <c:v>5.8</c:v>
                </c:pt>
                <c:pt idx="3947">
                  <c:v>6.2</c:v>
                </c:pt>
                <c:pt idx="3948">
                  <c:v>5.3</c:v>
                </c:pt>
                <c:pt idx="3949">
                  <c:v>3.3</c:v>
                </c:pt>
                <c:pt idx="3950">
                  <c:v>6.2</c:v>
                </c:pt>
                <c:pt idx="3951">
                  <c:v>5.9</c:v>
                </c:pt>
                <c:pt idx="3952">
                  <c:v>5.5</c:v>
                </c:pt>
                <c:pt idx="3953">
                  <c:v>5.5</c:v>
                </c:pt>
                <c:pt idx="3954">
                  <c:v>2.6</c:v>
                </c:pt>
                <c:pt idx="3955">
                  <c:v>5.8</c:v>
                </c:pt>
                <c:pt idx="3956">
                  <c:v>7.4</c:v>
                </c:pt>
                <c:pt idx="3957">
                  <c:v>5.0999999999999996</c:v>
                </c:pt>
                <c:pt idx="3958">
                  <c:v>5.2</c:v>
                </c:pt>
                <c:pt idx="3959">
                  <c:v>4.8</c:v>
                </c:pt>
                <c:pt idx="3960">
                  <c:v>3.9</c:v>
                </c:pt>
                <c:pt idx="3961">
                  <c:v>6.2</c:v>
                </c:pt>
                <c:pt idx="3962">
                  <c:v>6.2</c:v>
                </c:pt>
                <c:pt idx="3963">
                  <c:v>5.9</c:v>
                </c:pt>
                <c:pt idx="3964">
                  <c:v>8</c:v>
                </c:pt>
                <c:pt idx="3965">
                  <c:v>7.3</c:v>
                </c:pt>
                <c:pt idx="3966">
                  <c:v>4.9000000000000004</c:v>
                </c:pt>
                <c:pt idx="3967">
                  <c:v>6.5</c:v>
                </c:pt>
                <c:pt idx="3968">
                  <c:v>4.3</c:v>
                </c:pt>
                <c:pt idx="3969">
                  <c:v>6.4</c:v>
                </c:pt>
                <c:pt idx="3970">
                  <c:v>6.8</c:v>
                </c:pt>
                <c:pt idx="3971">
                  <c:v>6.1</c:v>
                </c:pt>
                <c:pt idx="3972">
                  <c:v>4</c:v>
                </c:pt>
                <c:pt idx="3973">
                  <c:v>7.4</c:v>
                </c:pt>
                <c:pt idx="3974">
                  <c:v>8.3000000000000007</c:v>
                </c:pt>
                <c:pt idx="3975">
                  <c:v>5.3</c:v>
                </c:pt>
                <c:pt idx="3976">
                  <c:v>8.1</c:v>
                </c:pt>
                <c:pt idx="3977">
                  <c:v>8</c:v>
                </c:pt>
                <c:pt idx="3978">
                  <c:v>5.7</c:v>
                </c:pt>
                <c:pt idx="3979">
                  <c:v>8.1999999999999993</c:v>
                </c:pt>
                <c:pt idx="3980">
                  <c:v>7.1</c:v>
                </c:pt>
                <c:pt idx="3981">
                  <c:v>7.4</c:v>
                </c:pt>
                <c:pt idx="3982">
                  <c:v>6.6</c:v>
                </c:pt>
                <c:pt idx="3983">
                  <c:v>5.7</c:v>
                </c:pt>
                <c:pt idx="3984">
                  <c:v>6.9</c:v>
                </c:pt>
                <c:pt idx="3985">
                  <c:v>7</c:v>
                </c:pt>
                <c:pt idx="3986">
                  <c:v>7</c:v>
                </c:pt>
                <c:pt idx="3987">
                  <c:v>7.8</c:v>
                </c:pt>
                <c:pt idx="3988">
                  <c:v>5.9</c:v>
                </c:pt>
                <c:pt idx="3989">
                  <c:v>7.4</c:v>
                </c:pt>
                <c:pt idx="3990">
                  <c:v>7.8</c:v>
                </c:pt>
                <c:pt idx="3991">
                  <c:v>6</c:v>
                </c:pt>
                <c:pt idx="3992">
                  <c:v>7.9</c:v>
                </c:pt>
                <c:pt idx="3993">
                  <c:v>7.2</c:v>
                </c:pt>
                <c:pt idx="3994">
                  <c:v>7.4</c:v>
                </c:pt>
                <c:pt idx="3995">
                  <c:v>5.3</c:v>
                </c:pt>
                <c:pt idx="3996">
                  <c:v>8.3000000000000007</c:v>
                </c:pt>
                <c:pt idx="3997">
                  <c:v>7.6</c:v>
                </c:pt>
                <c:pt idx="3998">
                  <c:v>5.0999999999999996</c:v>
                </c:pt>
                <c:pt idx="3999">
                  <c:v>5.0999999999999996</c:v>
                </c:pt>
                <c:pt idx="4000">
                  <c:v>6.9</c:v>
                </c:pt>
                <c:pt idx="4001">
                  <c:v>4.5999999999999996</c:v>
                </c:pt>
                <c:pt idx="4002">
                  <c:v>6.3</c:v>
                </c:pt>
                <c:pt idx="4003">
                  <c:v>7.9</c:v>
                </c:pt>
                <c:pt idx="4004">
                  <c:v>6.7</c:v>
                </c:pt>
                <c:pt idx="4005">
                  <c:v>7.1</c:v>
                </c:pt>
                <c:pt idx="4006">
                  <c:v>7.6</c:v>
                </c:pt>
                <c:pt idx="4007">
                  <c:v>8.1</c:v>
                </c:pt>
                <c:pt idx="4008">
                  <c:v>6.6</c:v>
                </c:pt>
                <c:pt idx="4009">
                  <c:v>7</c:v>
                </c:pt>
                <c:pt idx="4010">
                  <c:v>7.6</c:v>
                </c:pt>
                <c:pt idx="4011">
                  <c:v>6.7</c:v>
                </c:pt>
                <c:pt idx="4012">
                  <c:v>7.1</c:v>
                </c:pt>
                <c:pt idx="4013">
                  <c:v>7.6</c:v>
                </c:pt>
                <c:pt idx="4014">
                  <c:v>7.1</c:v>
                </c:pt>
                <c:pt idx="4015">
                  <c:v>7.1</c:v>
                </c:pt>
                <c:pt idx="4016">
                  <c:v>7.7</c:v>
                </c:pt>
                <c:pt idx="4017">
                  <c:v>7.6</c:v>
                </c:pt>
                <c:pt idx="4018">
                  <c:v>6.6</c:v>
                </c:pt>
                <c:pt idx="4019">
                  <c:v>5.7</c:v>
                </c:pt>
                <c:pt idx="4020">
                  <c:v>7.1</c:v>
                </c:pt>
                <c:pt idx="4021">
                  <c:v>6.2</c:v>
                </c:pt>
                <c:pt idx="4022">
                  <c:v>6.1</c:v>
                </c:pt>
                <c:pt idx="4023">
                  <c:v>5.9</c:v>
                </c:pt>
                <c:pt idx="4024">
                  <c:v>6.8</c:v>
                </c:pt>
                <c:pt idx="4025">
                  <c:v>5.8</c:v>
                </c:pt>
                <c:pt idx="4026">
                  <c:v>5</c:v>
                </c:pt>
                <c:pt idx="4027">
                  <c:v>6.3</c:v>
                </c:pt>
                <c:pt idx="4028">
                  <c:v>6.8</c:v>
                </c:pt>
                <c:pt idx="4029">
                  <c:v>5.0999999999999996</c:v>
                </c:pt>
                <c:pt idx="4030">
                  <c:v>6.6</c:v>
                </c:pt>
                <c:pt idx="4031">
                  <c:v>5</c:v>
                </c:pt>
                <c:pt idx="4032">
                  <c:v>7.7</c:v>
                </c:pt>
                <c:pt idx="4033">
                  <c:v>3.1</c:v>
                </c:pt>
                <c:pt idx="4034">
                  <c:v>6.5</c:v>
                </c:pt>
                <c:pt idx="4035">
                  <c:v>3.9</c:v>
                </c:pt>
                <c:pt idx="4036">
                  <c:v>6.8</c:v>
                </c:pt>
                <c:pt idx="4037">
                  <c:v>7</c:v>
                </c:pt>
                <c:pt idx="4038">
                  <c:v>5.9</c:v>
                </c:pt>
                <c:pt idx="4039">
                  <c:v>5.8</c:v>
                </c:pt>
                <c:pt idx="4040">
                  <c:v>7.3</c:v>
                </c:pt>
                <c:pt idx="4041">
                  <c:v>7.8</c:v>
                </c:pt>
                <c:pt idx="4042">
                  <c:v>6.9</c:v>
                </c:pt>
                <c:pt idx="4043">
                  <c:v>5.7</c:v>
                </c:pt>
                <c:pt idx="4044">
                  <c:v>4.7</c:v>
                </c:pt>
                <c:pt idx="4045">
                  <c:v>5.9</c:v>
                </c:pt>
                <c:pt idx="4046">
                  <c:v>5.9</c:v>
                </c:pt>
                <c:pt idx="4047">
                  <c:v>4.3</c:v>
                </c:pt>
                <c:pt idx="4048">
                  <c:v>7.5</c:v>
                </c:pt>
                <c:pt idx="4049">
                  <c:v>4.8</c:v>
                </c:pt>
                <c:pt idx="4050">
                  <c:v>5.8</c:v>
                </c:pt>
                <c:pt idx="4051">
                  <c:v>5.3</c:v>
                </c:pt>
                <c:pt idx="4052">
                  <c:v>6</c:v>
                </c:pt>
                <c:pt idx="4053">
                  <c:v>8.1</c:v>
                </c:pt>
                <c:pt idx="4054">
                  <c:v>7</c:v>
                </c:pt>
                <c:pt idx="4055">
                  <c:v>7.6</c:v>
                </c:pt>
                <c:pt idx="4056">
                  <c:v>7.2</c:v>
                </c:pt>
                <c:pt idx="4057">
                  <c:v>7.5</c:v>
                </c:pt>
                <c:pt idx="4058">
                  <c:v>6.3</c:v>
                </c:pt>
                <c:pt idx="4059">
                  <c:v>6.7</c:v>
                </c:pt>
                <c:pt idx="4060">
                  <c:v>4.8</c:v>
                </c:pt>
                <c:pt idx="4061">
                  <c:v>5.5</c:v>
                </c:pt>
                <c:pt idx="4062">
                  <c:v>7.5</c:v>
                </c:pt>
                <c:pt idx="4063">
                  <c:v>5.0999999999999996</c:v>
                </c:pt>
                <c:pt idx="4064">
                  <c:v>7.3</c:v>
                </c:pt>
                <c:pt idx="4065">
                  <c:v>6.9</c:v>
                </c:pt>
                <c:pt idx="4066">
                  <c:v>6.8</c:v>
                </c:pt>
                <c:pt idx="4067">
                  <c:v>8.4</c:v>
                </c:pt>
                <c:pt idx="4068">
                  <c:v>7.6</c:v>
                </c:pt>
                <c:pt idx="4069">
                  <c:v>7.6</c:v>
                </c:pt>
                <c:pt idx="4070">
                  <c:v>7.6</c:v>
                </c:pt>
                <c:pt idx="4071">
                  <c:v>5.3</c:v>
                </c:pt>
                <c:pt idx="4072">
                  <c:v>8.5</c:v>
                </c:pt>
                <c:pt idx="4073">
                  <c:v>7</c:v>
                </c:pt>
                <c:pt idx="4074">
                  <c:v>8</c:v>
                </c:pt>
                <c:pt idx="4075">
                  <c:v>7.1</c:v>
                </c:pt>
                <c:pt idx="4076">
                  <c:v>7.8</c:v>
                </c:pt>
                <c:pt idx="4077">
                  <c:v>7.2</c:v>
                </c:pt>
                <c:pt idx="4078">
                  <c:v>7.5</c:v>
                </c:pt>
                <c:pt idx="4079">
                  <c:v>8</c:v>
                </c:pt>
                <c:pt idx="4080">
                  <c:v>8.1</c:v>
                </c:pt>
                <c:pt idx="4081">
                  <c:v>6.8</c:v>
                </c:pt>
                <c:pt idx="4082">
                  <c:v>7.4</c:v>
                </c:pt>
                <c:pt idx="4083">
                  <c:v>7.2</c:v>
                </c:pt>
                <c:pt idx="4084">
                  <c:v>8.1</c:v>
                </c:pt>
                <c:pt idx="4085">
                  <c:v>7</c:v>
                </c:pt>
                <c:pt idx="4086">
                  <c:v>7.4</c:v>
                </c:pt>
                <c:pt idx="4087">
                  <c:v>8.3000000000000007</c:v>
                </c:pt>
                <c:pt idx="4088">
                  <c:v>6.1</c:v>
                </c:pt>
                <c:pt idx="4089">
                  <c:v>7.5</c:v>
                </c:pt>
                <c:pt idx="4090">
                  <c:v>7</c:v>
                </c:pt>
                <c:pt idx="4091">
                  <c:v>5.3</c:v>
                </c:pt>
                <c:pt idx="4092">
                  <c:v>4.7</c:v>
                </c:pt>
                <c:pt idx="4093">
                  <c:v>5.7</c:v>
                </c:pt>
                <c:pt idx="4094">
                  <c:v>6.5</c:v>
                </c:pt>
                <c:pt idx="4095">
                  <c:v>8</c:v>
                </c:pt>
                <c:pt idx="4096">
                  <c:v>3.3</c:v>
                </c:pt>
                <c:pt idx="4097">
                  <c:v>8.3000000000000007</c:v>
                </c:pt>
                <c:pt idx="4098">
                  <c:v>6.9</c:v>
                </c:pt>
                <c:pt idx="4099">
                  <c:v>8.1</c:v>
                </c:pt>
                <c:pt idx="4100">
                  <c:v>6.5</c:v>
                </c:pt>
                <c:pt idx="4101">
                  <c:v>6.8</c:v>
                </c:pt>
                <c:pt idx="4102">
                  <c:v>7.3</c:v>
                </c:pt>
                <c:pt idx="4103">
                  <c:v>6.4</c:v>
                </c:pt>
                <c:pt idx="4104">
                  <c:v>4.5999999999999996</c:v>
                </c:pt>
                <c:pt idx="4105">
                  <c:v>6.5</c:v>
                </c:pt>
                <c:pt idx="4106">
                  <c:v>7</c:v>
                </c:pt>
                <c:pt idx="4107">
                  <c:v>5.4</c:v>
                </c:pt>
                <c:pt idx="4108">
                  <c:v>6.7</c:v>
                </c:pt>
                <c:pt idx="4109">
                  <c:v>7.4</c:v>
                </c:pt>
                <c:pt idx="4110">
                  <c:v>5.8</c:v>
                </c:pt>
                <c:pt idx="4111">
                  <c:v>7.1</c:v>
                </c:pt>
                <c:pt idx="4112">
                  <c:v>4.5</c:v>
                </c:pt>
                <c:pt idx="4113">
                  <c:v>5.3</c:v>
                </c:pt>
                <c:pt idx="4114">
                  <c:v>5.4</c:v>
                </c:pt>
                <c:pt idx="4115">
                  <c:v>4.8</c:v>
                </c:pt>
                <c:pt idx="4116">
                  <c:v>5.9</c:v>
                </c:pt>
                <c:pt idx="4117">
                  <c:v>6.2</c:v>
                </c:pt>
                <c:pt idx="4118">
                  <c:v>5.9</c:v>
                </c:pt>
                <c:pt idx="4119">
                  <c:v>6.6</c:v>
                </c:pt>
                <c:pt idx="4120">
                  <c:v>6.6</c:v>
                </c:pt>
                <c:pt idx="4121">
                  <c:v>6</c:v>
                </c:pt>
                <c:pt idx="4122">
                  <c:v>6.8</c:v>
                </c:pt>
                <c:pt idx="4123">
                  <c:v>5.4</c:v>
                </c:pt>
                <c:pt idx="4124">
                  <c:v>5.2</c:v>
                </c:pt>
                <c:pt idx="4125">
                  <c:v>7.8</c:v>
                </c:pt>
                <c:pt idx="4126">
                  <c:v>6.4</c:v>
                </c:pt>
                <c:pt idx="4127">
                  <c:v>6.1</c:v>
                </c:pt>
                <c:pt idx="4128">
                  <c:v>5.7</c:v>
                </c:pt>
                <c:pt idx="4129">
                  <c:v>5.5</c:v>
                </c:pt>
                <c:pt idx="4130">
                  <c:v>7.4</c:v>
                </c:pt>
                <c:pt idx="4131">
                  <c:v>7.1</c:v>
                </c:pt>
                <c:pt idx="4132">
                  <c:v>3.9</c:v>
                </c:pt>
                <c:pt idx="4133">
                  <c:v>4.5999999999999996</c:v>
                </c:pt>
                <c:pt idx="4134">
                  <c:v>7.7</c:v>
                </c:pt>
                <c:pt idx="4135">
                  <c:v>4.9000000000000004</c:v>
                </c:pt>
                <c:pt idx="4136">
                  <c:v>6.3</c:v>
                </c:pt>
                <c:pt idx="4137">
                  <c:v>6.1</c:v>
                </c:pt>
                <c:pt idx="4138">
                  <c:v>6.6</c:v>
                </c:pt>
                <c:pt idx="4139">
                  <c:v>5.7</c:v>
                </c:pt>
                <c:pt idx="4140">
                  <c:v>5.6</c:v>
                </c:pt>
                <c:pt idx="4141">
                  <c:v>6</c:v>
                </c:pt>
                <c:pt idx="4142">
                  <c:v>5.7</c:v>
                </c:pt>
                <c:pt idx="4143">
                  <c:v>7</c:v>
                </c:pt>
                <c:pt idx="4144">
                  <c:v>5.3</c:v>
                </c:pt>
                <c:pt idx="4145">
                  <c:v>4.4000000000000004</c:v>
                </c:pt>
                <c:pt idx="4146">
                  <c:v>3.4</c:v>
                </c:pt>
                <c:pt idx="4147">
                  <c:v>4.5</c:v>
                </c:pt>
                <c:pt idx="4148">
                  <c:v>3.4</c:v>
                </c:pt>
                <c:pt idx="4149">
                  <c:v>7.1</c:v>
                </c:pt>
                <c:pt idx="4150">
                  <c:v>6.4</c:v>
                </c:pt>
                <c:pt idx="4151">
                  <c:v>5.2</c:v>
                </c:pt>
                <c:pt idx="4152">
                  <c:v>7</c:v>
                </c:pt>
                <c:pt idx="4153">
                  <c:v>7.3</c:v>
                </c:pt>
                <c:pt idx="4154">
                  <c:v>8.1</c:v>
                </c:pt>
                <c:pt idx="4155">
                  <c:v>5.8</c:v>
                </c:pt>
                <c:pt idx="4156">
                  <c:v>6.4</c:v>
                </c:pt>
                <c:pt idx="4157">
                  <c:v>7.8</c:v>
                </c:pt>
                <c:pt idx="4158">
                  <c:v>6.3</c:v>
                </c:pt>
                <c:pt idx="4159">
                  <c:v>7.2</c:v>
                </c:pt>
                <c:pt idx="4160">
                  <c:v>5.6</c:v>
                </c:pt>
                <c:pt idx="4161">
                  <c:v>7.2</c:v>
                </c:pt>
                <c:pt idx="4162">
                  <c:v>8</c:v>
                </c:pt>
                <c:pt idx="4163">
                  <c:v>8.5</c:v>
                </c:pt>
                <c:pt idx="4164">
                  <c:v>6.8</c:v>
                </c:pt>
                <c:pt idx="4165">
                  <c:v>7.3</c:v>
                </c:pt>
                <c:pt idx="4166">
                  <c:v>5.5</c:v>
                </c:pt>
                <c:pt idx="4167">
                  <c:v>7.3</c:v>
                </c:pt>
                <c:pt idx="4168">
                  <c:v>6.3</c:v>
                </c:pt>
                <c:pt idx="4169">
                  <c:v>5.0999999999999996</c:v>
                </c:pt>
                <c:pt idx="4170">
                  <c:v>6.6</c:v>
                </c:pt>
                <c:pt idx="4171">
                  <c:v>6.1</c:v>
                </c:pt>
                <c:pt idx="4172">
                  <c:v>7.5</c:v>
                </c:pt>
                <c:pt idx="4173">
                  <c:v>7</c:v>
                </c:pt>
                <c:pt idx="4174">
                  <c:v>7.2</c:v>
                </c:pt>
                <c:pt idx="4175">
                  <c:v>5.3</c:v>
                </c:pt>
                <c:pt idx="4176">
                  <c:v>8.6999999999999993</c:v>
                </c:pt>
                <c:pt idx="4177">
                  <c:v>3.4</c:v>
                </c:pt>
                <c:pt idx="4178">
                  <c:v>5.4</c:v>
                </c:pt>
                <c:pt idx="4179">
                  <c:v>7.8</c:v>
                </c:pt>
                <c:pt idx="4180">
                  <c:v>6.7</c:v>
                </c:pt>
                <c:pt idx="4181">
                  <c:v>4.7</c:v>
                </c:pt>
                <c:pt idx="4182">
                  <c:v>6.3</c:v>
                </c:pt>
                <c:pt idx="4183">
                  <c:v>7.4</c:v>
                </c:pt>
                <c:pt idx="4184">
                  <c:v>6.1</c:v>
                </c:pt>
                <c:pt idx="4185">
                  <c:v>7.5</c:v>
                </c:pt>
                <c:pt idx="4186">
                  <c:v>6.3</c:v>
                </c:pt>
                <c:pt idx="4187">
                  <c:v>6.3</c:v>
                </c:pt>
                <c:pt idx="4188">
                  <c:v>6.8</c:v>
                </c:pt>
                <c:pt idx="4189">
                  <c:v>7.8</c:v>
                </c:pt>
                <c:pt idx="4190">
                  <c:v>6.9</c:v>
                </c:pt>
                <c:pt idx="4191">
                  <c:v>8</c:v>
                </c:pt>
                <c:pt idx="4192">
                  <c:v>7.8</c:v>
                </c:pt>
                <c:pt idx="4193">
                  <c:v>7.4</c:v>
                </c:pt>
                <c:pt idx="4194">
                  <c:v>6.1</c:v>
                </c:pt>
                <c:pt idx="4195">
                  <c:v>4.3</c:v>
                </c:pt>
                <c:pt idx="4196">
                  <c:v>7.2</c:v>
                </c:pt>
                <c:pt idx="4197">
                  <c:v>4.7</c:v>
                </c:pt>
                <c:pt idx="4198">
                  <c:v>7.3</c:v>
                </c:pt>
                <c:pt idx="4199">
                  <c:v>7.9</c:v>
                </c:pt>
                <c:pt idx="4200">
                  <c:v>7.2</c:v>
                </c:pt>
                <c:pt idx="4201">
                  <c:v>5.4</c:v>
                </c:pt>
                <c:pt idx="4202">
                  <c:v>3.7</c:v>
                </c:pt>
                <c:pt idx="4203">
                  <c:v>7.1</c:v>
                </c:pt>
                <c:pt idx="4204">
                  <c:v>6.8</c:v>
                </c:pt>
                <c:pt idx="4205">
                  <c:v>8.1999999999999993</c:v>
                </c:pt>
                <c:pt idx="4206">
                  <c:v>7</c:v>
                </c:pt>
                <c:pt idx="4207">
                  <c:v>7.4</c:v>
                </c:pt>
                <c:pt idx="4208">
                  <c:v>6.7</c:v>
                </c:pt>
                <c:pt idx="4209">
                  <c:v>7.6</c:v>
                </c:pt>
                <c:pt idx="4210">
                  <c:v>7.2</c:v>
                </c:pt>
                <c:pt idx="4211">
                  <c:v>7.5</c:v>
                </c:pt>
                <c:pt idx="4212">
                  <c:v>6.8</c:v>
                </c:pt>
                <c:pt idx="4213">
                  <c:v>6.9</c:v>
                </c:pt>
                <c:pt idx="4214">
                  <c:v>7.9</c:v>
                </c:pt>
                <c:pt idx="4215">
                  <c:v>7.6</c:v>
                </c:pt>
                <c:pt idx="4216">
                  <c:v>6.7</c:v>
                </c:pt>
                <c:pt idx="4217">
                  <c:v>5.8</c:v>
                </c:pt>
                <c:pt idx="4218">
                  <c:v>6.5</c:v>
                </c:pt>
                <c:pt idx="4219">
                  <c:v>7.2</c:v>
                </c:pt>
                <c:pt idx="4220">
                  <c:v>6.9</c:v>
                </c:pt>
                <c:pt idx="4221">
                  <c:v>5.5</c:v>
                </c:pt>
                <c:pt idx="4222">
                  <c:v>6.5</c:v>
                </c:pt>
                <c:pt idx="4223">
                  <c:v>6.2</c:v>
                </c:pt>
                <c:pt idx="4224">
                  <c:v>6.7</c:v>
                </c:pt>
                <c:pt idx="4225">
                  <c:v>5.7</c:v>
                </c:pt>
                <c:pt idx="4226">
                  <c:v>8.6</c:v>
                </c:pt>
                <c:pt idx="4227">
                  <c:v>6.5</c:v>
                </c:pt>
                <c:pt idx="4228">
                  <c:v>6.3</c:v>
                </c:pt>
                <c:pt idx="4229">
                  <c:v>4.3</c:v>
                </c:pt>
                <c:pt idx="4230">
                  <c:v>6.1</c:v>
                </c:pt>
                <c:pt idx="4231">
                  <c:v>6</c:v>
                </c:pt>
                <c:pt idx="4232">
                  <c:v>5.8</c:v>
                </c:pt>
                <c:pt idx="4233">
                  <c:v>6.7</c:v>
                </c:pt>
                <c:pt idx="4234">
                  <c:v>6.7</c:v>
                </c:pt>
                <c:pt idx="4235">
                  <c:v>7.6</c:v>
                </c:pt>
                <c:pt idx="4236">
                  <c:v>5.0999999999999996</c:v>
                </c:pt>
                <c:pt idx="4237">
                  <c:v>6.8</c:v>
                </c:pt>
                <c:pt idx="4238">
                  <c:v>6.8</c:v>
                </c:pt>
                <c:pt idx="4239">
                  <c:v>6.8</c:v>
                </c:pt>
                <c:pt idx="4240">
                  <c:v>6.3</c:v>
                </c:pt>
                <c:pt idx="4241">
                  <c:v>7.1</c:v>
                </c:pt>
                <c:pt idx="4242">
                  <c:v>2.8</c:v>
                </c:pt>
                <c:pt idx="4243">
                  <c:v>8.1999999999999993</c:v>
                </c:pt>
                <c:pt idx="4244">
                  <c:v>3.1</c:v>
                </c:pt>
                <c:pt idx="4245">
                  <c:v>3.3</c:v>
                </c:pt>
                <c:pt idx="4246">
                  <c:v>3.6</c:v>
                </c:pt>
                <c:pt idx="4247">
                  <c:v>7.7</c:v>
                </c:pt>
                <c:pt idx="4248">
                  <c:v>6.7</c:v>
                </c:pt>
                <c:pt idx="4249">
                  <c:v>5.5</c:v>
                </c:pt>
                <c:pt idx="4250">
                  <c:v>6.6</c:v>
                </c:pt>
                <c:pt idx="4251">
                  <c:v>4.8</c:v>
                </c:pt>
                <c:pt idx="4252">
                  <c:v>5.5</c:v>
                </c:pt>
                <c:pt idx="4253">
                  <c:v>6.3</c:v>
                </c:pt>
                <c:pt idx="4254">
                  <c:v>6.9</c:v>
                </c:pt>
                <c:pt idx="4255">
                  <c:v>6.5</c:v>
                </c:pt>
                <c:pt idx="4256">
                  <c:v>8.1999999999999993</c:v>
                </c:pt>
                <c:pt idx="4257">
                  <c:v>7.1</c:v>
                </c:pt>
                <c:pt idx="4258">
                  <c:v>8.1</c:v>
                </c:pt>
                <c:pt idx="4259">
                  <c:v>7.2</c:v>
                </c:pt>
                <c:pt idx="4260">
                  <c:v>7.4</c:v>
                </c:pt>
                <c:pt idx="4261">
                  <c:v>6.5</c:v>
                </c:pt>
                <c:pt idx="4262">
                  <c:v>5.7</c:v>
                </c:pt>
                <c:pt idx="4263">
                  <c:v>8.6999999999999993</c:v>
                </c:pt>
                <c:pt idx="4264">
                  <c:v>4.3</c:v>
                </c:pt>
                <c:pt idx="4265">
                  <c:v>6.2</c:v>
                </c:pt>
                <c:pt idx="4266">
                  <c:v>3.3</c:v>
                </c:pt>
                <c:pt idx="4267">
                  <c:v>2.7</c:v>
                </c:pt>
                <c:pt idx="4268">
                  <c:v>5.2</c:v>
                </c:pt>
                <c:pt idx="4269">
                  <c:v>8.1999999999999993</c:v>
                </c:pt>
                <c:pt idx="4270">
                  <c:v>6.1</c:v>
                </c:pt>
                <c:pt idx="4271">
                  <c:v>8</c:v>
                </c:pt>
                <c:pt idx="4272">
                  <c:v>5.5</c:v>
                </c:pt>
                <c:pt idx="4273">
                  <c:v>5.7</c:v>
                </c:pt>
                <c:pt idx="4274">
                  <c:v>3.7</c:v>
                </c:pt>
                <c:pt idx="4275">
                  <c:v>7.1</c:v>
                </c:pt>
                <c:pt idx="4276">
                  <c:v>7.8</c:v>
                </c:pt>
                <c:pt idx="4277">
                  <c:v>4.0999999999999996</c:v>
                </c:pt>
                <c:pt idx="4278">
                  <c:v>7.2</c:v>
                </c:pt>
                <c:pt idx="4279">
                  <c:v>7.7</c:v>
                </c:pt>
                <c:pt idx="4280">
                  <c:v>7.1</c:v>
                </c:pt>
                <c:pt idx="4281">
                  <c:v>7.6</c:v>
                </c:pt>
                <c:pt idx="4282">
                  <c:v>7</c:v>
                </c:pt>
                <c:pt idx="4283">
                  <c:v>7.4</c:v>
                </c:pt>
                <c:pt idx="4284">
                  <c:v>7.7</c:v>
                </c:pt>
                <c:pt idx="4285">
                  <c:v>7.2</c:v>
                </c:pt>
                <c:pt idx="4286">
                  <c:v>6.6</c:v>
                </c:pt>
                <c:pt idx="4287">
                  <c:v>6</c:v>
                </c:pt>
                <c:pt idx="4288">
                  <c:v>8.4</c:v>
                </c:pt>
                <c:pt idx="4289">
                  <c:v>6.5</c:v>
                </c:pt>
                <c:pt idx="4290">
                  <c:v>8.9</c:v>
                </c:pt>
                <c:pt idx="4291">
                  <c:v>7.9</c:v>
                </c:pt>
                <c:pt idx="4292">
                  <c:v>6</c:v>
                </c:pt>
                <c:pt idx="4293">
                  <c:v>6.1</c:v>
                </c:pt>
                <c:pt idx="4294">
                  <c:v>7.4</c:v>
                </c:pt>
                <c:pt idx="4295">
                  <c:v>6.2</c:v>
                </c:pt>
                <c:pt idx="4296">
                  <c:v>5.6</c:v>
                </c:pt>
                <c:pt idx="4297">
                  <c:v>7.2</c:v>
                </c:pt>
                <c:pt idx="4298">
                  <c:v>6.1</c:v>
                </c:pt>
                <c:pt idx="4299">
                  <c:v>3.8</c:v>
                </c:pt>
                <c:pt idx="4300">
                  <c:v>7.1</c:v>
                </c:pt>
                <c:pt idx="4301">
                  <c:v>4.5</c:v>
                </c:pt>
                <c:pt idx="4302">
                  <c:v>3.8</c:v>
                </c:pt>
                <c:pt idx="4303">
                  <c:v>6.2</c:v>
                </c:pt>
                <c:pt idx="4304">
                  <c:v>6.6</c:v>
                </c:pt>
                <c:pt idx="4305">
                  <c:v>4.5999999999999996</c:v>
                </c:pt>
                <c:pt idx="4306">
                  <c:v>4.2</c:v>
                </c:pt>
                <c:pt idx="4307">
                  <c:v>6.8</c:v>
                </c:pt>
                <c:pt idx="4308">
                  <c:v>7.7</c:v>
                </c:pt>
                <c:pt idx="4309">
                  <c:v>5.9</c:v>
                </c:pt>
                <c:pt idx="4310">
                  <c:v>4.7</c:v>
                </c:pt>
                <c:pt idx="4311">
                  <c:v>7</c:v>
                </c:pt>
                <c:pt idx="4312">
                  <c:v>6.9</c:v>
                </c:pt>
                <c:pt idx="4313">
                  <c:v>6.1</c:v>
                </c:pt>
                <c:pt idx="4314">
                  <c:v>7.6</c:v>
                </c:pt>
                <c:pt idx="4315">
                  <c:v>3</c:v>
                </c:pt>
                <c:pt idx="4316">
                  <c:v>2.6</c:v>
                </c:pt>
                <c:pt idx="4317">
                  <c:v>8.6</c:v>
                </c:pt>
                <c:pt idx="4318">
                  <c:v>6.1</c:v>
                </c:pt>
                <c:pt idx="4319">
                  <c:v>7.5</c:v>
                </c:pt>
                <c:pt idx="4320">
                  <c:v>6.7</c:v>
                </c:pt>
                <c:pt idx="4321">
                  <c:v>8.1</c:v>
                </c:pt>
                <c:pt idx="4322">
                  <c:v>4.9000000000000004</c:v>
                </c:pt>
                <c:pt idx="4323">
                  <c:v>6.8</c:v>
                </c:pt>
                <c:pt idx="4324">
                  <c:v>5.7</c:v>
                </c:pt>
                <c:pt idx="4325">
                  <c:v>8.3000000000000007</c:v>
                </c:pt>
                <c:pt idx="4326">
                  <c:v>6.6</c:v>
                </c:pt>
                <c:pt idx="4327">
                  <c:v>7.3</c:v>
                </c:pt>
                <c:pt idx="4328">
                  <c:v>5</c:v>
                </c:pt>
                <c:pt idx="4329">
                  <c:v>7</c:v>
                </c:pt>
                <c:pt idx="4330">
                  <c:v>3.4</c:v>
                </c:pt>
                <c:pt idx="4331">
                  <c:v>5.9</c:v>
                </c:pt>
                <c:pt idx="4332">
                  <c:v>6</c:v>
                </c:pt>
                <c:pt idx="4333">
                  <c:v>7.4</c:v>
                </c:pt>
                <c:pt idx="4334">
                  <c:v>7.4</c:v>
                </c:pt>
                <c:pt idx="4335">
                  <c:v>4.2</c:v>
                </c:pt>
                <c:pt idx="4336">
                  <c:v>6.2</c:v>
                </c:pt>
                <c:pt idx="4337">
                  <c:v>6.2</c:v>
                </c:pt>
                <c:pt idx="4338">
                  <c:v>7.5</c:v>
                </c:pt>
                <c:pt idx="4339">
                  <c:v>7.2</c:v>
                </c:pt>
                <c:pt idx="4340">
                  <c:v>7.2</c:v>
                </c:pt>
                <c:pt idx="4341">
                  <c:v>5.4</c:v>
                </c:pt>
                <c:pt idx="4342">
                  <c:v>7</c:v>
                </c:pt>
                <c:pt idx="4343">
                  <c:v>7.2</c:v>
                </c:pt>
                <c:pt idx="4344">
                  <c:v>7.9</c:v>
                </c:pt>
                <c:pt idx="4345">
                  <c:v>6.8</c:v>
                </c:pt>
                <c:pt idx="4346">
                  <c:v>6.7</c:v>
                </c:pt>
                <c:pt idx="4347">
                  <c:v>6.8</c:v>
                </c:pt>
                <c:pt idx="4348">
                  <c:v>6.9</c:v>
                </c:pt>
                <c:pt idx="4349">
                  <c:v>6.8</c:v>
                </c:pt>
                <c:pt idx="4350">
                  <c:v>7.2</c:v>
                </c:pt>
                <c:pt idx="4351">
                  <c:v>7.4</c:v>
                </c:pt>
                <c:pt idx="4352">
                  <c:v>5.6</c:v>
                </c:pt>
                <c:pt idx="4353">
                  <c:v>6.8</c:v>
                </c:pt>
                <c:pt idx="4354">
                  <c:v>7.7</c:v>
                </c:pt>
                <c:pt idx="4355">
                  <c:v>7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6.2</c:v>
                </c:pt>
                <c:pt idx="4360">
                  <c:v>6.2</c:v>
                </c:pt>
                <c:pt idx="4361">
                  <c:v>6.9</c:v>
                </c:pt>
                <c:pt idx="4362">
                  <c:v>7</c:v>
                </c:pt>
                <c:pt idx="4363">
                  <c:v>6.7</c:v>
                </c:pt>
                <c:pt idx="4364">
                  <c:v>3.6</c:v>
                </c:pt>
                <c:pt idx="4365">
                  <c:v>6.3</c:v>
                </c:pt>
                <c:pt idx="4366">
                  <c:v>7.4</c:v>
                </c:pt>
                <c:pt idx="4367">
                  <c:v>7.4</c:v>
                </c:pt>
                <c:pt idx="4368">
                  <c:v>7.3</c:v>
                </c:pt>
                <c:pt idx="4369">
                  <c:v>6.1</c:v>
                </c:pt>
                <c:pt idx="4370">
                  <c:v>8.1999999999999993</c:v>
                </c:pt>
                <c:pt idx="4371">
                  <c:v>7.7</c:v>
                </c:pt>
                <c:pt idx="4372">
                  <c:v>7.3</c:v>
                </c:pt>
                <c:pt idx="4373">
                  <c:v>7.4</c:v>
                </c:pt>
                <c:pt idx="4374">
                  <c:v>5.7</c:v>
                </c:pt>
                <c:pt idx="4375">
                  <c:v>7.6</c:v>
                </c:pt>
                <c:pt idx="4376">
                  <c:v>6.8</c:v>
                </c:pt>
                <c:pt idx="4377">
                  <c:v>5.6</c:v>
                </c:pt>
                <c:pt idx="4378">
                  <c:v>4.8</c:v>
                </c:pt>
                <c:pt idx="4379">
                  <c:v>6.4</c:v>
                </c:pt>
                <c:pt idx="4380">
                  <c:v>6.8</c:v>
                </c:pt>
                <c:pt idx="4381">
                  <c:v>6.1</c:v>
                </c:pt>
                <c:pt idx="4382">
                  <c:v>5.2</c:v>
                </c:pt>
                <c:pt idx="4383">
                  <c:v>6.9</c:v>
                </c:pt>
                <c:pt idx="4384">
                  <c:v>6</c:v>
                </c:pt>
                <c:pt idx="4385">
                  <c:v>6.3</c:v>
                </c:pt>
                <c:pt idx="4386">
                  <c:v>6.1</c:v>
                </c:pt>
                <c:pt idx="4387">
                  <c:v>5.5</c:v>
                </c:pt>
                <c:pt idx="4388">
                  <c:v>6.9</c:v>
                </c:pt>
                <c:pt idx="4389">
                  <c:v>5.6</c:v>
                </c:pt>
                <c:pt idx="4390">
                  <c:v>1.9</c:v>
                </c:pt>
                <c:pt idx="4391">
                  <c:v>4.0999999999999996</c:v>
                </c:pt>
                <c:pt idx="4392">
                  <c:v>5.4</c:v>
                </c:pt>
                <c:pt idx="4393">
                  <c:v>6.8</c:v>
                </c:pt>
                <c:pt idx="4394">
                  <c:v>6.7</c:v>
                </c:pt>
                <c:pt idx="4395">
                  <c:v>5.8</c:v>
                </c:pt>
                <c:pt idx="4396">
                  <c:v>6.2</c:v>
                </c:pt>
                <c:pt idx="4397">
                  <c:v>2.8</c:v>
                </c:pt>
                <c:pt idx="4398">
                  <c:v>7.3</c:v>
                </c:pt>
                <c:pt idx="4399">
                  <c:v>5.8</c:v>
                </c:pt>
                <c:pt idx="4400">
                  <c:v>6.5</c:v>
                </c:pt>
                <c:pt idx="4401">
                  <c:v>6.1</c:v>
                </c:pt>
                <c:pt idx="4402">
                  <c:v>5.0999999999999996</c:v>
                </c:pt>
                <c:pt idx="4403">
                  <c:v>2.2000000000000002</c:v>
                </c:pt>
                <c:pt idx="4404">
                  <c:v>7.2</c:v>
                </c:pt>
                <c:pt idx="4405">
                  <c:v>5.7</c:v>
                </c:pt>
                <c:pt idx="4406">
                  <c:v>3.4</c:v>
                </c:pt>
                <c:pt idx="4407">
                  <c:v>3.8</c:v>
                </c:pt>
                <c:pt idx="4408">
                  <c:v>4.7</c:v>
                </c:pt>
                <c:pt idx="4409">
                  <c:v>5.6</c:v>
                </c:pt>
                <c:pt idx="4410">
                  <c:v>3.9</c:v>
                </c:pt>
                <c:pt idx="4411">
                  <c:v>5.4</c:v>
                </c:pt>
                <c:pt idx="4412">
                  <c:v>5.2</c:v>
                </c:pt>
                <c:pt idx="4413">
                  <c:v>3.5</c:v>
                </c:pt>
                <c:pt idx="4414">
                  <c:v>7.1</c:v>
                </c:pt>
                <c:pt idx="4415">
                  <c:v>5.5</c:v>
                </c:pt>
                <c:pt idx="4416">
                  <c:v>6</c:v>
                </c:pt>
                <c:pt idx="4417">
                  <c:v>4.8</c:v>
                </c:pt>
                <c:pt idx="4418">
                  <c:v>7.1</c:v>
                </c:pt>
                <c:pt idx="4419">
                  <c:v>8.1999999999999993</c:v>
                </c:pt>
                <c:pt idx="4420">
                  <c:v>5.7</c:v>
                </c:pt>
                <c:pt idx="4421">
                  <c:v>7.9</c:v>
                </c:pt>
                <c:pt idx="4422">
                  <c:v>7.3</c:v>
                </c:pt>
                <c:pt idx="4423">
                  <c:v>7.1</c:v>
                </c:pt>
                <c:pt idx="4424">
                  <c:v>6.4</c:v>
                </c:pt>
                <c:pt idx="4425">
                  <c:v>5.9</c:v>
                </c:pt>
                <c:pt idx="4426">
                  <c:v>7.5</c:v>
                </c:pt>
                <c:pt idx="4427">
                  <c:v>6.4</c:v>
                </c:pt>
                <c:pt idx="4428">
                  <c:v>7.4</c:v>
                </c:pt>
                <c:pt idx="4429">
                  <c:v>7.3</c:v>
                </c:pt>
                <c:pt idx="4430">
                  <c:v>7.2</c:v>
                </c:pt>
                <c:pt idx="4431">
                  <c:v>6.7</c:v>
                </c:pt>
                <c:pt idx="4432">
                  <c:v>7.1</c:v>
                </c:pt>
                <c:pt idx="4433">
                  <c:v>6</c:v>
                </c:pt>
                <c:pt idx="4434">
                  <c:v>6.7</c:v>
                </c:pt>
                <c:pt idx="4435">
                  <c:v>5.6</c:v>
                </c:pt>
                <c:pt idx="4436">
                  <c:v>7</c:v>
                </c:pt>
                <c:pt idx="4437">
                  <c:v>4.9000000000000004</c:v>
                </c:pt>
                <c:pt idx="4438">
                  <c:v>3.2</c:v>
                </c:pt>
                <c:pt idx="4439">
                  <c:v>8.4</c:v>
                </c:pt>
                <c:pt idx="4440">
                  <c:v>6.9</c:v>
                </c:pt>
                <c:pt idx="4441">
                  <c:v>7.5</c:v>
                </c:pt>
                <c:pt idx="4442">
                  <c:v>7.2</c:v>
                </c:pt>
                <c:pt idx="4443">
                  <c:v>7.2</c:v>
                </c:pt>
                <c:pt idx="4444">
                  <c:v>8</c:v>
                </c:pt>
                <c:pt idx="4445">
                  <c:v>7.4</c:v>
                </c:pt>
                <c:pt idx="4446">
                  <c:v>7.2</c:v>
                </c:pt>
                <c:pt idx="4447">
                  <c:v>6.5</c:v>
                </c:pt>
                <c:pt idx="4448">
                  <c:v>7.2</c:v>
                </c:pt>
                <c:pt idx="4449">
                  <c:v>4.2</c:v>
                </c:pt>
                <c:pt idx="4450">
                  <c:v>5.0999999999999996</c:v>
                </c:pt>
                <c:pt idx="4451">
                  <c:v>6.4</c:v>
                </c:pt>
                <c:pt idx="4452">
                  <c:v>6.8</c:v>
                </c:pt>
                <c:pt idx="4453">
                  <c:v>6.2</c:v>
                </c:pt>
                <c:pt idx="4454">
                  <c:v>7.5</c:v>
                </c:pt>
                <c:pt idx="4455">
                  <c:v>7.7</c:v>
                </c:pt>
                <c:pt idx="4456">
                  <c:v>6.9</c:v>
                </c:pt>
                <c:pt idx="4457">
                  <c:v>7</c:v>
                </c:pt>
                <c:pt idx="4458">
                  <c:v>7.5</c:v>
                </c:pt>
                <c:pt idx="4459">
                  <c:v>6.3</c:v>
                </c:pt>
                <c:pt idx="4460">
                  <c:v>5.5</c:v>
                </c:pt>
                <c:pt idx="4461">
                  <c:v>8.1</c:v>
                </c:pt>
                <c:pt idx="4462">
                  <c:v>6.6</c:v>
                </c:pt>
                <c:pt idx="4463">
                  <c:v>5.2</c:v>
                </c:pt>
                <c:pt idx="4464">
                  <c:v>5.6</c:v>
                </c:pt>
                <c:pt idx="4465">
                  <c:v>3.1</c:v>
                </c:pt>
                <c:pt idx="4466">
                  <c:v>8.1</c:v>
                </c:pt>
                <c:pt idx="4467">
                  <c:v>8.3000000000000007</c:v>
                </c:pt>
                <c:pt idx="4468">
                  <c:v>7.1</c:v>
                </c:pt>
                <c:pt idx="4469">
                  <c:v>7.2</c:v>
                </c:pt>
                <c:pt idx="4470">
                  <c:v>6.3</c:v>
                </c:pt>
                <c:pt idx="4471">
                  <c:v>4</c:v>
                </c:pt>
                <c:pt idx="4472">
                  <c:v>7.2</c:v>
                </c:pt>
                <c:pt idx="4473">
                  <c:v>6.5</c:v>
                </c:pt>
                <c:pt idx="4474">
                  <c:v>6.5</c:v>
                </c:pt>
                <c:pt idx="4475">
                  <c:v>4.9000000000000004</c:v>
                </c:pt>
                <c:pt idx="4476">
                  <c:v>5.2</c:v>
                </c:pt>
                <c:pt idx="4477">
                  <c:v>7.4</c:v>
                </c:pt>
                <c:pt idx="4478">
                  <c:v>7.4</c:v>
                </c:pt>
                <c:pt idx="4479">
                  <c:v>5.4</c:v>
                </c:pt>
                <c:pt idx="4480">
                  <c:v>3.9</c:v>
                </c:pt>
                <c:pt idx="4481">
                  <c:v>5.3</c:v>
                </c:pt>
                <c:pt idx="4482">
                  <c:v>7.8</c:v>
                </c:pt>
                <c:pt idx="4483">
                  <c:v>6.4</c:v>
                </c:pt>
                <c:pt idx="4484">
                  <c:v>8.1</c:v>
                </c:pt>
                <c:pt idx="4485">
                  <c:v>6.5</c:v>
                </c:pt>
                <c:pt idx="4486">
                  <c:v>5.6</c:v>
                </c:pt>
                <c:pt idx="4487">
                  <c:v>5.6</c:v>
                </c:pt>
                <c:pt idx="4488">
                  <c:v>6.6</c:v>
                </c:pt>
                <c:pt idx="4489">
                  <c:v>6.3</c:v>
                </c:pt>
                <c:pt idx="4490">
                  <c:v>7.7</c:v>
                </c:pt>
                <c:pt idx="4491">
                  <c:v>7</c:v>
                </c:pt>
                <c:pt idx="4492">
                  <c:v>8</c:v>
                </c:pt>
                <c:pt idx="4493">
                  <c:v>7.2</c:v>
                </c:pt>
                <c:pt idx="4494">
                  <c:v>4.5</c:v>
                </c:pt>
                <c:pt idx="4495">
                  <c:v>7.7</c:v>
                </c:pt>
                <c:pt idx="4496">
                  <c:v>7.2</c:v>
                </c:pt>
                <c:pt idx="4497">
                  <c:v>6.1</c:v>
                </c:pt>
                <c:pt idx="4498">
                  <c:v>6.4</c:v>
                </c:pt>
                <c:pt idx="4499">
                  <c:v>6.5</c:v>
                </c:pt>
                <c:pt idx="4500">
                  <c:v>7</c:v>
                </c:pt>
                <c:pt idx="4501">
                  <c:v>6.1</c:v>
                </c:pt>
                <c:pt idx="4502">
                  <c:v>5.7</c:v>
                </c:pt>
                <c:pt idx="4503">
                  <c:v>5.4</c:v>
                </c:pt>
                <c:pt idx="4504">
                  <c:v>5.9</c:v>
                </c:pt>
                <c:pt idx="4505">
                  <c:v>7.5</c:v>
                </c:pt>
                <c:pt idx="4506">
                  <c:v>7.7</c:v>
                </c:pt>
                <c:pt idx="4507">
                  <c:v>7.1</c:v>
                </c:pt>
                <c:pt idx="4508">
                  <c:v>7.4</c:v>
                </c:pt>
                <c:pt idx="4509">
                  <c:v>7.6</c:v>
                </c:pt>
                <c:pt idx="4510">
                  <c:v>6.4</c:v>
                </c:pt>
                <c:pt idx="4511">
                  <c:v>7.4</c:v>
                </c:pt>
                <c:pt idx="4512">
                  <c:v>6.8</c:v>
                </c:pt>
                <c:pt idx="4513">
                  <c:v>6.5</c:v>
                </c:pt>
                <c:pt idx="4514">
                  <c:v>6</c:v>
                </c:pt>
                <c:pt idx="4515">
                  <c:v>7.3</c:v>
                </c:pt>
                <c:pt idx="4516">
                  <c:v>7.3</c:v>
                </c:pt>
                <c:pt idx="4517">
                  <c:v>6.5</c:v>
                </c:pt>
                <c:pt idx="4518">
                  <c:v>6</c:v>
                </c:pt>
                <c:pt idx="4519">
                  <c:v>5.3</c:v>
                </c:pt>
                <c:pt idx="4520">
                  <c:v>6.6</c:v>
                </c:pt>
                <c:pt idx="4521">
                  <c:v>6.1</c:v>
                </c:pt>
                <c:pt idx="4522">
                  <c:v>7.1</c:v>
                </c:pt>
                <c:pt idx="4523">
                  <c:v>8.6999999999999993</c:v>
                </c:pt>
                <c:pt idx="4524">
                  <c:v>8.4</c:v>
                </c:pt>
                <c:pt idx="4525">
                  <c:v>5.8</c:v>
                </c:pt>
                <c:pt idx="4526">
                  <c:v>6.2</c:v>
                </c:pt>
                <c:pt idx="4527">
                  <c:v>5.8</c:v>
                </c:pt>
                <c:pt idx="4528">
                  <c:v>5.7</c:v>
                </c:pt>
                <c:pt idx="4529">
                  <c:v>6.1</c:v>
                </c:pt>
                <c:pt idx="4530">
                  <c:v>6.4</c:v>
                </c:pt>
                <c:pt idx="4531">
                  <c:v>5</c:v>
                </c:pt>
                <c:pt idx="4532">
                  <c:v>6.5</c:v>
                </c:pt>
                <c:pt idx="4533">
                  <c:v>4.5999999999999996</c:v>
                </c:pt>
                <c:pt idx="4534">
                  <c:v>7.7</c:v>
                </c:pt>
                <c:pt idx="4535">
                  <c:v>7.3</c:v>
                </c:pt>
                <c:pt idx="4536">
                  <c:v>6.6</c:v>
                </c:pt>
                <c:pt idx="4537">
                  <c:v>6.4</c:v>
                </c:pt>
                <c:pt idx="4538">
                  <c:v>5.8</c:v>
                </c:pt>
                <c:pt idx="4539">
                  <c:v>7.2</c:v>
                </c:pt>
                <c:pt idx="4540">
                  <c:v>7.2</c:v>
                </c:pt>
                <c:pt idx="4541">
                  <c:v>3.5</c:v>
                </c:pt>
                <c:pt idx="4542">
                  <c:v>7.5</c:v>
                </c:pt>
                <c:pt idx="4543">
                  <c:v>2.2000000000000002</c:v>
                </c:pt>
                <c:pt idx="4544">
                  <c:v>6.6</c:v>
                </c:pt>
                <c:pt idx="4545">
                  <c:v>6.9</c:v>
                </c:pt>
                <c:pt idx="4546">
                  <c:v>4</c:v>
                </c:pt>
                <c:pt idx="4547">
                  <c:v>7.4</c:v>
                </c:pt>
                <c:pt idx="4548">
                  <c:v>8.3000000000000007</c:v>
                </c:pt>
                <c:pt idx="4549">
                  <c:v>5.7</c:v>
                </c:pt>
                <c:pt idx="4550">
                  <c:v>6.8</c:v>
                </c:pt>
                <c:pt idx="4551">
                  <c:v>5.2</c:v>
                </c:pt>
                <c:pt idx="4552">
                  <c:v>6.2</c:v>
                </c:pt>
                <c:pt idx="4553">
                  <c:v>5.9</c:v>
                </c:pt>
                <c:pt idx="4554">
                  <c:v>7.7</c:v>
                </c:pt>
                <c:pt idx="4555">
                  <c:v>4.3</c:v>
                </c:pt>
                <c:pt idx="4556">
                  <c:v>7.1</c:v>
                </c:pt>
                <c:pt idx="4557">
                  <c:v>6.2</c:v>
                </c:pt>
                <c:pt idx="4558">
                  <c:v>6.8</c:v>
                </c:pt>
                <c:pt idx="4559">
                  <c:v>7.7</c:v>
                </c:pt>
                <c:pt idx="4560">
                  <c:v>8.1999999999999993</c:v>
                </c:pt>
                <c:pt idx="4561">
                  <c:v>7.5</c:v>
                </c:pt>
                <c:pt idx="4562">
                  <c:v>7.6</c:v>
                </c:pt>
                <c:pt idx="4563">
                  <c:v>4.0999999999999996</c:v>
                </c:pt>
                <c:pt idx="4564">
                  <c:v>6.9</c:v>
                </c:pt>
                <c:pt idx="4565">
                  <c:v>7.1</c:v>
                </c:pt>
                <c:pt idx="4566">
                  <c:v>6.3</c:v>
                </c:pt>
                <c:pt idx="4567">
                  <c:v>7.7</c:v>
                </c:pt>
                <c:pt idx="4568">
                  <c:v>8.3000000000000007</c:v>
                </c:pt>
                <c:pt idx="4569">
                  <c:v>7.1</c:v>
                </c:pt>
                <c:pt idx="4570">
                  <c:v>4.7</c:v>
                </c:pt>
                <c:pt idx="4571">
                  <c:v>7.2</c:v>
                </c:pt>
                <c:pt idx="4572">
                  <c:v>5.0999999999999996</c:v>
                </c:pt>
                <c:pt idx="4573">
                  <c:v>5.4</c:v>
                </c:pt>
                <c:pt idx="4574">
                  <c:v>6.9</c:v>
                </c:pt>
                <c:pt idx="4575">
                  <c:v>6.1</c:v>
                </c:pt>
                <c:pt idx="4576">
                  <c:v>6.1</c:v>
                </c:pt>
                <c:pt idx="4577">
                  <c:v>6.9</c:v>
                </c:pt>
                <c:pt idx="4578">
                  <c:v>5.8</c:v>
                </c:pt>
                <c:pt idx="4579">
                  <c:v>6</c:v>
                </c:pt>
                <c:pt idx="4580">
                  <c:v>8.1999999999999993</c:v>
                </c:pt>
                <c:pt idx="4581">
                  <c:v>7</c:v>
                </c:pt>
                <c:pt idx="4582">
                  <c:v>6.3</c:v>
                </c:pt>
                <c:pt idx="4583">
                  <c:v>7.6</c:v>
                </c:pt>
                <c:pt idx="4584">
                  <c:v>6.1</c:v>
                </c:pt>
                <c:pt idx="4585">
                  <c:v>7.2</c:v>
                </c:pt>
                <c:pt idx="4586">
                  <c:v>7.8</c:v>
                </c:pt>
                <c:pt idx="4587">
                  <c:v>4.7</c:v>
                </c:pt>
                <c:pt idx="4588">
                  <c:v>7.5</c:v>
                </c:pt>
                <c:pt idx="4589">
                  <c:v>3.4</c:v>
                </c:pt>
                <c:pt idx="4590">
                  <c:v>8.9</c:v>
                </c:pt>
                <c:pt idx="4591">
                  <c:v>6.9</c:v>
                </c:pt>
                <c:pt idx="4592">
                  <c:v>8.1999999999999993</c:v>
                </c:pt>
                <c:pt idx="4593">
                  <c:v>7.3</c:v>
                </c:pt>
                <c:pt idx="4594">
                  <c:v>8</c:v>
                </c:pt>
                <c:pt idx="4595">
                  <c:v>6.7</c:v>
                </c:pt>
                <c:pt idx="4596">
                  <c:v>6.6</c:v>
                </c:pt>
                <c:pt idx="4597">
                  <c:v>6.9</c:v>
                </c:pt>
                <c:pt idx="4598">
                  <c:v>7.1</c:v>
                </c:pt>
                <c:pt idx="4599">
                  <c:v>5.6</c:v>
                </c:pt>
                <c:pt idx="4600">
                  <c:v>6.7</c:v>
                </c:pt>
                <c:pt idx="4601">
                  <c:v>7.1</c:v>
                </c:pt>
                <c:pt idx="4602">
                  <c:v>5.2</c:v>
                </c:pt>
                <c:pt idx="4603">
                  <c:v>7.7</c:v>
                </c:pt>
                <c:pt idx="4604">
                  <c:v>7.5</c:v>
                </c:pt>
                <c:pt idx="4605">
                  <c:v>7.6</c:v>
                </c:pt>
                <c:pt idx="4606">
                  <c:v>8.1</c:v>
                </c:pt>
                <c:pt idx="4607">
                  <c:v>5.5</c:v>
                </c:pt>
                <c:pt idx="4608">
                  <c:v>6.6</c:v>
                </c:pt>
                <c:pt idx="4609">
                  <c:v>3.2</c:v>
                </c:pt>
                <c:pt idx="4610">
                  <c:v>6.6</c:v>
                </c:pt>
                <c:pt idx="4611">
                  <c:v>6.2</c:v>
                </c:pt>
                <c:pt idx="4612">
                  <c:v>4.8</c:v>
                </c:pt>
                <c:pt idx="4613">
                  <c:v>4.5</c:v>
                </c:pt>
                <c:pt idx="4614">
                  <c:v>7.2</c:v>
                </c:pt>
                <c:pt idx="4615">
                  <c:v>4.3</c:v>
                </c:pt>
                <c:pt idx="4616">
                  <c:v>4.5</c:v>
                </c:pt>
                <c:pt idx="4617">
                  <c:v>6.4</c:v>
                </c:pt>
                <c:pt idx="4618">
                  <c:v>6.4</c:v>
                </c:pt>
                <c:pt idx="4619">
                  <c:v>7.3</c:v>
                </c:pt>
                <c:pt idx="4620">
                  <c:v>6.9</c:v>
                </c:pt>
                <c:pt idx="4621">
                  <c:v>4.3</c:v>
                </c:pt>
                <c:pt idx="4622">
                  <c:v>7.2</c:v>
                </c:pt>
                <c:pt idx="4623">
                  <c:v>6.5</c:v>
                </c:pt>
                <c:pt idx="4624">
                  <c:v>6.6</c:v>
                </c:pt>
                <c:pt idx="4625">
                  <c:v>6.7</c:v>
                </c:pt>
                <c:pt idx="4626">
                  <c:v>4.3</c:v>
                </c:pt>
                <c:pt idx="4627">
                  <c:v>7.3</c:v>
                </c:pt>
                <c:pt idx="4628">
                  <c:v>6.4</c:v>
                </c:pt>
                <c:pt idx="4629">
                  <c:v>7</c:v>
                </c:pt>
                <c:pt idx="4630">
                  <c:v>5.5</c:v>
                </c:pt>
                <c:pt idx="4631">
                  <c:v>6.7</c:v>
                </c:pt>
                <c:pt idx="4632">
                  <c:v>4.3</c:v>
                </c:pt>
                <c:pt idx="4633">
                  <c:v>6.1</c:v>
                </c:pt>
                <c:pt idx="4634">
                  <c:v>6.8</c:v>
                </c:pt>
                <c:pt idx="4635">
                  <c:v>3.9</c:v>
                </c:pt>
                <c:pt idx="4636">
                  <c:v>6.9</c:v>
                </c:pt>
                <c:pt idx="4637">
                  <c:v>7.3</c:v>
                </c:pt>
                <c:pt idx="4638">
                  <c:v>6.9</c:v>
                </c:pt>
                <c:pt idx="4639">
                  <c:v>6.3</c:v>
                </c:pt>
                <c:pt idx="4640">
                  <c:v>2.5</c:v>
                </c:pt>
                <c:pt idx="4641">
                  <c:v>5.7</c:v>
                </c:pt>
                <c:pt idx="4642">
                  <c:v>7</c:v>
                </c:pt>
                <c:pt idx="4643">
                  <c:v>6.2</c:v>
                </c:pt>
                <c:pt idx="4644">
                  <c:v>6.9</c:v>
                </c:pt>
                <c:pt idx="4645">
                  <c:v>4.5</c:v>
                </c:pt>
                <c:pt idx="4646">
                  <c:v>7.8</c:v>
                </c:pt>
                <c:pt idx="4647">
                  <c:v>4.4000000000000004</c:v>
                </c:pt>
                <c:pt idx="4648">
                  <c:v>6.6</c:v>
                </c:pt>
                <c:pt idx="4649">
                  <c:v>8</c:v>
                </c:pt>
                <c:pt idx="4650">
                  <c:v>6.5</c:v>
                </c:pt>
                <c:pt idx="4651">
                  <c:v>7.1</c:v>
                </c:pt>
                <c:pt idx="4652">
                  <c:v>7.1</c:v>
                </c:pt>
                <c:pt idx="4653">
                  <c:v>4</c:v>
                </c:pt>
                <c:pt idx="4654">
                  <c:v>7.5</c:v>
                </c:pt>
                <c:pt idx="4655">
                  <c:v>7</c:v>
                </c:pt>
                <c:pt idx="4656">
                  <c:v>4</c:v>
                </c:pt>
                <c:pt idx="4657">
                  <c:v>6.7</c:v>
                </c:pt>
                <c:pt idx="4658">
                  <c:v>7</c:v>
                </c:pt>
                <c:pt idx="4659">
                  <c:v>7.4</c:v>
                </c:pt>
                <c:pt idx="4660">
                  <c:v>8</c:v>
                </c:pt>
                <c:pt idx="4661">
                  <c:v>6.5</c:v>
                </c:pt>
                <c:pt idx="4662">
                  <c:v>7.2</c:v>
                </c:pt>
                <c:pt idx="4663">
                  <c:v>6.4</c:v>
                </c:pt>
                <c:pt idx="4664">
                  <c:v>6.5</c:v>
                </c:pt>
                <c:pt idx="4665">
                  <c:v>6.8</c:v>
                </c:pt>
                <c:pt idx="4666">
                  <c:v>6.9</c:v>
                </c:pt>
                <c:pt idx="4667">
                  <c:v>7.5</c:v>
                </c:pt>
                <c:pt idx="4668">
                  <c:v>5.0999999999999996</c:v>
                </c:pt>
                <c:pt idx="4669">
                  <c:v>6.2</c:v>
                </c:pt>
                <c:pt idx="4670">
                  <c:v>3.9</c:v>
                </c:pt>
                <c:pt idx="4671">
                  <c:v>6</c:v>
                </c:pt>
                <c:pt idx="4672">
                  <c:v>6.8</c:v>
                </c:pt>
                <c:pt idx="4673">
                  <c:v>7.4</c:v>
                </c:pt>
                <c:pt idx="4674">
                  <c:v>8.1</c:v>
                </c:pt>
                <c:pt idx="4675">
                  <c:v>6.5</c:v>
                </c:pt>
                <c:pt idx="4676">
                  <c:v>8</c:v>
                </c:pt>
                <c:pt idx="4677">
                  <c:v>7.7</c:v>
                </c:pt>
                <c:pt idx="4678">
                  <c:v>7.2</c:v>
                </c:pt>
                <c:pt idx="4679">
                  <c:v>5.4</c:v>
                </c:pt>
                <c:pt idx="4680">
                  <c:v>6.7</c:v>
                </c:pt>
                <c:pt idx="4681">
                  <c:v>6.3</c:v>
                </c:pt>
                <c:pt idx="4682">
                  <c:v>8.1</c:v>
                </c:pt>
                <c:pt idx="4683">
                  <c:v>8.5</c:v>
                </c:pt>
                <c:pt idx="4684">
                  <c:v>7.7</c:v>
                </c:pt>
                <c:pt idx="4685">
                  <c:v>6.5</c:v>
                </c:pt>
                <c:pt idx="4686">
                  <c:v>8.6999999999999993</c:v>
                </c:pt>
                <c:pt idx="4687">
                  <c:v>6.5</c:v>
                </c:pt>
                <c:pt idx="4688">
                  <c:v>7</c:v>
                </c:pt>
                <c:pt idx="4689">
                  <c:v>5.5</c:v>
                </c:pt>
                <c:pt idx="4690">
                  <c:v>7</c:v>
                </c:pt>
                <c:pt idx="4691">
                  <c:v>6.3</c:v>
                </c:pt>
                <c:pt idx="4692">
                  <c:v>7.9</c:v>
                </c:pt>
                <c:pt idx="4693">
                  <c:v>7.3</c:v>
                </c:pt>
                <c:pt idx="4694">
                  <c:v>7.4</c:v>
                </c:pt>
                <c:pt idx="4695">
                  <c:v>5.4</c:v>
                </c:pt>
                <c:pt idx="4696">
                  <c:v>7.1</c:v>
                </c:pt>
                <c:pt idx="4697">
                  <c:v>8.4</c:v>
                </c:pt>
                <c:pt idx="4698">
                  <c:v>7</c:v>
                </c:pt>
                <c:pt idx="4699">
                  <c:v>5.3</c:v>
                </c:pt>
                <c:pt idx="4700">
                  <c:v>7.1</c:v>
                </c:pt>
                <c:pt idx="4701">
                  <c:v>7.5</c:v>
                </c:pt>
                <c:pt idx="4702">
                  <c:v>7.2</c:v>
                </c:pt>
                <c:pt idx="4703">
                  <c:v>6.7</c:v>
                </c:pt>
                <c:pt idx="4704">
                  <c:v>8.1999999999999993</c:v>
                </c:pt>
                <c:pt idx="4705">
                  <c:v>6.6</c:v>
                </c:pt>
                <c:pt idx="4706">
                  <c:v>6.7</c:v>
                </c:pt>
                <c:pt idx="4707">
                  <c:v>7</c:v>
                </c:pt>
                <c:pt idx="4708">
                  <c:v>7.4</c:v>
                </c:pt>
                <c:pt idx="4709">
                  <c:v>5.4</c:v>
                </c:pt>
                <c:pt idx="4710">
                  <c:v>5.7</c:v>
                </c:pt>
                <c:pt idx="4711">
                  <c:v>6.7</c:v>
                </c:pt>
                <c:pt idx="4712">
                  <c:v>4.2</c:v>
                </c:pt>
                <c:pt idx="4713">
                  <c:v>7.4</c:v>
                </c:pt>
                <c:pt idx="4714">
                  <c:v>7</c:v>
                </c:pt>
                <c:pt idx="4715">
                  <c:v>7.3</c:v>
                </c:pt>
                <c:pt idx="4716">
                  <c:v>5.8</c:v>
                </c:pt>
                <c:pt idx="4717">
                  <c:v>7</c:v>
                </c:pt>
                <c:pt idx="4718">
                  <c:v>3.2</c:v>
                </c:pt>
                <c:pt idx="4719">
                  <c:v>6.8</c:v>
                </c:pt>
                <c:pt idx="4720">
                  <c:v>7.7</c:v>
                </c:pt>
                <c:pt idx="4721">
                  <c:v>5.6</c:v>
                </c:pt>
                <c:pt idx="4722">
                  <c:v>7.1</c:v>
                </c:pt>
                <c:pt idx="4723">
                  <c:v>3.6</c:v>
                </c:pt>
                <c:pt idx="4724">
                  <c:v>6.8</c:v>
                </c:pt>
                <c:pt idx="4725">
                  <c:v>7.6</c:v>
                </c:pt>
                <c:pt idx="4726">
                  <c:v>8.3000000000000007</c:v>
                </c:pt>
                <c:pt idx="4727">
                  <c:v>7.5</c:v>
                </c:pt>
                <c:pt idx="4728">
                  <c:v>5.4</c:v>
                </c:pt>
                <c:pt idx="4729">
                  <c:v>5.3</c:v>
                </c:pt>
                <c:pt idx="4730">
                  <c:v>4.5</c:v>
                </c:pt>
                <c:pt idx="4731">
                  <c:v>7.3</c:v>
                </c:pt>
                <c:pt idx="4732">
                  <c:v>5.6</c:v>
                </c:pt>
                <c:pt idx="4733">
                  <c:v>5.6</c:v>
                </c:pt>
                <c:pt idx="4734">
                  <c:v>4.0999999999999996</c:v>
                </c:pt>
                <c:pt idx="4735">
                  <c:v>6.8</c:v>
                </c:pt>
                <c:pt idx="4736">
                  <c:v>6.3</c:v>
                </c:pt>
                <c:pt idx="4737">
                  <c:v>5.8</c:v>
                </c:pt>
                <c:pt idx="4738">
                  <c:v>6.6</c:v>
                </c:pt>
                <c:pt idx="4739">
                  <c:v>6.7</c:v>
                </c:pt>
                <c:pt idx="4740">
                  <c:v>6.4</c:v>
                </c:pt>
                <c:pt idx="4741">
                  <c:v>6.3</c:v>
                </c:pt>
                <c:pt idx="4742">
                  <c:v>3.4</c:v>
                </c:pt>
                <c:pt idx="4743">
                  <c:v>6</c:v>
                </c:pt>
                <c:pt idx="4744">
                  <c:v>7.3</c:v>
                </c:pt>
                <c:pt idx="4745">
                  <c:v>7.9</c:v>
                </c:pt>
                <c:pt idx="4746">
                  <c:v>6.1</c:v>
                </c:pt>
                <c:pt idx="4747">
                  <c:v>7.4</c:v>
                </c:pt>
                <c:pt idx="4748">
                  <c:v>6.6</c:v>
                </c:pt>
                <c:pt idx="4749">
                  <c:v>5.5</c:v>
                </c:pt>
                <c:pt idx="4750">
                  <c:v>7.5</c:v>
                </c:pt>
                <c:pt idx="4751">
                  <c:v>7.6</c:v>
                </c:pt>
                <c:pt idx="4752">
                  <c:v>5</c:v>
                </c:pt>
                <c:pt idx="4753">
                  <c:v>3.2</c:v>
                </c:pt>
                <c:pt idx="4754">
                  <c:v>8.1999999999999993</c:v>
                </c:pt>
                <c:pt idx="4755">
                  <c:v>3.7</c:v>
                </c:pt>
                <c:pt idx="4756">
                  <c:v>6.3</c:v>
                </c:pt>
                <c:pt idx="4757">
                  <c:v>4.0999999999999996</c:v>
                </c:pt>
                <c:pt idx="4758">
                  <c:v>6.9</c:v>
                </c:pt>
                <c:pt idx="4759">
                  <c:v>5.4</c:v>
                </c:pt>
                <c:pt idx="4760">
                  <c:v>6.5</c:v>
                </c:pt>
                <c:pt idx="4761">
                  <c:v>7.8</c:v>
                </c:pt>
                <c:pt idx="4762">
                  <c:v>6.7</c:v>
                </c:pt>
                <c:pt idx="4763">
                  <c:v>6.4</c:v>
                </c:pt>
                <c:pt idx="4764">
                  <c:v>7.3</c:v>
                </c:pt>
                <c:pt idx="4765">
                  <c:v>7</c:v>
                </c:pt>
                <c:pt idx="4766">
                  <c:v>6.3</c:v>
                </c:pt>
                <c:pt idx="4767">
                  <c:v>7.1</c:v>
                </c:pt>
                <c:pt idx="4768">
                  <c:v>4.8</c:v>
                </c:pt>
                <c:pt idx="4769">
                  <c:v>3.3</c:v>
                </c:pt>
                <c:pt idx="4770">
                  <c:v>6.9</c:v>
                </c:pt>
                <c:pt idx="4771">
                  <c:v>4.5999999999999996</c:v>
                </c:pt>
                <c:pt idx="4772">
                  <c:v>3</c:v>
                </c:pt>
                <c:pt idx="4773">
                  <c:v>6.6</c:v>
                </c:pt>
                <c:pt idx="4774">
                  <c:v>7.4</c:v>
                </c:pt>
                <c:pt idx="4775">
                  <c:v>6.2</c:v>
                </c:pt>
                <c:pt idx="4776">
                  <c:v>4</c:v>
                </c:pt>
                <c:pt idx="4777">
                  <c:v>6.1</c:v>
                </c:pt>
                <c:pt idx="4778">
                  <c:v>6.9</c:v>
                </c:pt>
                <c:pt idx="4779">
                  <c:v>7.5</c:v>
                </c:pt>
                <c:pt idx="4780">
                  <c:v>6.7</c:v>
                </c:pt>
                <c:pt idx="4781">
                  <c:v>7.4</c:v>
                </c:pt>
                <c:pt idx="4782">
                  <c:v>6.1</c:v>
                </c:pt>
                <c:pt idx="4783">
                  <c:v>5.4</c:v>
                </c:pt>
                <c:pt idx="4784">
                  <c:v>6.4</c:v>
                </c:pt>
                <c:pt idx="4785">
                  <c:v>7</c:v>
                </c:pt>
                <c:pt idx="4786">
                  <c:v>6.3</c:v>
                </c:pt>
                <c:pt idx="4787">
                  <c:v>6.9</c:v>
                </c:pt>
                <c:pt idx="4788">
                  <c:v>7.8</c:v>
                </c:pt>
                <c:pt idx="4789">
                  <c:v>6.4</c:v>
                </c:pt>
                <c:pt idx="4790">
                  <c:v>7.7</c:v>
                </c:pt>
                <c:pt idx="4791">
                  <c:v>6.3</c:v>
                </c:pt>
                <c:pt idx="4792">
                  <c:v>6.3</c:v>
                </c:pt>
                <c:pt idx="4793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7E-47BD-84AF-F18C60D5F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543856"/>
        <c:axId val="1286386816"/>
      </c:scatterChart>
      <c:valAx>
        <c:axId val="127054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.48633202099737544"/>
              <c:y val="0.8843981481481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86816"/>
        <c:crosses val="autoZero"/>
        <c:crossBetween val="midCat"/>
      </c:valAx>
      <c:valAx>
        <c:axId val="12863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4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403225</xdr:colOff>
      <xdr:row>2</xdr:row>
      <xdr:rowOff>88900</xdr:rowOff>
    </xdr:from>
    <xdr:to>
      <xdr:col>15</xdr:col>
      <xdr:colOff>98425</xdr:colOff>
      <xdr:row>17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344B27-81D5-FE84-2AAE-C3395C74E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868DE8-92D3-4FF8-9B1F-E421D125E3B2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52EEDD4B-44AB-464B-A219-0DD50EE0D27B}" autoFormatId="16" applyNumberFormats="0" applyBorderFormats="0" applyFontFormats="0" applyPatternFormats="0" applyAlignmentFormats="0" applyWidthHeightFormats="0">
  <queryTableRefresh nextId="29">
    <queryTableFields count="6">
      <queryTableField id="2" name="director_name" tableColumnId="2"/>
      <queryTableField id="4" name="duration" tableColumnId="4"/>
      <queryTableField id="9" name="gross" tableColumnId="9"/>
      <queryTableField id="12" name="movie_title" tableColumnId="12"/>
      <queryTableField id="20" name="language" tableColumnId="20"/>
      <queryTableField id="26" name="imdb_score" tableColumnId="26"/>
    </queryTableFields>
    <queryTableDeletedFields count="22">
      <deletedField name="color"/>
      <deletedField name="num_critic_for_reviews"/>
      <deletedField name="director_facebook_likes"/>
      <deletedField name="actor_3_facebook_likes"/>
      <deletedField name="actor_2_name"/>
      <deletedField name="actor_1_facebook_likes"/>
      <deletedField name="actor_1_name"/>
      <deletedField name="num_voted_users"/>
      <deletedField name="cast_total_facebook_likes"/>
      <deletedField name="actor_3_name"/>
      <deletedField name="facenumber_in_poster"/>
      <deletedField name="plot_keywords"/>
      <deletedField name="movie_imdb_link"/>
      <deletedField name="num_user_for_reviews"/>
      <deletedField name="content_rating"/>
      <deletedField name="title_year"/>
      <deletedField name="actor_2_facebook_likes"/>
      <deletedField name="aspect_ratio"/>
      <deletedField name="movie_facebook_likes"/>
      <deletedField name="country"/>
      <deletedField name="budget"/>
      <deletedField name="genr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BA940A-ABD5-4577-AB50-A6CC6DFE4913}" name="IMDB_Movies" displayName="IMDB_Movies" ref="A1:AB5044" tableType="queryTable" totalsRowShown="0">
  <autoFilter ref="A1:AB5044" xr:uid="{3FBA940A-ABD5-4577-AB50-A6CC6DFE4913}"/>
  <tableColumns count="28">
    <tableColumn id="1" xr3:uid="{DF5BAFDA-D718-41F9-A46A-7FA0A78B082A}" uniqueName="1" name="color" queryTableFieldId="1" dataDxfId="38"/>
    <tableColumn id="2" xr3:uid="{BAD0ED3F-7C0E-44F6-A1E1-074AF0041427}" uniqueName="2" name="director_name" queryTableFieldId="2" dataDxfId="37"/>
    <tableColumn id="3" xr3:uid="{A0AD18F5-3133-4298-AC3E-BE98E205DAD5}" uniqueName="3" name="num_critic_for_reviews" queryTableFieldId="3"/>
    <tableColumn id="4" xr3:uid="{66618925-F38C-40E7-AC59-B7C54D6E6C96}" uniqueName="4" name="duration" queryTableFieldId="4"/>
    <tableColumn id="5" xr3:uid="{23F439DC-2370-4063-AD3E-D4FA73E78108}" uniqueName="5" name="director_facebook_likes" queryTableFieldId="5"/>
    <tableColumn id="6" xr3:uid="{57402E0A-D47F-4E9A-A77D-AEA2F0EC3DE8}" uniqueName="6" name="actor_3_facebook_likes" queryTableFieldId="6"/>
    <tableColumn id="7" xr3:uid="{7E0FA58A-A2C9-42D4-9B9B-3411BDCF3971}" uniqueName="7" name="actor_2_name" queryTableFieldId="7" dataDxfId="36"/>
    <tableColumn id="8" xr3:uid="{4CE8DE76-BADC-4022-8CA8-28CD19BB65CF}" uniqueName="8" name="actor_1_facebook_likes" queryTableFieldId="8"/>
    <tableColumn id="9" xr3:uid="{E0289E5B-FC27-4164-97CA-2EF0505BACF0}" uniqueName="9" name="gross" queryTableFieldId="9"/>
    <tableColumn id="10" xr3:uid="{EFC9EA6D-CF47-458C-AE1A-D86858BC9640}" uniqueName="10" name="genres" queryTableFieldId="10" dataDxfId="35"/>
    <tableColumn id="11" xr3:uid="{5100D91A-B396-4262-ABF2-B31D5C6750AD}" uniqueName="11" name="actor_1_name" queryTableFieldId="11" dataDxfId="34"/>
    <tableColumn id="12" xr3:uid="{C2611E55-DB4D-4D92-B765-947C9874CF37}" uniqueName="12" name="movie_title" queryTableFieldId="12" dataDxfId="33"/>
    <tableColumn id="13" xr3:uid="{07DE47BF-E312-4E82-B607-74CA2586A31A}" uniqueName="13" name="num_voted_users" queryTableFieldId="13"/>
    <tableColumn id="14" xr3:uid="{3EE0850E-7983-4AE5-B949-91517BFA7713}" uniqueName="14" name="cast_total_facebook_likes" queryTableFieldId="14"/>
    <tableColumn id="15" xr3:uid="{ADBE89ED-D4F6-4AD9-8C51-F75442F1A114}" uniqueName="15" name="actor_3_name" queryTableFieldId="15" dataDxfId="32"/>
    <tableColumn id="16" xr3:uid="{57E92F31-31AF-4BE9-896E-B39D93DEC374}" uniqueName="16" name="facenumber_in_poster" queryTableFieldId="16"/>
    <tableColumn id="17" xr3:uid="{C3099AC9-1D49-491F-8523-0E5467537874}" uniqueName="17" name="plot_keywords" queryTableFieldId="17" dataDxfId="31"/>
    <tableColumn id="18" xr3:uid="{357B0F61-CC58-4E53-BB8A-36B5E40E98A9}" uniqueName="18" name="movie_imdb_link" queryTableFieldId="18" dataDxfId="30"/>
    <tableColumn id="19" xr3:uid="{E37FF009-A535-4D87-B4E5-56322192C48B}" uniqueName="19" name="num_user_for_reviews" queryTableFieldId="19"/>
    <tableColumn id="20" xr3:uid="{C63471A7-9562-4839-8671-5F9FD1CD5C6E}" uniqueName="20" name="language" queryTableFieldId="20" dataDxfId="29"/>
    <tableColumn id="21" xr3:uid="{BFB3DF0C-CAB8-49F7-B919-AF95E49ED78F}" uniqueName="21" name="country" queryTableFieldId="21" dataDxfId="28"/>
    <tableColumn id="22" xr3:uid="{6F477A48-3AD4-47CC-97A5-34BF9F66146B}" uniqueName="22" name="content_rating" queryTableFieldId="22" dataDxfId="27"/>
    <tableColumn id="23" xr3:uid="{E03C64DD-EAB0-468E-85B5-62B848D87240}" uniqueName="23" name="budget" queryTableFieldId="23"/>
    <tableColumn id="24" xr3:uid="{87216464-1798-4DEC-BA1E-BFFF7C8623BE}" uniqueName="24" name="title_year" queryTableFieldId="24"/>
    <tableColumn id="25" xr3:uid="{A1B1F6F0-797F-40CB-BF08-911C70697F45}" uniqueName="25" name="actor_2_facebook_likes" queryTableFieldId="25"/>
    <tableColumn id="26" xr3:uid="{F2325D30-C051-4DE0-8ECD-F322CBA19FE3}" uniqueName="26" name="imdb_score" queryTableFieldId="26"/>
    <tableColumn id="27" xr3:uid="{80CA8C62-2476-4010-8541-BB4941F69AB6}" uniqueName="27" name="aspect_ratio" queryTableFieldId="27"/>
    <tableColumn id="28" xr3:uid="{232DA714-614E-4C92-AD56-254718819EB3}" uniqueName="28" name="movie_facebook_likes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2FE889-597A-4537-BD44-F5C740D57C06}" name="IMDB_Movies3" displayName="IMDB_Movies3" ref="A1:F4795" tableType="queryTable" totalsRowShown="0">
  <autoFilter ref="A1:F4795" xr:uid="{3C2FE889-597A-4537-BD44-F5C740D57C06}"/>
  <tableColumns count="6">
    <tableColumn id="2" xr3:uid="{20EB2DDE-B114-43B3-BAC5-8B906BEE97C9}" uniqueName="2" name="director_name" queryTableFieldId="2" dataDxfId="26"/>
    <tableColumn id="4" xr3:uid="{C8CBE2EC-26FE-49B6-B1BD-23E4BB12223E}" uniqueName="4" name="duration" queryTableFieldId="4"/>
    <tableColumn id="9" xr3:uid="{98CFAFBA-7BDC-4565-85C6-34DB09846D45}" uniqueName="9" name="gross" queryTableFieldId="9"/>
    <tableColumn id="12" xr3:uid="{1C3C5B69-3AA1-42F5-975B-110FD693E830}" uniqueName="12" name="movie_title" queryTableFieldId="12" dataDxfId="25"/>
    <tableColumn id="20" xr3:uid="{0D017485-5FF2-434A-9055-90F8D72FD881}" uniqueName="20" name="language" queryTableFieldId="20" dataDxfId="24"/>
    <tableColumn id="26" xr3:uid="{35D69349-8133-430C-80D8-E08F8AAD4771}" uniqueName="26" name="imdb_score" queryTableFieldId="2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AE13AF-EF6F-48CC-A587-F6EA320B416A}" name="Table3" displayName="Table3" ref="G1:O1037329" totalsRowShown="0">
  <autoFilter ref="G1:O1037329" xr:uid="{36AE13AF-EF6F-48CC-A587-F6EA320B416A}"/>
  <tableColumns count="9">
    <tableColumn id="1" xr3:uid="{CB091E1B-BCFF-4728-BB55-F474C55B498D}" name="budget"/>
    <tableColumn id="3" xr3:uid="{25B1A68B-ACD4-4B2C-A0B4-1122B83E8CE7}" name="genre1"/>
    <tableColumn id="4" xr3:uid="{4E5DA528-4449-48C6-B768-085CCBA68C7F}" name="genre2"/>
    <tableColumn id="5" xr3:uid="{6E2371A5-F132-4713-A4B5-EE47D4884CF0}" name="genre3"/>
    <tableColumn id="6" xr3:uid="{8A76E706-DCFD-4FCF-886A-FCB3E2E2621A}" name="genre4"/>
    <tableColumn id="7" xr3:uid="{DA4D892F-06AA-4F61-BCD7-EC9151CBED41}" name="genre5"/>
    <tableColumn id="8" xr3:uid="{460FD883-ADB5-422D-98D4-08427D427697}" name="genre6"/>
    <tableColumn id="9" xr3:uid="{645B98F0-05F1-43D4-98D5-BDA8E364C835}" name="genre7"/>
    <tableColumn id="10" xr3:uid="{AC5AE05B-8D8D-4364-A57D-F3A7F0847FED}" name="genre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8D5344-A188-409A-96C2-7ECDBA4A4619}" name="Table6" displayName="Table6" ref="P1:P1048576" totalsRowShown="0">
  <autoFilter ref="P1:P1048576" xr:uid="{108D5344-A188-409A-96C2-7ECDBA4A4619}"/>
  <tableColumns count="1">
    <tableColumn id="1" xr3:uid="{6AB3D2C7-CC03-47A9-A0E3-4F0F2907A8C8}" name="Profi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857E12-00CE-4CDF-9179-24C2127C2D64}" name="Table4" displayName="Table4" ref="A1:I24" totalsRowShown="0">
  <autoFilter ref="A1:I24" xr:uid="{3E857E12-00CE-4CDF-9179-24C2127C2D64}"/>
  <tableColumns count="9">
    <tableColumn id="1" xr3:uid="{2A1C8611-D261-4744-AFBE-E5AB108702E9}" name="Genre"/>
    <tableColumn id="2" xr3:uid="{02441E41-003B-4E62-B4D8-2812A63E51B7}" name="TotalCount">
      <calculatedColumnFormula>COUNTIF(ReadyData!H:O,GenereAnalysis!A2)</calculatedColumnFormula>
    </tableColumn>
    <tableColumn id="3" xr3:uid="{EA796AA4-C302-4493-A1B8-2DBF7CFFAA58}" name="Median_IMDB">
      <calculatedColumnFormula array="1">MEDIAN(IF(ReadyData!H:O=GenereAnalysis!A2,ReadyData!F:F))</calculatedColumnFormula>
    </tableColumn>
    <tableColumn id="4" xr3:uid="{06654ECF-5F55-4EB0-8155-970C9B248EA2}" name="Mode_IMDB">
      <calculatedColumnFormula array="1">IFERROR(_xlfn.MODE.SNGL(IF(ReadyData!H:O=GenereAnalysis!A2,ReadyData!F:F)),"Not repeated")</calculatedColumnFormula>
    </tableColumn>
    <tableColumn id="5" xr3:uid="{D9E5E46F-1FFE-4AE3-94CE-F7CC4614E0DC}" name="Variance_IMDB" dataDxfId="23">
      <calculatedColumnFormula array="1">_xlfn.VAR.P(IF(ReadyData!H:O=GenereAnalysis!A2,ReadyData!F:F))</calculatedColumnFormula>
    </tableColumn>
    <tableColumn id="6" xr3:uid="{97549131-9686-45FD-A148-0A0F55AD0875}" name="StdDeviation_IMDB" dataDxfId="22">
      <calculatedColumnFormula array="1">_xlfn.STDEV.P(IF(ReadyData!H:O=GenereAnalysis!A2,ReadyData!F:F))</calculatedColumnFormula>
    </tableColumn>
    <tableColumn id="7" xr3:uid="{B335C61E-B9C7-422F-AD76-E3245324E81B}" name="Average_IMDB" dataDxfId="21">
      <calculatedColumnFormula array="1">AVERAGE(IF(ReadyData!H:O=GenereAnalysis!A2,ReadyData!F:F))</calculatedColumnFormula>
    </tableColumn>
    <tableColumn id="8" xr3:uid="{5B365321-A15C-4B6B-B561-5D5E746537EA}" name="Max_IMDB">
      <calculatedColumnFormula array="1">MAX(IF(ReadyData!H:O=GenereAnalysis!A2,ReadyData!F:F))</calculatedColumnFormula>
    </tableColumn>
    <tableColumn id="9" xr3:uid="{3F9B9BE6-4FFE-41E1-811D-6C19ECBAF157}" name="Min_IMDB">
      <calculatedColumnFormula array="1">MIN(IF(ReadyData!H:O=GenereAnalysis!A2,ReadyData!F:F))</calculatedColumnFormula>
    </tableColumn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E13A19-C067-4159-AFA3-853660DB6D56}" name="Table5" displayName="Table5" ref="A1:F46" totalsRowShown="0">
  <autoFilter ref="A1:F46" xr:uid="{65E13A19-C067-4159-AFA3-853660DB6D56}"/>
  <tableColumns count="6">
    <tableColumn id="1" xr3:uid="{D5F92C1B-42E6-49F2-ABD7-94E4BBDD55D7}" name="Language"/>
    <tableColumn id="2" xr3:uid="{6B4C5084-03E5-4270-B64C-D274FA44EB97}" name="TotalNumberOfMovies">
      <calculatedColumnFormula array="1">COUNT(IF(ReadyData!E:E=LanguageAnalysis!A2,ReadyData!F:F))</calculatedColumnFormula>
    </tableColumn>
    <tableColumn id="3" xr3:uid="{3A61BD4B-8E64-4E41-A368-EF31FA63D151}" name="Average_IMDBScore" dataDxfId="20">
      <calculatedColumnFormula array="1">AVERAGE(IF(ReadyData!E:E=LanguageAnalysis!A2,ReadyData!F:F))</calculatedColumnFormula>
    </tableColumn>
    <tableColumn id="4" xr3:uid="{4BB106B8-902C-4F87-916A-5B6B25A483DA}" name="Mean_IMDBScore" dataDxfId="19">
      <calculatedColumnFormula array="1">GEOMEAN(IF(ReadyData!E:E=LanguageAnalysis!A2,ReadyData!F:F))</calculatedColumnFormula>
    </tableColumn>
    <tableColumn id="5" xr3:uid="{4B813958-9BB8-4DDF-810F-B7789F6C85EF}" name="Median_IMDBScore" dataDxfId="18">
      <calculatedColumnFormula array="1">MEDIAN(IF(ReadyData!E:E=LanguageAnalysis!A2,ReadyData!F:F))</calculatedColumnFormula>
    </tableColumn>
    <tableColumn id="6" xr3:uid="{3EFC7F59-07C6-41EC-8F67-7A046402F54A}" name="StdDeviation_IMDBScore" dataDxfId="17">
      <calculatedColumnFormula array="1">_xlfn.STDEV.P(IF(ReadyData!E:E=LanguageAnalysis!A2,ReadyData!F:F))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4CB2-71F6-4CF6-B27B-189852725A6E}">
  <dimension ref="A1:AB5044"/>
  <sheetViews>
    <sheetView tabSelected="1" workbookViewId="0">
      <selection activeCell="D14" sqref="D14"/>
    </sheetView>
  </sheetViews>
  <sheetFormatPr defaultRowHeight="14.5" x14ac:dyDescent="0.35"/>
  <cols>
    <col min="1" max="1" width="14.7265625" bestFit="1" customWidth="1"/>
    <col min="2" max="2" width="30.1796875" bestFit="1" customWidth="1"/>
    <col min="3" max="3" width="22.90625" bestFit="1" customWidth="1"/>
    <col min="4" max="4" width="10.36328125" bestFit="1" customWidth="1"/>
    <col min="5" max="5" width="23.453125" bestFit="1" customWidth="1"/>
    <col min="6" max="6" width="23.08984375" bestFit="1" customWidth="1"/>
    <col min="7" max="7" width="25.36328125" bestFit="1" customWidth="1"/>
    <col min="8" max="8" width="23.08984375" bestFit="1" customWidth="1"/>
    <col min="9" max="9" width="9.81640625" bestFit="1" customWidth="1"/>
    <col min="10" max="10" width="63.90625" bestFit="1" customWidth="1"/>
    <col min="11" max="11" width="25.36328125" bestFit="1" customWidth="1"/>
    <col min="12" max="12" width="72.6328125" bestFit="1" customWidth="1"/>
    <col min="13" max="13" width="18.26953125" bestFit="1" customWidth="1"/>
    <col min="14" max="14" width="25.1796875" bestFit="1" customWidth="1"/>
    <col min="15" max="15" width="29.7265625" bestFit="1" customWidth="1"/>
    <col min="16" max="16" width="22.36328125" bestFit="1" customWidth="1"/>
    <col min="17" max="17" width="80.7265625" bestFit="1" customWidth="1"/>
    <col min="18" max="18" width="48" bestFit="1" customWidth="1"/>
    <col min="19" max="19" width="22.54296875" bestFit="1" customWidth="1"/>
    <col min="20" max="20" width="10.54296875" bestFit="1" customWidth="1"/>
    <col min="21" max="21" width="18.7265625" bestFit="1" customWidth="1"/>
    <col min="22" max="22" width="15.6328125" bestFit="1" customWidth="1"/>
    <col min="23" max="23" width="11.81640625" bestFit="1" customWidth="1"/>
    <col min="24" max="24" width="11.08984375" bestFit="1" customWidth="1"/>
    <col min="25" max="25" width="23.08984375" bestFit="1" customWidth="1"/>
    <col min="26" max="26" width="12.81640625" bestFit="1" customWidth="1"/>
    <col min="27" max="27" width="13.54296875" bestFit="1" customWidth="1"/>
    <col min="28" max="28" width="21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65</v>
      </c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O6" t="s">
        <v>65</v>
      </c>
      <c r="P6">
        <v>0</v>
      </c>
      <c r="Q6" t="s">
        <v>65</v>
      </c>
      <c r="R6" t="s">
        <v>70</v>
      </c>
      <c r="T6" t="s">
        <v>65</v>
      </c>
      <c r="U6" t="s">
        <v>65</v>
      </c>
      <c r="V6" t="s">
        <v>65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V100" t="s">
        <v>65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28</v>
      </c>
      <c r="B179" t="s">
        <v>65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Q201" t="s">
        <v>65</v>
      </c>
      <c r="R201" t="s">
        <v>1242</v>
      </c>
      <c r="S201">
        <v>2</v>
      </c>
      <c r="T201" t="s">
        <v>37</v>
      </c>
      <c r="U201" t="s">
        <v>56</v>
      </c>
      <c r="V201" t="s">
        <v>65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V206" t="s">
        <v>65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Q208" t="s">
        <v>65</v>
      </c>
      <c r="R208" t="s">
        <v>1269</v>
      </c>
      <c r="S208">
        <v>2</v>
      </c>
      <c r="T208" t="s">
        <v>37</v>
      </c>
      <c r="U208" t="s">
        <v>56</v>
      </c>
      <c r="V208" t="s">
        <v>65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V244" t="s">
        <v>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28</v>
      </c>
      <c r="B262" t="s">
        <v>65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A281" t="s">
        <v>65</v>
      </c>
      <c r="B281" t="s">
        <v>1670</v>
      </c>
      <c r="D281">
        <v>22</v>
      </c>
      <c r="E281">
        <v>0</v>
      </c>
      <c r="G281" t="s">
        <v>65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O281" t="s">
        <v>65</v>
      </c>
      <c r="P281">
        <v>0</v>
      </c>
      <c r="Q281" t="s">
        <v>65</v>
      </c>
      <c r="R281" t="s">
        <v>1674</v>
      </c>
      <c r="T281" t="s">
        <v>65</v>
      </c>
      <c r="U281" t="s">
        <v>65</v>
      </c>
      <c r="V281" t="s">
        <v>65</v>
      </c>
      <c r="Z281">
        <v>7.2</v>
      </c>
      <c r="AB281">
        <v>0</v>
      </c>
    </row>
    <row r="282" spans="1:28" x14ac:dyDescent="0.3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Q369" t="s">
        <v>65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28</v>
      </c>
      <c r="B406" t="s">
        <v>65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A461" t="s">
        <v>65</v>
      </c>
      <c r="B461" t="s">
        <v>65</v>
      </c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747</v>
      </c>
      <c r="B481" t="s">
        <v>65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V491" t="s">
        <v>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Q509" t="s">
        <v>65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28</v>
      </c>
      <c r="B539" t="s">
        <v>65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28</v>
      </c>
      <c r="B545" t="s">
        <v>65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V545" t="s">
        <v>65</v>
      </c>
      <c r="Y545">
        <v>130</v>
      </c>
      <c r="Z545">
        <v>8.3000000000000007</v>
      </c>
      <c r="AB545">
        <v>0</v>
      </c>
    </row>
    <row r="546" spans="1:28" x14ac:dyDescent="0.3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28</v>
      </c>
      <c r="B595" t="s">
        <v>65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28</v>
      </c>
      <c r="B647" t="s">
        <v>65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28</v>
      </c>
      <c r="B687" t="s">
        <v>65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V687" t="s">
        <v>65</v>
      </c>
      <c r="Y687">
        <v>773</v>
      </c>
      <c r="Z687">
        <v>8.1</v>
      </c>
      <c r="AB687">
        <v>0</v>
      </c>
    </row>
    <row r="688" spans="1:28" x14ac:dyDescent="0.3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65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V812" t="s">
        <v>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28</v>
      </c>
      <c r="B818" t="s">
        <v>65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28</v>
      </c>
      <c r="B828" t="s">
        <v>65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28</v>
      </c>
      <c r="B835" t="s">
        <v>65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V835" t="s">
        <v>65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28</v>
      </c>
      <c r="B859" t="s">
        <v>65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28</v>
      </c>
      <c r="B964" t="s">
        <v>65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Q964" t="s">
        <v>65</v>
      </c>
      <c r="R964" t="s">
        <v>5153</v>
      </c>
      <c r="S964">
        <v>9</v>
      </c>
      <c r="T964" t="s">
        <v>37</v>
      </c>
      <c r="U964" t="s">
        <v>56</v>
      </c>
      <c r="V964" t="s">
        <v>65</v>
      </c>
      <c r="Y964">
        <v>171</v>
      </c>
      <c r="Z964">
        <v>7.9</v>
      </c>
      <c r="AB964">
        <v>0</v>
      </c>
    </row>
    <row r="965" spans="1:28" x14ac:dyDescent="0.3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28</v>
      </c>
      <c r="B996" t="s">
        <v>65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V996" t="s">
        <v>65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28</v>
      </c>
      <c r="B1009" t="s">
        <v>65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Q1009" t="s">
        <v>65</v>
      </c>
      <c r="R1009" t="s">
        <v>5377</v>
      </c>
      <c r="S1009">
        <v>22</v>
      </c>
      <c r="T1009" t="s">
        <v>37</v>
      </c>
      <c r="U1009" t="s">
        <v>38</v>
      </c>
      <c r="V1009" t="s">
        <v>65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28</v>
      </c>
      <c r="B1025" t="s">
        <v>65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28</v>
      </c>
      <c r="B1037" t="s">
        <v>65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V1046" t="s">
        <v>65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Q1073" t="s">
        <v>65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B1135" t="s">
        <v>65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747</v>
      </c>
      <c r="B1177" t="s">
        <v>65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V1180" t="s">
        <v>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28</v>
      </c>
      <c r="B1267" t="s">
        <v>65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V1331" t="s">
        <v>65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28</v>
      </c>
      <c r="B1348" t="s">
        <v>65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Q1349" t="s">
        <v>65</v>
      </c>
      <c r="R1349" t="s">
        <v>6996</v>
      </c>
      <c r="S1349">
        <v>18</v>
      </c>
      <c r="T1349" t="s">
        <v>37</v>
      </c>
      <c r="U1349" t="s">
        <v>892</v>
      </c>
      <c r="V1349" t="s">
        <v>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V1384" t="s">
        <v>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28</v>
      </c>
      <c r="B1406" t="s">
        <v>65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Q1406" t="s">
        <v>65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28</v>
      </c>
      <c r="B1446" t="s">
        <v>65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V1446" t="s">
        <v>65</v>
      </c>
      <c r="Y1446">
        <v>637</v>
      </c>
      <c r="Z1446">
        <v>7</v>
      </c>
      <c r="AB1446">
        <v>265</v>
      </c>
    </row>
    <row r="1447" spans="1:28" x14ac:dyDescent="0.3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28</v>
      </c>
      <c r="B1501" t="s">
        <v>65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V1512" t="s">
        <v>65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Q1529" t="s">
        <v>65</v>
      </c>
      <c r="R1529" t="s">
        <v>7828</v>
      </c>
      <c r="S1529">
        <v>16</v>
      </c>
      <c r="T1529" t="s">
        <v>37</v>
      </c>
      <c r="U1529" t="s">
        <v>584</v>
      </c>
      <c r="V1529" t="s">
        <v>65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28</v>
      </c>
      <c r="B1622" t="s">
        <v>65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28</v>
      </c>
      <c r="B1661" t="s">
        <v>65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28</v>
      </c>
      <c r="B1666" t="s">
        <v>65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28</v>
      </c>
      <c r="B1712" t="s">
        <v>65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V1712" t="s">
        <v>65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V1726" t="s">
        <v>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V1732" t="s">
        <v>65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V1733" t="s">
        <v>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28</v>
      </c>
      <c r="B1738" t="s">
        <v>65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68</v>
      </c>
      <c r="K1784" t="s">
        <v>2888</v>
      </c>
      <c r="L1784" t="s">
        <v>8985</v>
      </c>
      <c r="M1784">
        <v>10369</v>
      </c>
      <c r="N1784">
        <v>66</v>
      </c>
      <c r="O1784" t="s">
        <v>65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V1795" t="s">
        <v>65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28</v>
      </c>
      <c r="B1804" t="s">
        <v>65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747</v>
      </c>
      <c r="B1820" t="s">
        <v>65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V1820" t="s">
        <v>65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V1833" t="s">
        <v>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28</v>
      </c>
      <c r="B1844" t="s">
        <v>65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V1880" t="s">
        <v>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Q1882" t="s">
        <v>65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28</v>
      </c>
      <c r="B1949" t="s">
        <v>65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5">
      <c r="A1950" t="s">
        <v>65</v>
      </c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28</v>
      </c>
      <c r="B1974" t="s">
        <v>65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V1979" t="s">
        <v>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V2016" t="s">
        <v>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A2017" t="s">
        <v>65</v>
      </c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Q2075" t="s">
        <v>65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28</v>
      </c>
      <c r="B2077" t="s">
        <v>65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V2077" t="s">
        <v>65</v>
      </c>
      <c r="Y2077">
        <v>748</v>
      </c>
      <c r="Z2077">
        <v>6.8</v>
      </c>
      <c r="AB2077">
        <v>532</v>
      </c>
    </row>
    <row r="2078" spans="1:28" x14ac:dyDescent="0.3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V2079" t="s">
        <v>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28</v>
      </c>
      <c r="B2145" t="s">
        <v>65</v>
      </c>
      <c r="C2145">
        <v>5</v>
      </c>
      <c r="D2145">
        <v>60</v>
      </c>
      <c r="G2145" t="s">
        <v>65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O2145" t="s">
        <v>65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V2145" t="s">
        <v>65</v>
      </c>
      <c r="W2145">
        <v>3000000</v>
      </c>
      <c r="Z2145">
        <v>2.9</v>
      </c>
      <c r="AB2145">
        <v>141</v>
      </c>
    </row>
    <row r="2146" spans="1:28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28</v>
      </c>
      <c r="B2193" t="s">
        <v>65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V2193" t="s">
        <v>65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28</v>
      </c>
      <c r="B2243" t="s">
        <v>65</v>
      </c>
      <c r="C2243">
        <v>6</v>
      </c>
      <c r="D2243">
        <v>24</v>
      </c>
      <c r="G2243" t="s">
        <v>65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O2243" t="s">
        <v>65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V2243" t="s">
        <v>65</v>
      </c>
      <c r="Z2243">
        <v>7</v>
      </c>
      <c r="AB2243">
        <v>124</v>
      </c>
    </row>
    <row r="2244" spans="1:28" x14ac:dyDescent="0.3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28</v>
      </c>
      <c r="B2259" t="s">
        <v>65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V2259" t="s">
        <v>65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28</v>
      </c>
      <c r="B2305" t="s">
        <v>65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Q2305" t="s">
        <v>65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Q2311" t="s">
        <v>65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V2341" t="s">
        <v>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28</v>
      </c>
      <c r="B2344" t="s">
        <v>65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Q2344" t="s">
        <v>65</v>
      </c>
      <c r="R2344" t="s">
        <v>11487</v>
      </c>
      <c r="T2344" t="s">
        <v>37</v>
      </c>
      <c r="U2344" t="s">
        <v>56</v>
      </c>
      <c r="V2344" t="s">
        <v>65</v>
      </c>
      <c r="Y2344">
        <v>11</v>
      </c>
      <c r="Z2344">
        <v>7.2</v>
      </c>
      <c r="AB2344">
        <v>0</v>
      </c>
    </row>
    <row r="2345" spans="1:28" x14ac:dyDescent="0.3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V2347" t="s">
        <v>65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V2351" t="s">
        <v>65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Q2368" t="s">
        <v>65</v>
      </c>
      <c r="R2368" t="s">
        <v>11599</v>
      </c>
      <c r="S2368">
        <v>6</v>
      </c>
      <c r="T2368" t="s">
        <v>37</v>
      </c>
      <c r="U2368" t="s">
        <v>38</v>
      </c>
      <c r="V2368" t="s">
        <v>65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28</v>
      </c>
      <c r="B2372" t="s">
        <v>65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U2372" t="s">
        <v>65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V2376" t="s">
        <v>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Q2390" t="s">
        <v>65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28</v>
      </c>
      <c r="B2414" t="s">
        <v>65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A2461" t="s">
        <v>65</v>
      </c>
      <c r="B2461" t="s">
        <v>65</v>
      </c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T2461" t="s">
        <v>65</v>
      </c>
      <c r="U2461" t="s">
        <v>38</v>
      </c>
      <c r="V2461" t="s">
        <v>65</v>
      </c>
      <c r="Y2461">
        <v>426</v>
      </c>
      <c r="Z2461">
        <v>6.7</v>
      </c>
      <c r="AB2461">
        <v>0</v>
      </c>
    </row>
    <row r="2462" spans="1:28" x14ac:dyDescent="0.3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Q2463" t="s">
        <v>65</v>
      </c>
      <c r="R2463" t="s">
        <v>12028</v>
      </c>
      <c r="S2463">
        <v>6</v>
      </c>
      <c r="T2463" t="s">
        <v>37</v>
      </c>
      <c r="U2463" t="s">
        <v>38</v>
      </c>
      <c r="V2463" t="s">
        <v>65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28</v>
      </c>
      <c r="B2468" t="s">
        <v>65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Q2474" t="s">
        <v>65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28</v>
      </c>
      <c r="B2554" t="s">
        <v>65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Q2554" t="s">
        <v>65</v>
      </c>
      <c r="R2554" t="s">
        <v>12432</v>
      </c>
      <c r="S2554">
        <v>57</v>
      </c>
      <c r="T2554" t="s">
        <v>37</v>
      </c>
      <c r="U2554" t="s">
        <v>38</v>
      </c>
      <c r="V2554" t="s">
        <v>65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V2563" t="s">
        <v>65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V2588" t="s">
        <v>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28</v>
      </c>
      <c r="B2596" t="s">
        <v>65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28</v>
      </c>
      <c r="B2611" t="s">
        <v>65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28</v>
      </c>
      <c r="B2704" t="s">
        <v>65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28</v>
      </c>
      <c r="B2729" t="s">
        <v>65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V2729" t="s">
        <v>65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V2734" t="s">
        <v>65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Q2754" t="s">
        <v>65</v>
      </c>
      <c r="R2754" t="s">
        <v>13311</v>
      </c>
      <c r="S2754">
        <v>4</v>
      </c>
      <c r="T2754" t="s">
        <v>2778</v>
      </c>
      <c r="U2754" t="s">
        <v>7090</v>
      </c>
      <c r="V2754" t="s">
        <v>65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A2755" t="s">
        <v>65</v>
      </c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Q2767" t="s">
        <v>65</v>
      </c>
      <c r="R2767" t="s">
        <v>13369</v>
      </c>
      <c r="T2767" t="s">
        <v>37</v>
      </c>
      <c r="U2767" t="s">
        <v>268</v>
      </c>
      <c r="V2767" t="s">
        <v>65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Q2769" t="s">
        <v>65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28</v>
      </c>
      <c r="B2777" t="s">
        <v>65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68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V2777" t="s">
        <v>65</v>
      </c>
      <c r="Y2777">
        <v>130</v>
      </c>
      <c r="Z2777">
        <v>6.6</v>
      </c>
      <c r="AB2777">
        <v>373</v>
      </c>
    </row>
    <row r="2778" spans="1:28" x14ac:dyDescent="0.3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28</v>
      </c>
      <c r="B2826" t="s">
        <v>65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28</v>
      </c>
      <c r="B2830" t="s">
        <v>65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Q2830" t="s">
        <v>65</v>
      </c>
      <c r="R2830" t="s">
        <v>13623</v>
      </c>
      <c r="S2830">
        <v>2</v>
      </c>
      <c r="T2830" t="s">
        <v>13605</v>
      </c>
      <c r="U2830" t="s">
        <v>13606</v>
      </c>
      <c r="V2830" t="s">
        <v>65</v>
      </c>
      <c r="Y2830">
        <v>2</v>
      </c>
      <c r="Z2830">
        <v>7.4</v>
      </c>
      <c r="AB2830">
        <v>64</v>
      </c>
    </row>
    <row r="2831" spans="1:28" x14ac:dyDescent="0.3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Q2872" t="s">
        <v>65</v>
      </c>
      <c r="R2872" t="s">
        <v>13802</v>
      </c>
      <c r="T2872" t="s">
        <v>12472</v>
      </c>
      <c r="U2872" t="s">
        <v>12473</v>
      </c>
      <c r="V2872" t="s">
        <v>65</v>
      </c>
      <c r="Y2872">
        <v>94</v>
      </c>
      <c r="Z2872">
        <v>8.1</v>
      </c>
      <c r="AB2872">
        <v>22</v>
      </c>
    </row>
    <row r="2873" spans="1:28" x14ac:dyDescent="0.3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Q2894" t="s">
        <v>65</v>
      </c>
      <c r="R2894" t="s">
        <v>13897</v>
      </c>
      <c r="S2894">
        <v>1</v>
      </c>
      <c r="T2894" t="s">
        <v>37</v>
      </c>
      <c r="U2894" t="s">
        <v>5694</v>
      </c>
      <c r="V2894" t="s">
        <v>65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28</v>
      </c>
      <c r="B2954" t="s">
        <v>65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Q3017" t="s">
        <v>65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Q3020" t="s">
        <v>65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V3022" t="s">
        <v>65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Q3024" t="s">
        <v>65</v>
      </c>
      <c r="R3024" t="s">
        <v>14477</v>
      </c>
      <c r="S3024">
        <v>6</v>
      </c>
      <c r="T3024" t="s">
        <v>11707</v>
      </c>
      <c r="U3024" t="s">
        <v>892</v>
      </c>
      <c r="V3024" t="s">
        <v>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Q3035" t="s">
        <v>65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28</v>
      </c>
      <c r="B3086" t="s">
        <v>65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V3086" t="s">
        <v>65</v>
      </c>
      <c r="Y3086">
        <v>102</v>
      </c>
      <c r="Z3086">
        <v>7.9</v>
      </c>
      <c r="AB3086">
        <v>0</v>
      </c>
    </row>
    <row r="3087" spans="1:28" x14ac:dyDescent="0.3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V3087" t="s">
        <v>65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T3088" t="s">
        <v>65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V3090" t="s">
        <v>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Q3131" t="s">
        <v>65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28</v>
      </c>
      <c r="B3176" t="s">
        <v>65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28</v>
      </c>
      <c r="B3209" t="s">
        <v>65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V3222" t="s">
        <v>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V3224" t="s">
        <v>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Q3234" t="s">
        <v>65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Q3240" t="s">
        <v>65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Q3248" t="s">
        <v>65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Q3250" t="s">
        <v>65</v>
      </c>
      <c r="R3250" t="s">
        <v>15456</v>
      </c>
      <c r="S3250">
        <v>2</v>
      </c>
      <c r="T3250" t="s">
        <v>37</v>
      </c>
      <c r="U3250" t="s">
        <v>5694</v>
      </c>
      <c r="V3250" t="s">
        <v>65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V3252" t="s">
        <v>65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Q3256" t="s">
        <v>65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V3259" t="s">
        <v>65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A3274" t="s">
        <v>65</v>
      </c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V3275" t="s">
        <v>65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V3285" t="s">
        <v>65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28</v>
      </c>
      <c r="B3305" t="s">
        <v>65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Q3315" t="s">
        <v>65</v>
      </c>
      <c r="R3315" t="s">
        <v>15756</v>
      </c>
      <c r="S3315">
        <v>1</v>
      </c>
      <c r="T3315" t="s">
        <v>1464</v>
      </c>
      <c r="U3315" t="s">
        <v>1465</v>
      </c>
      <c r="V3315" t="s">
        <v>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28</v>
      </c>
      <c r="B3331" t="s">
        <v>65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V3344" t="s">
        <v>65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28</v>
      </c>
      <c r="B3348" t="s">
        <v>11361</v>
      </c>
      <c r="C3348">
        <v>346</v>
      </c>
      <c r="D3348">
        <v>106</v>
      </c>
      <c r="E3348">
        <v>78</v>
      </c>
      <c r="G3348" t="s">
        <v>65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O3348" t="s">
        <v>65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V3350" t="s">
        <v>65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V3356" t="s">
        <v>65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Q3375" t="s">
        <v>65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28</v>
      </c>
      <c r="B3378" t="s">
        <v>65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28</v>
      </c>
      <c r="B3399" t="s">
        <v>65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U3399" t="s">
        <v>65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V3414" t="s">
        <v>65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28</v>
      </c>
      <c r="B3421" t="s">
        <v>65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V3421" t="s">
        <v>65</v>
      </c>
      <c r="Y3421">
        <v>698</v>
      </c>
      <c r="Z3421">
        <v>7.7</v>
      </c>
      <c r="AB3421">
        <v>0</v>
      </c>
    </row>
    <row r="3422" spans="1:28" x14ac:dyDescent="0.3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Q3424" t="s">
        <v>65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Q3429" t="s">
        <v>65</v>
      </c>
      <c r="R3429" t="s">
        <v>16280</v>
      </c>
      <c r="S3429">
        <v>2</v>
      </c>
      <c r="T3429" t="s">
        <v>11707</v>
      </c>
      <c r="U3429" t="s">
        <v>892</v>
      </c>
      <c r="V3429" t="s">
        <v>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Q3431" t="s">
        <v>65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V3439" t="s">
        <v>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V3451" t="s">
        <v>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Q3453" t="s">
        <v>65</v>
      </c>
      <c r="R3453" t="s">
        <v>16391</v>
      </c>
      <c r="S3453">
        <v>3</v>
      </c>
      <c r="T3453" t="s">
        <v>37</v>
      </c>
      <c r="U3453" t="s">
        <v>56</v>
      </c>
      <c r="V3453" t="s">
        <v>65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V3456" t="s">
        <v>65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V3457" t="s">
        <v>65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V3460" t="s">
        <v>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28</v>
      </c>
      <c r="B3483" t="s">
        <v>65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V3488" t="s">
        <v>65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28</v>
      </c>
      <c r="B3492" t="s">
        <v>65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28</v>
      </c>
      <c r="B3509" t="s">
        <v>65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V3509" t="s">
        <v>65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28</v>
      </c>
      <c r="B3511" t="s">
        <v>65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V3512" t="s">
        <v>65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O3530" t="s">
        <v>65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Q3538" t="s">
        <v>65</v>
      </c>
      <c r="R3538" t="s">
        <v>16748</v>
      </c>
      <c r="S3538">
        <v>1</v>
      </c>
      <c r="T3538" t="s">
        <v>7241</v>
      </c>
      <c r="U3538" t="s">
        <v>3859</v>
      </c>
      <c r="V3538" t="s">
        <v>65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A3541" t="s">
        <v>65</v>
      </c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T3541" t="s">
        <v>65</v>
      </c>
      <c r="U3541" t="s">
        <v>38</v>
      </c>
      <c r="V3541" t="s">
        <v>65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V3543" t="s">
        <v>65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Q3546" t="s">
        <v>65</v>
      </c>
      <c r="R3546" t="s">
        <v>16790</v>
      </c>
      <c r="S3546">
        <v>6</v>
      </c>
      <c r="T3546" t="s">
        <v>37</v>
      </c>
      <c r="U3546" t="s">
        <v>268</v>
      </c>
      <c r="V3546" t="s">
        <v>65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V3547" t="s">
        <v>65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V3548" t="s">
        <v>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V3573" t="s">
        <v>65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28</v>
      </c>
      <c r="B3581" t="s">
        <v>65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Q3581" t="s">
        <v>65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28</v>
      </c>
      <c r="B3606" t="s">
        <v>65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O3612" t="s">
        <v>65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V3612" t="s">
        <v>65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28</v>
      </c>
      <c r="B3625" t="s">
        <v>65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V3628" t="s">
        <v>65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A3640" t="s">
        <v>65</v>
      </c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68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28</v>
      </c>
      <c r="B3652" t="s">
        <v>65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V3652" t="s">
        <v>65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A3658" t="s">
        <v>65</v>
      </c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28</v>
      </c>
      <c r="B3663" t="s">
        <v>65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V3688" t="s">
        <v>65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V3754" t="s">
        <v>65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Q3758" t="s">
        <v>65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68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V3772" t="s">
        <v>65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V3791" t="s">
        <v>65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28</v>
      </c>
      <c r="B3802" t="s">
        <v>65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Q3808" t="s">
        <v>65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28</v>
      </c>
      <c r="B3809" t="s">
        <v>65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Q3812" t="s">
        <v>65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Q3817" t="s">
        <v>65</v>
      </c>
      <c r="R3817" t="s">
        <v>18086</v>
      </c>
      <c r="S3817">
        <v>2</v>
      </c>
      <c r="T3817" t="s">
        <v>37</v>
      </c>
      <c r="U3817" t="s">
        <v>38</v>
      </c>
      <c r="V3817" t="s">
        <v>65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Q3818" t="s">
        <v>65</v>
      </c>
      <c r="R3818" t="s">
        <v>18092</v>
      </c>
      <c r="T3818" t="s">
        <v>37</v>
      </c>
      <c r="U3818" t="s">
        <v>38</v>
      </c>
      <c r="V3818" t="s">
        <v>65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V3820" t="s">
        <v>65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V3822" t="s">
        <v>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V3834" t="s">
        <v>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Q3836" t="s">
        <v>65</v>
      </c>
      <c r="R3836" t="s">
        <v>18179</v>
      </c>
      <c r="S3836">
        <v>1</v>
      </c>
      <c r="T3836" t="s">
        <v>18180</v>
      </c>
      <c r="U3836" t="s">
        <v>5612</v>
      </c>
      <c r="V3836" t="s">
        <v>65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Q3840" t="s">
        <v>65</v>
      </c>
      <c r="R3840" t="s">
        <v>18200</v>
      </c>
      <c r="S3840">
        <v>3</v>
      </c>
      <c r="T3840" t="s">
        <v>37</v>
      </c>
      <c r="U3840" t="s">
        <v>2913</v>
      </c>
      <c r="V3840" t="s">
        <v>65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V3842" t="s">
        <v>65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28</v>
      </c>
      <c r="B3849" t="s">
        <v>65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Q3849" t="s">
        <v>65</v>
      </c>
      <c r="R3849" t="s">
        <v>18238</v>
      </c>
      <c r="S3849">
        <v>27</v>
      </c>
      <c r="T3849" t="s">
        <v>37</v>
      </c>
      <c r="U3849" t="s">
        <v>38</v>
      </c>
      <c r="V3849" t="s">
        <v>65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V3862" t="s">
        <v>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Q3868" t="s">
        <v>65</v>
      </c>
      <c r="R3868" t="s">
        <v>18339</v>
      </c>
      <c r="S3868">
        <v>7</v>
      </c>
      <c r="T3868" t="s">
        <v>5611</v>
      </c>
      <c r="U3868" t="s">
        <v>5612</v>
      </c>
      <c r="V3868" t="s">
        <v>65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T3871" t="s">
        <v>65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V3872" t="s">
        <v>65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28</v>
      </c>
      <c r="B3873" t="s">
        <v>65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Q3874" t="s">
        <v>65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V3879" t="s">
        <v>65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V3880" t="s">
        <v>65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28</v>
      </c>
      <c r="B3883" t="s">
        <v>65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V3883" t="s">
        <v>65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V3897" t="s">
        <v>65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28</v>
      </c>
      <c r="B3902" t="s">
        <v>65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68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Q3945" t="s">
        <v>65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28</v>
      </c>
      <c r="B3953" t="s">
        <v>65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V3959" t="s">
        <v>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Q3961" t="s">
        <v>65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V3963" t="s">
        <v>65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Q3967" t="s">
        <v>65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28</v>
      </c>
      <c r="B3984" t="s">
        <v>65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28</v>
      </c>
      <c r="B3991" t="s">
        <v>65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Q4014" t="s">
        <v>65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V4015" t="s">
        <v>65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28</v>
      </c>
      <c r="B4017" t="s">
        <v>65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V4017" t="s">
        <v>65</v>
      </c>
      <c r="Y4017">
        <v>133</v>
      </c>
      <c r="Z4017">
        <v>7.3</v>
      </c>
      <c r="AB4017">
        <v>405</v>
      </c>
    </row>
    <row r="4018" spans="1:28" x14ac:dyDescent="0.3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V4018" t="s">
        <v>65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68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Q4020" t="s">
        <v>65</v>
      </c>
      <c r="R4020" t="s">
        <v>19027</v>
      </c>
      <c r="S4020">
        <v>2</v>
      </c>
      <c r="T4020" t="s">
        <v>37</v>
      </c>
      <c r="U4020" t="s">
        <v>38</v>
      </c>
      <c r="V4020" t="s">
        <v>65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U4023" t="s">
        <v>65</v>
      </c>
      <c r="V4023" t="s">
        <v>65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68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V4039" t="s">
        <v>65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28</v>
      </c>
      <c r="B4081" t="s">
        <v>65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28</v>
      </c>
      <c r="B4089" t="s">
        <v>65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V4089" t="s">
        <v>65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V4104" t="s">
        <v>65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Q4110" t="s">
        <v>65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T4112" t="s">
        <v>65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28</v>
      </c>
      <c r="B4115" t="s">
        <v>65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V4115" t="s">
        <v>65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28</v>
      </c>
      <c r="B4117" t="s">
        <v>65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V4117" t="s">
        <v>65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28</v>
      </c>
      <c r="B4121" t="s">
        <v>65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V4121" t="s">
        <v>65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Q4123" t="s">
        <v>65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V4133" t="s">
        <v>65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V4138" t="s">
        <v>65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V4139" t="s">
        <v>65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A4140" t="s">
        <v>65</v>
      </c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V4142" t="s">
        <v>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V4148" t="s">
        <v>65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V4150" t="s">
        <v>65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68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Q4165" t="s">
        <v>65</v>
      </c>
      <c r="R4165" t="s">
        <v>19715</v>
      </c>
      <c r="S4165">
        <v>8</v>
      </c>
      <c r="T4165" t="s">
        <v>19716</v>
      </c>
      <c r="U4165" t="s">
        <v>268</v>
      </c>
      <c r="V4165" t="s">
        <v>65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V4168" t="s">
        <v>65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V4178" t="s">
        <v>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68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V4181" t="s">
        <v>65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68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V4193" t="s">
        <v>65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V4200" t="s">
        <v>65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68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Q4203" t="s">
        <v>65</v>
      </c>
      <c r="R4203" t="s">
        <v>19906</v>
      </c>
      <c r="S4203">
        <v>3</v>
      </c>
      <c r="T4203" t="s">
        <v>37</v>
      </c>
      <c r="U4203" t="s">
        <v>38</v>
      </c>
      <c r="V4203" t="s">
        <v>65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68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Q4213" t="s">
        <v>65</v>
      </c>
      <c r="R4213" t="s">
        <v>19949</v>
      </c>
      <c r="S4213">
        <v>2</v>
      </c>
      <c r="T4213" t="s">
        <v>37</v>
      </c>
      <c r="U4213" t="s">
        <v>38</v>
      </c>
      <c r="V4213" t="s">
        <v>65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A4217" t="s">
        <v>65</v>
      </c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Q4217" t="s">
        <v>65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O4227" t="s">
        <v>65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Q4229" t="s">
        <v>65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V4237" t="s">
        <v>65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V4238" t="s">
        <v>65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Q4243" t="s">
        <v>65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Q4245" t="s">
        <v>65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Q4246" t="s">
        <v>65</v>
      </c>
      <c r="R4246" t="s">
        <v>20105</v>
      </c>
      <c r="S4246">
        <v>1</v>
      </c>
      <c r="T4246" t="s">
        <v>37</v>
      </c>
      <c r="U4246" t="s">
        <v>38</v>
      </c>
      <c r="V4246" t="s">
        <v>65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V4247" t="s">
        <v>65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Q4248" t="s">
        <v>65</v>
      </c>
      <c r="R4248" t="s">
        <v>20116</v>
      </c>
      <c r="S4248">
        <v>17</v>
      </c>
      <c r="T4248" t="s">
        <v>37</v>
      </c>
      <c r="U4248" t="s">
        <v>38</v>
      </c>
      <c r="V4248" t="s">
        <v>65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28</v>
      </c>
      <c r="B4251" t="s">
        <v>65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V4251" t="s">
        <v>65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28</v>
      </c>
      <c r="B4283" t="s">
        <v>65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V4288" t="s">
        <v>65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28</v>
      </c>
      <c r="B4290" t="s">
        <v>65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V4290" t="s">
        <v>65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V4301" t="s">
        <v>65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28</v>
      </c>
      <c r="B4306" t="s">
        <v>65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V4311" t="s">
        <v>65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68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Q4325" t="s">
        <v>65</v>
      </c>
      <c r="R4325" t="s">
        <v>20503</v>
      </c>
      <c r="T4325" t="s">
        <v>37</v>
      </c>
      <c r="U4325" t="s">
        <v>56</v>
      </c>
      <c r="V4325" t="s">
        <v>65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Q4327" t="s">
        <v>65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28</v>
      </c>
      <c r="B4329" t="s">
        <v>65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V4329" t="s">
        <v>65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A4333" t="s">
        <v>65</v>
      </c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V4334" t="s">
        <v>65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68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V4340" t="s">
        <v>65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Q4343" t="s">
        <v>65</v>
      </c>
      <c r="R4343" t="s">
        <v>20592</v>
      </c>
      <c r="S4343">
        <v>22</v>
      </c>
      <c r="T4343" t="s">
        <v>37</v>
      </c>
      <c r="U4343" t="s">
        <v>38</v>
      </c>
      <c r="V4343" t="s">
        <v>65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Q4350" t="s">
        <v>65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Q4353" t="s">
        <v>65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V4356" t="s">
        <v>65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Q4367" t="s">
        <v>65</v>
      </c>
      <c r="R4367" t="s">
        <v>20701</v>
      </c>
      <c r="S4367">
        <v>6</v>
      </c>
      <c r="T4367" t="s">
        <v>20702</v>
      </c>
      <c r="U4367" t="s">
        <v>5612</v>
      </c>
      <c r="V4367" t="s">
        <v>65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V4370" t="s">
        <v>65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V4372" t="s">
        <v>65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Q4374" t="s">
        <v>65</v>
      </c>
      <c r="R4374" t="s">
        <v>20738</v>
      </c>
      <c r="T4374" t="s">
        <v>37</v>
      </c>
      <c r="U4374" t="s">
        <v>38</v>
      </c>
      <c r="V4374" t="s">
        <v>65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Q4399" t="s">
        <v>65</v>
      </c>
      <c r="R4399" t="s">
        <v>20862</v>
      </c>
      <c r="S4399">
        <v>4</v>
      </c>
      <c r="T4399" t="s">
        <v>37</v>
      </c>
      <c r="U4399" t="s">
        <v>5612</v>
      </c>
      <c r="V4399" t="s">
        <v>65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V4407" t="s">
        <v>65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A4411" t="s">
        <v>65</v>
      </c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Q4411" t="s">
        <v>65</v>
      </c>
      <c r="R4411" t="s">
        <v>20914</v>
      </c>
      <c r="S4411">
        <v>1</v>
      </c>
      <c r="T4411" t="s">
        <v>65</v>
      </c>
      <c r="U4411" t="s">
        <v>38</v>
      </c>
      <c r="V4411" t="s">
        <v>65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Q4424" t="s">
        <v>65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Q4432" t="s">
        <v>65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V4433" t="s">
        <v>65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Q4438" t="s">
        <v>65</v>
      </c>
      <c r="R4438" t="s">
        <v>21040</v>
      </c>
      <c r="T4438" t="s">
        <v>37</v>
      </c>
      <c r="U4438" t="s">
        <v>38</v>
      </c>
      <c r="V4438" t="s">
        <v>65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68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V4442" t="s">
        <v>65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A4443" t="s">
        <v>65</v>
      </c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Q4443" t="s">
        <v>65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Q4444" t="s">
        <v>65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Q4445" t="s">
        <v>65</v>
      </c>
      <c r="R4445" t="s">
        <v>21079</v>
      </c>
      <c r="S4445">
        <v>10</v>
      </c>
      <c r="T4445" t="s">
        <v>37</v>
      </c>
      <c r="U4445" t="s">
        <v>268</v>
      </c>
      <c r="V4445" t="s">
        <v>65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Q4447" t="s">
        <v>65</v>
      </c>
      <c r="R4447" t="s">
        <v>21087</v>
      </c>
      <c r="S4447">
        <v>18</v>
      </c>
      <c r="T4447" t="s">
        <v>37</v>
      </c>
      <c r="U4447" t="s">
        <v>38</v>
      </c>
      <c r="V4447" t="s">
        <v>65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Q4455" t="s">
        <v>65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V4456" t="s">
        <v>65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Q4461" t="s">
        <v>65</v>
      </c>
      <c r="R4461" t="s">
        <v>21157</v>
      </c>
      <c r="S4461">
        <v>2</v>
      </c>
      <c r="T4461" t="s">
        <v>37</v>
      </c>
      <c r="U4461" t="s">
        <v>38</v>
      </c>
      <c r="V4461" t="s">
        <v>65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28</v>
      </c>
      <c r="B4462" t="s">
        <v>65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O4462" t="s">
        <v>65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V4462" t="s">
        <v>65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28</v>
      </c>
      <c r="B4469" t="s">
        <v>65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V4469" t="s">
        <v>65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V4473" t="s">
        <v>65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Q4475" t="s">
        <v>65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Q4480" t="s">
        <v>65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28</v>
      </c>
      <c r="B4484" t="s">
        <v>65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V4485" t="s">
        <v>65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V4489" t="s">
        <v>65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V4490" t="s">
        <v>65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28</v>
      </c>
      <c r="B4504" t="s">
        <v>14739</v>
      </c>
      <c r="C4504">
        <v>23</v>
      </c>
      <c r="D4504">
        <v>97</v>
      </c>
      <c r="E4504">
        <v>4</v>
      </c>
      <c r="G4504" t="s">
        <v>65</v>
      </c>
      <c r="I4504">
        <v>24784</v>
      </c>
      <c r="J4504" t="s">
        <v>68</v>
      </c>
      <c r="K4504" t="s">
        <v>65</v>
      </c>
      <c r="L4504" t="s">
        <v>21353</v>
      </c>
      <c r="M4504">
        <v>591</v>
      </c>
      <c r="N4504">
        <v>0</v>
      </c>
      <c r="O4504" t="s">
        <v>65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V4505" t="s">
        <v>65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V4506" t="s">
        <v>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Q4507" t="s">
        <v>65</v>
      </c>
      <c r="R4507" t="s">
        <v>21372</v>
      </c>
      <c r="S4507">
        <v>1</v>
      </c>
      <c r="T4507" t="s">
        <v>2778</v>
      </c>
      <c r="U4507" t="s">
        <v>38</v>
      </c>
      <c r="V4507" t="s">
        <v>65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Q4511" t="s">
        <v>65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V4516" t="s">
        <v>65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V4518" t="s">
        <v>65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28</v>
      </c>
      <c r="B4519" t="s">
        <v>65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V4519" t="s">
        <v>65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28</v>
      </c>
      <c r="B4521" t="s">
        <v>21441</v>
      </c>
      <c r="C4521">
        <v>12</v>
      </c>
      <c r="D4521">
        <v>105</v>
      </c>
      <c r="E4521">
        <v>0</v>
      </c>
      <c r="G4521" t="s">
        <v>65</v>
      </c>
      <c r="I4521">
        <v>247740</v>
      </c>
      <c r="J4521" t="s">
        <v>2889</v>
      </c>
      <c r="K4521" t="s">
        <v>65</v>
      </c>
      <c r="L4521" t="s">
        <v>21442</v>
      </c>
      <c r="M4521">
        <v>285</v>
      </c>
      <c r="N4521">
        <v>0</v>
      </c>
      <c r="O4521" t="s">
        <v>65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V4521" t="s">
        <v>65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V4522" t="s">
        <v>65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Q4527" t="s">
        <v>65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V4530" t="s">
        <v>65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V4549" t="s">
        <v>65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68</v>
      </c>
      <c r="K4550" t="s">
        <v>3314</v>
      </c>
      <c r="L4550" t="s">
        <v>21592</v>
      </c>
      <c r="M4550">
        <v>67654</v>
      </c>
      <c r="N4550">
        <v>929</v>
      </c>
      <c r="O4550" t="s">
        <v>65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V4554" t="s">
        <v>65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68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68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V4574" t="s">
        <v>65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V4582" t="s">
        <v>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68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V4595" t="s">
        <v>65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V4602" t="s">
        <v>65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V4611" t="s">
        <v>65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V4613" t="s">
        <v>65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V4616" t="s">
        <v>65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Q4617" t="s">
        <v>65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Q4619" t="s">
        <v>65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V4623" t="s">
        <v>65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Q4624" t="s">
        <v>65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V4628" t="s">
        <v>65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Q4629" t="s">
        <v>65</v>
      </c>
      <c r="R4629" t="s">
        <v>21991</v>
      </c>
      <c r="S4629">
        <v>16</v>
      </c>
      <c r="T4629" t="s">
        <v>37</v>
      </c>
      <c r="U4629" t="s">
        <v>268</v>
      </c>
      <c r="V4629" t="s">
        <v>65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A4632" t="s">
        <v>65</v>
      </c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Q4632" t="s">
        <v>65</v>
      </c>
      <c r="R4632" t="s">
        <v>22008</v>
      </c>
      <c r="S4632">
        <v>1</v>
      </c>
      <c r="T4632" t="s">
        <v>65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28</v>
      </c>
      <c r="B4636" t="s">
        <v>65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V4636" t="s">
        <v>65</v>
      </c>
      <c r="Y4636">
        <v>275</v>
      </c>
      <c r="Z4636">
        <v>5.9</v>
      </c>
      <c r="AB4636">
        <v>57</v>
      </c>
    </row>
    <row r="4637" spans="1:28" x14ac:dyDescent="0.3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V4638" t="s">
        <v>65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V4639" t="s">
        <v>65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V4643" t="s">
        <v>65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V4653" t="s">
        <v>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V4659" t="s">
        <v>65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Q4660" t="s">
        <v>65</v>
      </c>
      <c r="R4660" t="s">
        <v>22142</v>
      </c>
      <c r="S4660">
        <v>6</v>
      </c>
      <c r="T4660" t="s">
        <v>37</v>
      </c>
      <c r="U4660" t="s">
        <v>38</v>
      </c>
      <c r="V4660" t="s">
        <v>65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V4662" t="s">
        <v>65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V4667" t="s">
        <v>65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Q4672" t="s">
        <v>65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V4675" t="s">
        <v>65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V4677" t="s">
        <v>65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V4692" t="s">
        <v>65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V4701" t="s">
        <v>65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68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V4703" t="s">
        <v>65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68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V4704" t="s">
        <v>65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V4706" t="s">
        <v>65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V4707" t="s">
        <v>65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Q4713" t="s">
        <v>65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Q4715" t="s">
        <v>65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68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Q4716" t="s">
        <v>65</v>
      </c>
      <c r="R4716" t="s">
        <v>22431</v>
      </c>
      <c r="S4716">
        <v>2</v>
      </c>
      <c r="T4716" t="s">
        <v>1464</v>
      </c>
      <c r="U4716" t="s">
        <v>56</v>
      </c>
      <c r="V4716" t="s">
        <v>65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68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V4717" t="s">
        <v>65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V4719" t="s">
        <v>65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Q4720" t="s">
        <v>65</v>
      </c>
      <c r="R4720" t="s">
        <v>22453</v>
      </c>
      <c r="S4720">
        <v>9</v>
      </c>
      <c r="T4720" t="s">
        <v>37</v>
      </c>
      <c r="U4720" t="s">
        <v>38</v>
      </c>
      <c r="V4720" t="s">
        <v>65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28</v>
      </c>
      <c r="B4722" t="s">
        <v>22460</v>
      </c>
      <c r="C4722">
        <v>3</v>
      </c>
      <c r="D4722">
        <v>80</v>
      </c>
      <c r="E4722">
        <v>6</v>
      </c>
      <c r="G4722" t="s">
        <v>65</v>
      </c>
      <c r="I4722">
        <v>2245</v>
      </c>
      <c r="J4722" t="s">
        <v>68</v>
      </c>
      <c r="K4722" t="s">
        <v>65</v>
      </c>
      <c r="L4722" t="s">
        <v>22461</v>
      </c>
      <c r="M4722">
        <v>57</v>
      </c>
      <c r="N4722">
        <v>0</v>
      </c>
      <c r="O4722" t="s">
        <v>65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V4722" t="s">
        <v>65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Q4724" t="s">
        <v>65</v>
      </c>
      <c r="R4724" t="s">
        <v>22473</v>
      </c>
      <c r="S4724">
        <v>2</v>
      </c>
      <c r="T4724" t="s">
        <v>22474</v>
      </c>
      <c r="U4724" t="s">
        <v>22475</v>
      </c>
      <c r="V4724" t="s">
        <v>65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V4726" t="s">
        <v>65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Q4729" t="s">
        <v>65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68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68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68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V4748" t="s">
        <v>65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V4761" t="s">
        <v>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V4762" t="s">
        <v>65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Q4765" t="s">
        <v>65</v>
      </c>
      <c r="R4765" t="s">
        <v>22687</v>
      </c>
      <c r="S4765">
        <v>3</v>
      </c>
      <c r="T4765" t="s">
        <v>37</v>
      </c>
      <c r="U4765" t="s">
        <v>38</v>
      </c>
      <c r="V4765" t="s">
        <v>65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68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Q4766" t="s">
        <v>65</v>
      </c>
      <c r="R4766" t="s">
        <v>22692</v>
      </c>
      <c r="S4766">
        <v>3</v>
      </c>
      <c r="T4766" t="s">
        <v>37</v>
      </c>
      <c r="U4766" t="s">
        <v>38</v>
      </c>
      <c r="V4766" t="s">
        <v>65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Q4769" t="s">
        <v>65</v>
      </c>
      <c r="R4769" t="s">
        <v>22706</v>
      </c>
      <c r="T4769" t="s">
        <v>37</v>
      </c>
      <c r="U4769" t="s">
        <v>38</v>
      </c>
      <c r="V4769" t="s">
        <v>65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Q4773" t="s">
        <v>65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V4775" t="s">
        <v>65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Q4776" t="s">
        <v>65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Q4777" t="s">
        <v>65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V4778" t="s">
        <v>65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Q4779" t="s">
        <v>65</v>
      </c>
      <c r="R4779" t="s">
        <v>22760</v>
      </c>
      <c r="S4779">
        <v>1</v>
      </c>
      <c r="T4779" t="s">
        <v>37</v>
      </c>
      <c r="U4779" t="s">
        <v>38</v>
      </c>
      <c r="V4779" t="s">
        <v>65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V4787" t="s">
        <v>65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68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V4791" t="s">
        <v>65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V4792" t="s">
        <v>65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V4799" t="s">
        <v>65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28</v>
      </c>
      <c r="B4800" t="s">
        <v>65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68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Q4802" t="s">
        <v>65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V4803" t="s">
        <v>65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28</v>
      </c>
      <c r="B4805" t="s">
        <v>65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Q4809" t="s">
        <v>65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T4812" t="s">
        <v>65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68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28</v>
      </c>
      <c r="B4817" t="s">
        <v>22962</v>
      </c>
      <c r="C4817">
        <v>23</v>
      </c>
      <c r="D4817">
        <v>84</v>
      </c>
      <c r="E4817">
        <v>0</v>
      </c>
      <c r="G4817" t="s">
        <v>65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O4817" t="s">
        <v>65</v>
      </c>
      <c r="P4817">
        <v>0</v>
      </c>
      <c r="Q4817" t="s">
        <v>65</v>
      </c>
      <c r="R4817" t="s">
        <v>22965</v>
      </c>
      <c r="S4817">
        <v>3</v>
      </c>
      <c r="T4817" t="s">
        <v>11690</v>
      </c>
      <c r="U4817" t="s">
        <v>20302</v>
      </c>
      <c r="V4817" t="s">
        <v>65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68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28</v>
      </c>
      <c r="B4821" t="s">
        <v>65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V4822" t="s">
        <v>65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V4825" t="s">
        <v>65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V4833" t="s">
        <v>65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68</v>
      </c>
      <c r="K4838" t="s">
        <v>23067</v>
      </c>
      <c r="L4838" t="s">
        <v>23068</v>
      </c>
      <c r="M4838">
        <v>291</v>
      </c>
      <c r="N4838">
        <v>2</v>
      </c>
      <c r="O4838" t="s">
        <v>65</v>
      </c>
      <c r="P4838">
        <v>1</v>
      </c>
      <c r="Q4838" t="s">
        <v>65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28</v>
      </c>
      <c r="B4839" t="s">
        <v>22482</v>
      </c>
      <c r="C4839">
        <v>15</v>
      </c>
      <c r="D4839">
        <v>102</v>
      </c>
      <c r="E4839">
        <v>95</v>
      </c>
      <c r="G4839" t="s">
        <v>65</v>
      </c>
      <c r="I4839">
        <v>16892</v>
      </c>
      <c r="J4839" t="s">
        <v>68</v>
      </c>
      <c r="K4839" t="s">
        <v>65</v>
      </c>
      <c r="L4839" t="s">
        <v>23071</v>
      </c>
      <c r="M4839">
        <v>341</v>
      </c>
      <c r="N4839">
        <v>0</v>
      </c>
      <c r="O4839" t="s">
        <v>65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V4839" t="s">
        <v>65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Q4845" t="s">
        <v>65</v>
      </c>
      <c r="R4845" t="s">
        <v>23101</v>
      </c>
      <c r="S4845">
        <v>1</v>
      </c>
      <c r="T4845" t="s">
        <v>37</v>
      </c>
      <c r="U4845" t="s">
        <v>38</v>
      </c>
      <c r="V4845" t="s">
        <v>65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A4848" t="s">
        <v>65</v>
      </c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Q4852" t="s">
        <v>65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Q4861" t="s">
        <v>65</v>
      </c>
      <c r="R4861" t="s">
        <v>23186</v>
      </c>
      <c r="T4861" t="s">
        <v>37</v>
      </c>
      <c r="U4861" t="s">
        <v>38</v>
      </c>
      <c r="V4861" t="s">
        <v>65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V4867" t="s">
        <v>65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V4869" t="s">
        <v>65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28</v>
      </c>
      <c r="B4871" t="s">
        <v>65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V4875" t="s">
        <v>65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Q4877" t="s">
        <v>65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V4878" t="s">
        <v>65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V4880" t="s">
        <v>65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68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Q4882" t="s">
        <v>65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Q4885" t="s">
        <v>65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68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V4886" t="s">
        <v>65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T4887" t="s">
        <v>65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V4888" t="s">
        <v>65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Q4889" t="s">
        <v>65</v>
      </c>
      <c r="R4889" t="s">
        <v>23336</v>
      </c>
      <c r="S4889">
        <v>2</v>
      </c>
      <c r="T4889" t="s">
        <v>37</v>
      </c>
      <c r="U4889" t="s">
        <v>38</v>
      </c>
      <c r="V4889" t="s">
        <v>65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V4891" t="s">
        <v>65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68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68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Q4901" t="s">
        <v>65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Q4903" t="s">
        <v>65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V4905" t="s">
        <v>65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V4909" t="s">
        <v>65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Q4912" t="s">
        <v>65</v>
      </c>
      <c r="R4912" t="s">
        <v>23462</v>
      </c>
      <c r="S4912">
        <v>1</v>
      </c>
      <c r="T4912" t="s">
        <v>37</v>
      </c>
      <c r="U4912" t="s">
        <v>38</v>
      </c>
      <c r="V4912" t="s">
        <v>65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68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Q4913" t="s">
        <v>65</v>
      </c>
      <c r="R4913" t="s">
        <v>23468</v>
      </c>
      <c r="S4913">
        <v>4</v>
      </c>
      <c r="T4913" t="s">
        <v>1464</v>
      </c>
      <c r="U4913" t="s">
        <v>1465</v>
      </c>
      <c r="V4913" t="s">
        <v>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V4918" t="s">
        <v>65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Q4920" t="s">
        <v>65</v>
      </c>
      <c r="R4920" t="s">
        <v>23510</v>
      </c>
      <c r="S4920">
        <v>1</v>
      </c>
      <c r="T4920" t="s">
        <v>37</v>
      </c>
      <c r="U4920" t="s">
        <v>38</v>
      </c>
      <c r="V4920" t="s">
        <v>65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Q4921" t="s">
        <v>65</v>
      </c>
      <c r="R4921" t="s">
        <v>23515</v>
      </c>
      <c r="S4921">
        <v>1</v>
      </c>
      <c r="T4921" t="s">
        <v>37</v>
      </c>
      <c r="U4921" t="s">
        <v>38</v>
      </c>
      <c r="V4921" t="s">
        <v>65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Q4922" t="s">
        <v>65</v>
      </c>
      <c r="R4922" t="s">
        <v>23519</v>
      </c>
      <c r="S4922">
        <v>3</v>
      </c>
      <c r="T4922" t="s">
        <v>37</v>
      </c>
      <c r="U4922" t="s">
        <v>38</v>
      </c>
      <c r="V4922" t="s">
        <v>65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68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Q4926" t="s">
        <v>65</v>
      </c>
      <c r="R4926" t="s">
        <v>23543</v>
      </c>
      <c r="S4926">
        <v>1</v>
      </c>
      <c r="T4926" t="s">
        <v>37</v>
      </c>
      <c r="U4926" t="s">
        <v>38</v>
      </c>
      <c r="V4926" t="s">
        <v>65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Q4927" t="s">
        <v>65</v>
      </c>
      <c r="R4927" t="s">
        <v>23549</v>
      </c>
      <c r="S4927">
        <v>1</v>
      </c>
      <c r="T4927" t="s">
        <v>22056</v>
      </c>
      <c r="U4927" t="s">
        <v>8819</v>
      </c>
      <c r="V4927" t="s">
        <v>65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V4931" t="s">
        <v>65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V4934" t="s">
        <v>65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68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V4936" t="s">
        <v>65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Q4940" t="s">
        <v>65</v>
      </c>
      <c r="R4940" t="s">
        <v>23614</v>
      </c>
      <c r="S4940">
        <v>2</v>
      </c>
      <c r="T4940" t="s">
        <v>37</v>
      </c>
      <c r="U4940" t="s">
        <v>38</v>
      </c>
      <c r="V4940" t="s">
        <v>65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68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V4941" t="s">
        <v>65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68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Q4942" t="s">
        <v>65</v>
      </c>
      <c r="R4942" t="s">
        <v>23627</v>
      </c>
      <c r="S4942">
        <v>2</v>
      </c>
      <c r="T4942" t="s">
        <v>37</v>
      </c>
      <c r="U4942" t="s">
        <v>38</v>
      </c>
      <c r="V4942" t="s">
        <v>65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68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28</v>
      </c>
      <c r="B4947" t="s">
        <v>23644</v>
      </c>
      <c r="D4947">
        <v>62</v>
      </c>
      <c r="E4947">
        <v>58</v>
      </c>
      <c r="G4947" t="s">
        <v>65</v>
      </c>
      <c r="J4947" t="s">
        <v>23645</v>
      </c>
      <c r="K4947" t="s">
        <v>65</v>
      </c>
      <c r="L4947" t="s">
        <v>23646</v>
      </c>
      <c r="M4947">
        <v>18</v>
      </c>
      <c r="N4947">
        <v>0</v>
      </c>
      <c r="O4947" t="s">
        <v>65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V4947" t="s">
        <v>65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28</v>
      </c>
      <c r="B4948" t="s">
        <v>23650</v>
      </c>
      <c r="C4948">
        <v>12</v>
      </c>
      <c r="D4948">
        <v>90</v>
      </c>
      <c r="E4948">
        <v>0</v>
      </c>
      <c r="G4948" t="s">
        <v>65</v>
      </c>
      <c r="J4948" t="s">
        <v>20311</v>
      </c>
      <c r="K4948" t="s">
        <v>65</v>
      </c>
      <c r="L4948" t="s">
        <v>23651</v>
      </c>
      <c r="M4948">
        <v>102</v>
      </c>
      <c r="N4948">
        <v>0</v>
      </c>
      <c r="O4948" t="s">
        <v>65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V4948" t="s">
        <v>65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O4950" t="s">
        <v>65</v>
      </c>
      <c r="P4950">
        <v>2</v>
      </c>
      <c r="Q4950" t="s">
        <v>65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V4951" t="s">
        <v>65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V4952" t="s">
        <v>65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V4954" t="s">
        <v>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Q4955" t="s">
        <v>65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V4956" t="s">
        <v>65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T4960" t="s">
        <v>65</v>
      </c>
      <c r="U4960" t="s">
        <v>38</v>
      </c>
      <c r="V4960" t="s">
        <v>65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Q4965" t="s">
        <v>65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68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V4970" t="s">
        <v>65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68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V4974" t="s">
        <v>65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Q4978" t="s">
        <v>65</v>
      </c>
      <c r="R4978" t="s">
        <v>23802</v>
      </c>
      <c r="S4978">
        <v>18</v>
      </c>
      <c r="T4978" t="s">
        <v>37</v>
      </c>
      <c r="U4978" t="s">
        <v>38</v>
      </c>
      <c r="V4978" t="s">
        <v>65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Q4990" t="s">
        <v>65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V4991" t="s">
        <v>65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28</v>
      </c>
      <c r="B4992" t="s">
        <v>23876</v>
      </c>
      <c r="C4992">
        <v>12</v>
      </c>
      <c r="D4992">
        <v>111</v>
      </c>
      <c r="E4992">
        <v>6</v>
      </c>
      <c r="G4992" t="s">
        <v>65</v>
      </c>
      <c r="J4992" t="s">
        <v>68</v>
      </c>
      <c r="K4992" t="s">
        <v>65</v>
      </c>
      <c r="L4992" t="s">
        <v>23877</v>
      </c>
      <c r="M4992">
        <v>61</v>
      </c>
      <c r="N4992">
        <v>0</v>
      </c>
      <c r="O4992" t="s">
        <v>65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V4992" t="s">
        <v>65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V4993" t="s">
        <v>65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28</v>
      </c>
      <c r="B4994" t="s">
        <v>23887</v>
      </c>
      <c r="C4994">
        <v>10</v>
      </c>
      <c r="D4994">
        <v>92</v>
      </c>
      <c r="E4994">
        <v>0</v>
      </c>
      <c r="G4994" t="s">
        <v>65</v>
      </c>
      <c r="H4994">
        <v>0</v>
      </c>
      <c r="J4994" t="s">
        <v>68</v>
      </c>
      <c r="K4994" t="s">
        <v>23888</v>
      </c>
      <c r="L4994" t="s">
        <v>23889</v>
      </c>
      <c r="M4994">
        <v>53</v>
      </c>
      <c r="N4994">
        <v>0</v>
      </c>
      <c r="O4994" t="s">
        <v>65</v>
      </c>
      <c r="P4994">
        <v>0</v>
      </c>
      <c r="Q4994" t="s">
        <v>65</v>
      </c>
      <c r="R4994" t="s">
        <v>23890</v>
      </c>
      <c r="S4994">
        <v>10</v>
      </c>
      <c r="T4994" t="s">
        <v>37</v>
      </c>
      <c r="U4994" t="s">
        <v>38</v>
      </c>
      <c r="V4994" t="s">
        <v>65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V4996" t="s">
        <v>65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V4998" t="s">
        <v>65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Q5001" t="s">
        <v>65</v>
      </c>
      <c r="R5001" t="s">
        <v>23929</v>
      </c>
      <c r="S5001">
        <v>2</v>
      </c>
      <c r="T5001" t="s">
        <v>37</v>
      </c>
      <c r="U5001" t="s">
        <v>38</v>
      </c>
      <c r="V5001" t="s">
        <v>65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Q5004" t="s">
        <v>65</v>
      </c>
      <c r="R5004" t="s">
        <v>23944</v>
      </c>
      <c r="S5004">
        <v>5</v>
      </c>
      <c r="T5004" t="s">
        <v>37</v>
      </c>
      <c r="U5004" t="s">
        <v>38</v>
      </c>
      <c r="V5004" t="s">
        <v>65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Q5006" t="s">
        <v>65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O5011" t="s">
        <v>65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V5012" t="s">
        <v>65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V5015" t="s">
        <v>65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Q5018" t="s">
        <v>65</v>
      </c>
      <c r="R5018" t="s">
        <v>24010</v>
      </c>
      <c r="S5018">
        <v>2</v>
      </c>
      <c r="T5018" t="s">
        <v>37</v>
      </c>
      <c r="U5018" t="s">
        <v>38</v>
      </c>
      <c r="V5018" t="s">
        <v>65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V5019" t="s">
        <v>65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V5020" t="s">
        <v>65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A5022" t="s">
        <v>65</v>
      </c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V5022" t="s">
        <v>65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Q5024" t="s">
        <v>65</v>
      </c>
      <c r="R5024" t="s">
        <v>24042</v>
      </c>
      <c r="S5024">
        <v>1</v>
      </c>
      <c r="T5024" t="s">
        <v>24043</v>
      </c>
      <c r="U5024" t="s">
        <v>24044</v>
      </c>
      <c r="V5024" t="s">
        <v>65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Q5025" t="s">
        <v>65</v>
      </c>
      <c r="R5025" t="s">
        <v>24048</v>
      </c>
      <c r="S5025">
        <v>8</v>
      </c>
      <c r="T5025" t="s">
        <v>37</v>
      </c>
      <c r="U5025" t="s">
        <v>38</v>
      </c>
      <c r="V5025" t="s">
        <v>65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Q5030" t="s">
        <v>65</v>
      </c>
      <c r="R5030" t="s">
        <v>24077</v>
      </c>
      <c r="S5030">
        <v>1</v>
      </c>
      <c r="T5030" t="s">
        <v>37</v>
      </c>
      <c r="U5030" t="s">
        <v>7987</v>
      </c>
      <c r="V5030" t="s">
        <v>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V5031" t="s">
        <v>65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V5032" t="s">
        <v>65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V5033" t="s">
        <v>65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V5034" t="s">
        <v>65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V5040" t="s">
        <v>65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28</v>
      </c>
      <c r="B5041" t="s">
        <v>65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Q5042" t="s">
        <v>65</v>
      </c>
      <c r="R5042" t="s">
        <v>24153</v>
      </c>
      <c r="S5042">
        <v>3</v>
      </c>
      <c r="T5042" t="s">
        <v>37</v>
      </c>
      <c r="U5042" t="s">
        <v>38</v>
      </c>
      <c r="V5042" t="s">
        <v>65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Q5043" t="s">
        <v>65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68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E2305-3F6A-4710-91A1-CD2BCCC599BC}">
  <dimension ref="A1:P4795"/>
  <sheetViews>
    <sheetView topLeftCell="C1" zoomScale="77" zoomScaleNormal="77" workbookViewId="0">
      <selection activeCell="R19" sqref="R19"/>
    </sheetView>
  </sheetViews>
  <sheetFormatPr defaultRowHeight="14.5" x14ac:dyDescent="0.35"/>
  <cols>
    <col min="1" max="1" width="30.1796875" bestFit="1" customWidth="1"/>
    <col min="2" max="2" width="10.36328125" bestFit="1" customWidth="1"/>
    <col min="3" max="3" width="10.54296875" bestFit="1" customWidth="1"/>
    <col min="4" max="4" width="72.6328125" bestFit="1" customWidth="1"/>
    <col min="5" max="5" width="10.54296875" bestFit="1" customWidth="1"/>
    <col min="6" max="6" width="12.81640625" bestFit="1" customWidth="1"/>
    <col min="7" max="7" width="10.81640625" bestFit="1" customWidth="1"/>
    <col min="8" max="8" width="12.08984375" bestFit="1" customWidth="1"/>
    <col min="9" max="9" width="10.81640625" bestFit="1" customWidth="1"/>
    <col min="15" max="15" width="9.90625" bestFit="1" customWidth="1"/>
    <col min="16" max="16" width="10.6328125" bestFit="1" customWidth="1"/>
  </cols>
  <sheetData>
    <row r="1" spans="1:16" x14ac:dyDescent="0.35">
      <c r="A1" t="s">
        <v>1</v>
      </c>
      <c r="B1" t="s">
        <v>3</v>
      </c>
      <c r="C1" t="s">
        <v>8</v>
      </c>
      <c r="D1" t="s">
        <v>11</v>
      </c>
      <c r="E1" t="s">
        <v>19</v>
      </c>
      <c r="F1" t="s">
        <v>25</v>
      </c>
      <c r="G1" t="s">
        <v>22</v>
      </c>
      <c r="H1" t="s">
        <v>24169</v>
      </c>
      <c r="I1" t="s">
        <v>24170</v>
      </c>
      <c r="J1" t="s">
        <v>24171</v>
      </c>
      <c r="K1" t="s">
        <v>24172</v>
      </c>
      <c r="L1" t="s">
        <v>24173</v>
      </c>
      <c r="M1" t="s">
        <v>24174</v>
      </c>
      <c r="N1" t="s">
        <v>24175</v>
      </c>
      <c r="O1" t="s">
        <v>24176</v>
      </c>
      <c r="P1" t="s">
        <v>24200</v>
      </c>
    </row>
    <row r="2" spans="1:16" x14ac:dyDescent="0.35">
      <c r="A2" t="s">
        <v>29</v>
      </c>
      <c r="B2">
        <v>178</v>
      </c>
      <c r="C2">
        <v>760505847</v>
      </c>
      <c r="D2" t="s">
        <v>33</v>
      </c>
      <c r="E2" t="s">
        <v>37</v>
      </c>
      <c r="F2">
        <v>7.9</v>
      </c>
      <c r="G2">
        <v>237000000</v>
      </c>
      <c r="H2" t="s">
        <v>1325</v>
      </c>
      <c r="I2" t="s">
        <v>953</v>
      </c>
      <c r="J2" t="s">
        <v>1266</v>
      </c>
      <c r="K2" t="s">
        <v>12332</v>
      </c>
      <c r="L2" t="s">
        <v>24177</v>
      </c>
      <c r="M2" t="s">
        <v>24177</v>
      </c>
      <c r="N2" t="s">
        <v>24177</v>
      </c>
      <c r="O2" t="s">
        <v>24177</v>
      </c>
      <c r="P2">
        <f>IMDB_Movies3[[#This Row],[gross]]-Table3[[#This Row],[budget]]</f>
        <v>523505847</v>
      </c>
    </row>
    <row r="3" spans="1:16" x14ac:dyDescent="0.35">
      <c r="A3" t="s">
        <v>40</v>
      </c>
      <c r="B3">
        <v>169</v>
      </c>
      <c r="C3">
        <v>309404152</v>
      </c>
      <c r="D3" t="s">
        <v>44</v>
      </c>
      <c r="E3" t="s">
        <v>37</v>
      </c>
      <c r="F3">
        <v>7.1</v>
      </c>
      <c r="G3">
        <v>300000000</v>
      </c>
      <c r="H3" t="s">
        <v>1325</v>
      </c>
      <c r="I3" t="s">
        <v>953</v>
      </c>
      <c r="J3" t="s">
        <v>1266</v>
      </c>
      <c r="K3" t="s">
        <v>24177</v>
      </c>
      <c r="L3" t="s">
        <v>24177</v>
      </c>
      <c r="M3" t="s">
        <v>24177</v>
      </c>
      <c r="N3" t="s">
        <v>24177</v>
      </c>
      <c r="O3" t="s">
        <v>24177</v>
      </c>
      <c r="P3">
        <f>IMDB_Movies3[[#This Row],[gross]]-Table3[[#This Row],[budget]]</f>
        <v>9404152</v>
      </c>
    </row>
    <row r="4" spans="1:16" x14ac:dyDescent="0.35">
      <c r="A4" t="s">
        <v>48</v>
      </c>
      <c r="B4">
        <v>148</v>
      </c>
      <c r="C4">
        <v>200074175</v>
      </c>
      <c r="D4" t="s">
        <v>52</v>
      </c>
      <c r="E4" t="s">
        <v>37</v>
      </c>
      <c r="F4">
        <v>6.8</v>
      </c>
      <c r="G4">
        <v>245000000</v>
      </c>
      <c r="H4" t="s">
        <v>1325</v>
      </c>
      <c r="I4" t="s">
        <v>953</v>
      </c>
      <c r="J4" t="s">
        <v>10413</v>
      </c>
      <c r="K4" t="s">
        <v>24177</v>
      </c>
      <c r="L4" t="s">
        <v>24177</v>
      </c>
      <c r="M4" t="s">
        <v>24177</v>
      </c>
      <c r="N4" t="s">
        <v>24177</v>
      </c>
      <c r="O4" t="s">
        <v>24177</v>
      </c>
      <c r="P4">
        <f>IMDB_Movies3[[#This Row],[gross]]-Table3[[#This Row],[budget]]</f>
        <v>-44925825</v>
      </c>
    </row>
    <row r="5" spans="1:16" x14ac:dyDescent="0.35">
      <c r="A5" t="s">
        <v>57</v>
      </c>
      <c r="B5">
        <v>164</v>
      </c>
      <c r="C5">
        <v>448130642</v>
      </c>
      <c r="D5" t="s">
        <v>61</v>
      </c>
      <c r="E5" t="s">
        <v>37</v>
      </c>
      <c r="F5">
        <v>8.5</v>
      </c>
      <c r="G5">
        <v>250000000</v>
      </c>
      <c r="H5" t="s">
        <v>1325</v>
      </c>
      <c r="I5" t="s">
        <v>10413</v>
      </c>
      <c r="J5" t="s">
        <v>24177</v>
      </c>
      <c r="K5" t="s">
        <v>24177</v>
      </c>
      <c r="L5" t="s">
        <v>24177</v>
      </c>
      <c r="M5" t="s">
        <v>24177</v>
      </c>
      <c r="N5" t="s">
        <v>24177</v>
      </c>
      <c r="O5" t="s">
        <v>24177</v>
      </c>
      <c r="P5">
        <f>IMDB_Movies3[[#This Row],[gross]]-Table3[[#This Row],[budget]]</f>
        <v>198130642</v>
      </c>
    </row>
    <row r="6" spans="1:16" x14ac:dyDescent="0.35">
      <c r="A6" t="s">
        <v>71</v>
      </c>
      <c r="B6">
        <v>132</v>
      </c>
      <c r="C6">
        <v>73058679</v>
      </c>
      <c r="D6" t="s">
        <v>75</v>
      </c>
      <c r="E6" t="s">
        <v>37</v>
      </c>
      <c r="F6">
        <v>6.6</v>
      </c>
      <c r="G6">
        <v>263700000</v>
      </c>
      <c r="H6" t="s">
        <v>1325</v>
      </c>
      <c r="I6" t="s">
        <v>953</v>
      </c>
      <c r="J6" t="s">
        <v>12332</v>
      </c>
      <c r="K6" t="s">
        <v>24177</v>
      </c>
      <c r="L6" t="s">
        <v>24177</v>
      </c>
      <c r="M6" t="s">
        <v>24177</v>
      </c>
      <c r="N6" t="s">
        <v>24177</v>
      </c>
      <c r="O6" t="s">
        <v>24177</v>
      </c>
      <c r="P6">
        <f>IMDB_Movies3[[#This Row],[gross]]-Table3[[#This Row],[budget]]</f>
        <v>-190641321</v>
      </c>
    </row>
    <row r="7" spans="1:16" x14ac:dyDescent="0.35">
      <c r="A7" t="s">
        <v>79</v>
      </c>
      <c r="B7">
        <v>156</v>
      </c>
      <c r="C7">
        <v>336530303</v>
      </c>
      <c r="D7" t="s">
        <v>83</v>
      </c>
      <c r="E7" t="s">
        <v>37</v>
      </c>
      <c r="F7">
        <v>6.2</v>
      </c>
      <c r="G7">
        <v>258000000</v>
      </c>
      <c r="H7" t="s">
        <v>1325</v>
      </c>
      <c r="I7" t="s">
        <v>953</v>
      </c>
      <c r="J7" t="s">
        <v>19711</v>
      </c>
      <c r="K7" t="s">
        <v>24177</v>
      </c>
      <c r="L7" t="s">
        <v>24177</v>
      </c>
      <c r="M7" t="s">
        <v>24177</v>
      </c>
      <c r="N7" t="s">
        <v>24177</v>
      </c>
      <c r="O7" t="s">
        <v>24177</v>
      </c>
      <c r="P7">
        <f>IMDB_Movies3[[#This Row],[gross]]-Table3[[#This Row],[budget]]</f>
        <v>78530303</v>
      </c>
    </row>
    <row r="8" spans="1:16" x14ac:dyDescent="0.35">
      <c r="A8" t="s">
        <v>87</v>
      </c>
      <c r="B8">
        <v>100</v>
      </c>
      <c r="C8">
        <v>200807262</v>
      </c>
      <c r="D8" t="s">
        <v>91</v>
      </c>
      <c r="E8" t="s">
        <v>37</v>
      </c>
      <c r="F8">
        <v>7.8</v>
      </c>
      <c r="G8">
        <v>260000000</v>
      </c>
      <c r="H8" t="s">
        <v>953</v>
      </c>
      <c r="I8" t="s">
        <v>11526</v>
      </c>
      <c r="J8" t="s">
        <v>1671</v>
      </c>
      <c r="K8" t="s">
        <v>18089</v>
      </c>
      <c r="L8" t="s">
        <v>1266</v>
      </c>
      <c r="M8" t="s">
        <v>17378</v>
      </c>
      <c r="N8" t="s">
        <v>19711</v>
      </c>
      <c r="O8" t="s">
        <v>24177</v>
      </c>
      <c r="P8">
        <f>IMDB_Movies3[[#This Row],[gross]]-Table3[[#This Row],[budget]]</f>
        <v>-59192738</v>
      </c>
    </row>
    <row r="9" spans="1:16" x14ac:dyDescent="0.35">
      <c r="A9" t="s">
        <v>96</v>
      </c>
      <c r="B9">
        <v>141</v>
      </c>
      <c r="C9">
        <v>458991599</v>
      </c>
      <c r="D9" t="s">
        <v>99</v>
      </c>
      <c r="E9" t="s">
        <v>37</v>
      </c>
      <c r="F9">
        <v>7.5</v>
      </c>
      <c r="G9">
        <v>250000000</v>
      </c>
      <c r="H9" t="s">
        <v>1325</v>
      </c>
      <c r="I9" t="s">
        <v>953</v>
      </c>
      <c r="J9" t="s">
        <v>12332</v>
      </c>
      <c r="K9" t="s">
        <v>24177</v>
      </c>
      <c r="L9" t="s">
        <v>24177</v>
      </c>
      <c r="M9" t="s">
        <v>24177</v>
      </c>
      <c r="N9" t="s">
        <v>24177</v>
      </c>
      <c r="O9" t="s">
        <v>24177</v>
      </c>
      <c r="P9">
        <f>IMDB_Movies3[[#This Row],[gross]]-Table3[[#This Row],[budget]]</f>
        <v>208991599</v>
      </c>
    </row>
    <row r="10" spans="1:16" x14ac:dyDescent="0.35">
      <c r="A10" t="s">
        <v>103</v>
      </c>
      <c r="B10">
        <v>153</v>
      </c>
      <c r="C10">
        <v>301956980</v>
      </c>
      <c r="D10" t="s">
        <v>107</v>
      </c>
      <c r="E10" t="s">
        <v>37</v>
      </c>
      <c r="F10">
        <v>7.5</v>
      </c>
      <c r="G10">
        <v>250000000</v>
      </c>
      <c r="H10" t="s">
        <v>953</v>
      </c>
      <c r="I10" t="s">
        <v>18089</v>
      </c>
      <c r="J10" t="s">
        <v>1266</v>
      </c>
      <c r="K10" t="s">
        <v>24162</v>
      </c>
      <c r="L10" t="s">
        <v>24177</v>
      </c>
      <c r="M10" t="s">
        <v>24177</v>
      </c>
      <c r="N10" t="s">
        <v>24177</v>
      </c>
      <c r="O10" t="s">
        <v>24177</v>
      </c>
      <c r="P10">
        <f>IMDB_Movies3[[#This Row],[gross]]-Table3[[#This Row],[budget]]</f>
        <v>51956980</v>
      </c>
    </row>
    <row r="11" spans="1:16" x14ac:dyDescent="0.35">
      <c r="A11" t="s">
        <v>111</v>
      </c>
      <c r="B11">
        <v>183</v>
      </c>
      <c r="C11">
        <v>330249062</v>
      </c>
      <c r="D11" t="s">
        <v>114</v>
      </c>
      <c r="E11" t="s">
        <v>37</v>
      </c>
      <c r="F11">
        <v>6.9</v>
      </c>
      <c r="G11">
        <v>250000000</v>
      </c>
      <c r="H11" t="s">
        <v>1325</v>
      </c>
      <c r="I11" t="s">
        <v>953</v>
      </c>
      <c r="J11" t="s">
        <v>12332</v>
      </c>
      <c r="K11" t="s">
        <v>24177</v>
      </c>
      <c r="L11" t="s">
        <v>24177</v>
      </c>
      <c r="M11" t="s">
        <v>24177</v>
      </c>
      <c r="N11" t="s">
        <v>24177</v>
      </c>
      <c r="O11" t="s">
        <v>24177</v>
      </c>
      <c r="P11">
        <f>IMDB_Movies3[[#This Row],[gross]]-Table3[[#This Row],[budget]]</f>
        <v>80249062</v>
      </c>
    </row>
    <row r="12" spans="1:16" x14ac:dyDescent="0.35">
      <c r="A12" t="s">
        <v>118</v>
      </c>
      <c r="B12">
        <v>169</v>
      </c>
      <c r="C12">
        <v>200069408</v>
      </c>
      <c r="D12" t="s">
        <v>121</v>
      </c>
      <c r="E12" t="s">
        <v>37</v>
      </c>
      <c r="F12">
        <v>6.1</v>
      </c>
      <c r="G12">
        <v>209000000</v>
      </c>
      <c r="H12" t="s">
        <v>1325</v>
      </c>
      <c r="I12" t="s">
        <v>953</v>
      </c>
      <c r="J12" t="s">
        <v>12332</v>
      </c>
      <c r="K12" t="s">
        <v>24177</v>
      </c>
      <c r="L12" t="s">
        <v>24177</v>
      </c>
      <c r="M12" t="s">
        <v>24177</v>
      </c>
      <c r="N12" t="s">
        <v>24177</v>
      </c>
      <c r="O12" t="s">
        <v>24177</v>
      </c>
      <c r="P12">
        <f>IMDB_Movies3[[#This Row],[gross]]-Table3[[#This Row],[budget]]</f>
        <v>-8930592</v>
      </c>
    </row>
    <row r="13" spans="1:16" x14ac:dyDescent="0.35">
      <c r="A13" t="s">
        <v>125</v>
      </c>
      <c r="B13">
        <v>106</v>
      </c>
      <c r="C13">
        <v>168368427</v>
      </c>
      <c r="D13" t="s">
        <v>129</v>
      </c>
      <c r="E13" t="s">
        <v>37</v>
      </c>
      <c r="F13">
        <v>6.7</v>
      </c>
      <c r="G13">
        <v>200000000</v>
      </c>
      <c r="H13" t="s">
        <v>1325</v>
      </c>
      <c r="I13" t="s">
        <v>953</v>
      </c>
      <c r="J13" t="s">
        <v>24177</v>
      </c>
      <c r="K13" t="s">
        <v>24177</v>
      </c>
      <c r="L13" t="s">
        <v>24177</v>
      </c>
      <c r="M13" t="s">
        <v>24177</v>
      </c>
      <c r="N13" t="s">
        <v>24177</v>
      </c>
      <c r="O13" t="s">
        <v>24177</v>
      </c>
      <c r="P13">
        <f>IMDB_Movies3[[#This Row],[gross]]-Table3[[#This Row],[budget]]</f>
        <v>-31631573</v>
      </c>
    </row>
    <row r="14" spans="1:16" x14ac:dyDescent="0.35">
      <c r="A14" t="s">
        <v>40</v>
      </c>
      <c r="B14">
        <v>151</v>
      </c>
      <c r="C14">
        <v>423032628</v>
      </c>
      <c r="D14" t="s">
        <v>132</v>
      </c>
      <c r="E14" t="s">
        <v>37</v>
      </c>
      <c r="F14">
        <v>7.3</v>
      </c>
      <c r="G14">
        <v>225000000</v>
      </c>
      <c r="H14" t="s">
        <v>1325</v>
      </c>
      <c r="I14" t="s">
        <v>953</v>
      </c>
      <c r="J14" t="s">
        <v>1266</v>
      </c>
      <c r="K14" t="s">
        <v>24177</v>
      </c>
      <c r="L14" t="s">
        <v>24177</v>
      </c>
      <c r="M14" t="s">
        <v>24177</v>
      </c>
      <c r="N14" t="s">
        <v>24177</v>
      </c>
      <c r="O14" t="s">
        <v>24177</v>
      </c>
      <c r="P14">
        <f>IMDB_Movies3[[#This Row],[gross]]-Table3[[#This Row],[budget]]</f>
        <v>198032628</v>
      </c>
    </row>
    <row r="15" spans="1:16" x14ac:dyDescent="0.35">
      <c r="A15" t="s">
        <v>40</v>
      </c>
      <c r="B15">
        <v>150</v>
      </c>
      <c r="C15">
        <v>89289910</v>
      </c>
      <c r="D15" t="s">
        <v>137</v>
      </c>
      <c r="E15" t="s">
        <v>37</v>
      </c>
      <c r="F15">
        <v>6.5</v>
      </c>
      <c r="G15">
        <v>215000000</v>
      </c>
      <c r="H15" t="s">
        <v>1325</v>
      </c>
      <c r="I15" t="s">
        <v>953</v>
      </c>
      <c r="J15" t="s">
        <v>15011</v>
      </c>
      <c r="K15" t="s">
        <v>24177</v>
      </c>
      <c r="L15" t="s">
        <v>24177</v>
      </c>
      <c r="M15" t="s">
        <v>24177</v>
      </c>
      <c r="N15" t="s">
        <v>24177</v>
      </c>
      <c r="O15" t="s">
        <v>24177</v>
      </c>
      <c r="P15">
        <f>IMDB_Movies3[[#This Row],[gross]]-Table3[[#This Row],[budget]]</f>
        <v>-125710090</v>
      </c>
    </row>
    <row r="16" spans="1:16" x14ac:dyDescent="0.35">
      <c r="A16" t="s">
        <v>111</v>
      </c>
      <c r="B16">
        <v>143</v>
      </c>
      <c r="C16">
        <v>291021565</v>
      </c>
      <c r="D16" t="s">
        <v>142</v>
      </c>
      <c r="E16" t="s">
        <v>37</v>
      </c>
      <c r="F16">
        <v>7.2</v>
      </c>
      <c r="G16">
        <v>225000000</v>
      </c>
      <c r="H16" t="s">
        <v>1325</v>
      </c>
      <c r="I16" t="s">
        <v>953</v>
      </c>
      <c r="J16" t="s">
        <v>1266</v>
      </c>
      <c r="K16" t="s">
        <v>12332</v>
      </c>
      <c r="L16" t="s">
        <v>24177</v>
      </c>
      <c r="M16" t="s">
        <v>24177</v>
      </c>
      <c r="N16" t="s">
        <v>24177</v>
      </c>
      <c r="O16" t="s">
        <v>24177</v>
      </c>
      <c r="P16">
        <f>IMDB_Movies3[[#This Row],[gross]]-Table3[[#This Row],[budget]]</f>
        <v>66021565</v>
      </c>
    </row>
    <row r="17" spans="1:16" x14ac:dyDescent="0.35">
      <c r="A17" t="s">
        <v>146</v>
      </c>
      <c r="B17">
        <v>150</v>
      </c>
      <c r="C17">
        <v>141614023</v>
      </c>
      <c r="D17" t="s">
        <v>150</v>
      </c>
      <c r="E17" t="s">
        <v>37</v>
      </c>
      <c r="F17">
        <v>6.6</v>
      </c>
      <c r="G17">
        <v>225000000</v>
      </c>
      <c r="H17" t="s">
        <v>1325</v>
      </c>
      <c r="I17" t="s">
        <v>953</v>
      </c>
      <c r="J17" t="s">
        <v>18089</v>
      </c>
      <c r="K17" t="s">
        <v>1266</v>
      </c>
      <c r="L17" t="s">
        <v>24177</v>
      </c>
      <c r="M17" t="s">
        <v>24177</v>
      </c>
      <c r="N17" t="s">
        <v>24177</v>
      </c>
      <c r="O17" t="s">
        <v>24177</v>
      </c>
      <c r="P17">
        <f>IMDB_Movies3[[#This Row],[gross]]-Table3[[#This Row],[budget]]</f>
        <v>-83385977</v>
      </c>
    </row>
    <row r="18" spans="1:16" x14ac:dyDescent="0.35">
      <c r="A18" t="s">
        <v>96</v>
      </c>
      <c r="B18">
        <v>173</v>
      </c>
      <c r="C18">
        <v>623279547</v>
      </c>
      <c r="D18" t="s">
        <v>154</v>
      </c>
      <c r="E18" t="s">
        <v>37</v>
      </c>
      <c r="F18">
        <v>8.1</v>
      </c>
      <c r="G18">
        <v>220000000</v>
      </c>
      <c r="H18" t="s">
        <v>1325</v>
      </c>
      <c r="I18" t="s">
        <v>953</v>
      </c>
      <c r="J18" t="s">
        <v>12332</v>
      </c>
      <c r="K18" t="s">
        <v>24177</v>
      </c>
      <c r="L18" t="s">
        <v>24177</v>
      </c>
      <c r="M18" t="s">
        <v>24177</v>
      </c>
      <c r="N18" t="s">
        <v>24177</v>
      </c>
      <c r="O18" t="s">
        <v>24177</v>
      </c>
      <c r="P18">
        <f>IMDB_Movies3[[#This Row],[gross]]-Table3[[#This Row],[budget]]</f>
        <v>403279547</v>
      </c>
    </row>
    <row r="19" spans="1:16" x14ac:dyDescent="0.35">
      <c r="A19" t="s">
        <v>157</v>
      </c>
      <c r="B19">
        <v>136</v>
      </c>
      <c r="C19">
        <v>241063875</v>
      </c>
      <c r="D19" t="s">
        <v>159</v>
      </c>
      <c r="E19" t="s">
        <v>37</v>
      </c>
      <c r="F19">
        <v>6.7</v>
      </c>
      <c r="G19">
        <v>250000000</v>
      </c>
      <c r="H19" t="s">
        <v>1325</v>
      </c>
      <c r="I19" t="s">
        <v>953</v>
      </c>
      <c r="J19" t="s">
        <v>1266</v>
      </c>
      <c r="K19" t="s">
        <v>24177</v>
      </c>
      <c r="L19" t="s">
        <v>24177</v>
      </c>
      <c r="M19" t="s">
        <v>24177</v>
      </c>
      <c r="N19" t="s">
        <v>24177</v>
      </c>
      <c r="O19" t="s">
        <v>24177</v>
      </c>
      <c r="P19">
        <f>IMDB_Movies3[[#This Row],[gross]]-Table3[[#This Row],[budget]]</f>
        <v>-8936125</v>
      </c>
    </row>
    <row r="20" spans="1:16" x14ac:dyDescent="0.35">
      <c r="A20" t="s">
        <v>163</v>
      </c>
      <c r="B20">
        <v>106</v>
      </c>
      <c r="C20">
        <v>179020854</v>
      </c>
      <c r="D20" t="s">
        <v>167</v>
      </c>
      <c r="E20" t="s">
        <v>37</v>
      </c>
      <c r="F20">
        <v>6.8</v>
      </c>
      <c r="G20">
        <v>225000000</v>
      </c>
      <c r="H20" t="s">
        <v>1325</v>
      </c>
      <c r="I20" t="s">
        <v>953</v>
      </c>
      <c r="J20" t="s">
        <v>1671</v>
      </c>
      <c r="K20" t="s">
        <v>18089</v>
      </c>
      <c r="L20" t="s">
        <v>1266</v>
      </c>
      <c r="M20" t="s">
        <v>12332</v>
      </c>
      <c r="N20" t="s">
        <v>24177</v>
      </c>
      <c r="O20" t="s">
        <v>24177</v>
      </c>
      <c r="P20">
        <f>IMDB_Movies3[[#This Row],[gross]]-Table3[[#This Row],[budget]]</f>
        <v>-45979146</v>
      </c>
    </row>
    <row r="21" spans="1:16" x14ac:dyDescent="0.35">
      <c r="A21" t="s">
        <v>171</v>
      </c>
      <c r="B21">
        <v>164</v>
      </c>
      <c r="C21">
        <v>255108370</v>
      </c>
      <c r="D21" t="s">
        <v>175</v>
      </c>
      <c r="E21" t="s">
        <v>37</v>
      </c>
      <c r="F21">
        <v>7.5</v>
      </c>
      <c r="G21">
        <v>250000000</v>
      </c>
      <c r="H21" t="s">
        <v>953</v>
      </c>
      <c r="I21" t="s">
        <v>1266</v>
      </c>
      <c r="J21" t="s">
        <v>24177</v>
      </c>
      <c r="K21" t="s">
        <v>24177</v>
      </c>
      <c r="L21" t="s">
        <v>24177</v>
      </c>
      <c r="M21" t="s">
        <v>24177</v>
      </c>
      <c r="N21" t="s">
        <v>24177</v>
      </c>
      <c r="O21" t="s">
        <v>24177</v>
      </c>
      <c r="P21">
        <f>IMDB_Movies3[[#This Row],[gross]]-Table3[[#This Row],[budget]]</f>
        <v>5108370</v>
      </c>
    </row>
    <row r="22" spans="1:16" x14ac:dyDescent="0.35">
      <c r="A22" t="s">
        <v>180</v>
      </c>
      <c r="B22">
        <v>153</v>
      </c>
      <c r="C22">
        <v>262030663</v>
      </c>
      <c r="D22" t="s">
        <v>183</v>
      </c>
      <c r="E22" t="s">
        <v>37</v>
      </c>
      <c r="F22">
        <v>7</v>
      </c>
      <c r="G22">
        <v>230000000</v>
      </c>
      <c r="H22" t="s">
        <v>1325</v>
      </c>
      <c r="I22" t="s">
        <v>953</v>
      </c>
      <c r="J22" t="s">
        <v>1266</v>
      </c>
      <c r="K22" t="s">
        <v>24177</v>
      </c>
      <c r="L22" t="s">
        <v>24177</v>
      </c>
      <c r="M22" t="s">
        <v>24177</v>
      </c>
      <c r="N22" t="s">
        <v>24177</v>
      </c>
      <c r="O22" t="s">
        <v>24177</v>
      </c>
      <c r="P22">
        <f>IMDB_Movies3[[#This Row],[gross]]-Table3[[#This Row],[budget]]</f>
        <v>32030663</v>
      </c>
    </row>
    <row r="23" spans="1:16" x14ac:dyDescent="0.35">
      <c r="A23" t="s">
        <v>187</v>
      </c>
      <c r="B23">
        <v>156</v>
      </c>
      <c r="C23">
        <v>105219735</v>
      </c>
      <c r="D23" t="s">
        <v>191</v>
      </c>
      <c r="E23" t="s">
        <v>37</v>
      </c>
      <c r="F23">
        <v>6.7</v>
      </c>
      <c r="G23">
        <v>200000000</v>
      </c>
      <c r="H23" t="s">
        <v>1325</v>
      </c>
      <c r="I23" t="s">
        <v>953</v>
      </c>
      <c r="J23" t="s">
        <v>3409</v>
      </c>
      <c r="K23" t="s">
        <v>22704</v>
      </c>
      <c r="L23" t="s">
        <v>24177</v>
      </c>
      <c r="M23" t="s">
        <v>24177</v>
      </c>
      <c r="N23" t="s">
        <v>24177</v>
      </c>
      <c r="O23" t="s">
        <v>24177</v>
      </c>
      <c r="P23">
        <f>IMDB_Movies3[[#This Row],[gross]]-Table3[[#This Row],[budget]]</f>
        <v>-94780265</v>
      </c>
    </row>
    <row r="24" spans="1:16" x14ac:dyDescent="0.35">
      <c r="A24" t="s">
        <v>171</v>
      </c>
      <c r="B24">
        <v>186</v>
      </c>
      <c r="C24">
        <v>258355354</v>
      </c>
      <c r="D24" t="s">
        <v>195</v>
      </c>
      <c r="E24" t="s">
        <v>37</v>
      </c>
      <c r="F24">
        <v>7.9</v>
      </c>
      <c r="G24">
        <v>225000000</v>
      </c>
      <c r="H24" t="s">
        <v>953</v>
      </c>
      <c r="I24" t="s">
        <v>1266</v>
      </c>
      <c r="J24" t="s">
        <v>24177</v>
      </c>
      <c r="K24" t="s">
        <v>24177</v>
      </c>
      <c r="L24" t="s">
        <v>24177</v>
      </c>
      <c r="M24" t="s">
        <v>24177</v>
      </c>
      <c r="N24" t="s">
        <v>24177</v>
      </c>
      <c r="O24" t="s">
        <v>24177</v>
      </c>
      <c r="P24">
        <f>IMDB_Movies3[[#This Row],[gross]]-Table3[[#This Row],[budget]]</f>
        <v>33355354</v>
      </c>
    </row>
    <row r="25" spans="1:16" x14ac:dyDescent="0.35">
      <c r="A25" t="s">
        <v>198</v>
      </c>
      <c r="B25">
        <v>113</v>
      </c>
      <c r="C25">
        <v>70083519</v>
      </c>
      <c r="D25" t="s">
        <v>202</v>
      </c>
      <c r="E25" t="s">
        <v>37</v>
      </c>
      <c r="F25">
        <v>6.1</v>
      </c>
      <c r="G25">
        <v>180000000</v>
      </c>
      <c r="H25" t="s">
        <v>953</v>
      </c>
      <c r="I25" t="s">
        <v>18089</v>
      </c>
      <c r="J25" t="s">
        <v>1266</v>
      </c>
      <c r="K25" t="s">
        <v>24177</v>
      </c>
      <c r="L25" t="s">
        <v>24177</v>
      </c>
      <c r="M25" t="s">
        <v>24177</v>
      </c>
      <c r="N25" t="s">
        <v>24177</v>
      </c>
      <c r="O25" t="s">
        <v>24177</v>
      </c>
      <c r="P25">
        <f>IMDB_Movies3[[#This Row],[gross]]-Table3[[#This Row],[budget]]</f>
        <v>-109916481</v>
      </c>
    </row>
    <row r="26" spans="1:16" x14ac:dyDescent="0.35">
      <c r="A26" t="s">
        <v>171</v>
      </c>
      <c r="B26">
        <v>201</v>
      </c>
      <c r="C26">
        <v>218051260</v>
      </c>
      <c r="D26" t="s">
        <v>209</v>
      </c>
      <c r="E26" t="s">
        <v>37</v>
      </c>
      <c r="F26">
        <v>7.2</v>
      </c>
      <c r="G26">
        <v>207000000</v>
      </c>
      <c r="H26" t="s">
        <v>1325</v>
      </c>
      <c r="I26" t="s">
        <v>953</v>
      </c>
      <c r="J26" t="s">
        <v>3409</v>
      </c>
      <c r="K26" t="s">
        <v>19711</v>
      </c>
      <c r="L26" t="s">
        <v>24177</v>
      </c>
      <c r="M26" t="s">
        <v>24177</v>
      </c>
      <c r="N26" t="s">
        <v>24177</v>
      </c>
      <c r="O26" t="s">
        <v>24177</v>
      </c>
      <c r="P26">
        <f>IMDB_Movies3[[#This Row],[gross]]-Table3[[#This Row],[budget]]</f>
        <v>11051260</v>
      </c>
    </row>
    <row r="27" spans="1:16" x14ac:dyDescent="0.35">
      <c r="A27" t="s">
        <v>29</v>
      </c>
      <c r="B27">
        <v>194</v>
      </c>
      <c r="C27">
        <v>658672302</v>
      </c>
      <c r="D27" t="s">
        <v>216</v>
      </c>
      <c r="E27" t="s">
        <v>37</v>
      </c>
      <c r="F27">
        <v>7.7</v>
      </c>
      <c r="G27">
        <v>200000000</v>
      </c>
      <c r="H27" t="s">
        <v>3409</v>
      </c>
      <c r="I27" t="s">
        <v>19711</v>
      </c>
      <c r="J27" t="s">
        <v>24177</v>
      </c>
      <c r="K27" t="s">
        <v>24177</v>
      </c>
      <c r="L27" t="s">
        <v>24177</v>
      </c>
      <c r="M27" t="s">
        <v>24177</v>
      </c>
      <c r="N27" t="s">
        <v>24177</v>
      </c>
      <c r="O27" t="s">
        <v>24177</v>
      </c>
      <c r="P27">
        <f>IMDB_Movies3[[#This Row],[gross]]-Table3[[#This Row],[budget]]</f>
        <v>458672302</v>
      </c>
    </row>
    <row r="28" spans="1:16" x14ac:dyDescent="0.35">
      <c r="A28" t="s">
        <v>220</v>
      </c>
      <c r="B28">
        <v>147</v>
      </c>
      <c r="C28">
        <v>407197282</v>
      </c>
      <c r="D28" t="s">
        <v>221</v>
      </c>
      <c r="E28" t="s">
        <v>37</v>
      </c>
      <c r="F28">
        <v>8.1999999999999993</v>
      </c>
      <c r="G28">
        <v>250000000</v>
      </c>
      <c r="H28" t="s">
        <v>1325</v>
      </c>
      <c r="I28" t="s">
        <v>953</v>
      </c>
      <c r="J28" t="s">
        <v>12332</v>
      </c>
      <c r="K28" t="s">
        <v>24177</v>
      </c>
      <c r="L28" t="s">
        <v>24177</v>
      </c>
      <c r="M28" t="s">
        <v>24177</v>
      </c>
      <c r="N28" t="s">
        <v>24177</v>
      </c>
      <c r="O28" t="s">
        <v>24177</v>
      </c>
      <c r="P28">
        <f>IMDB_Movies3[[#This Row],[gross]]-Table3[[#This Row],[budget]]</f>
        <v>157197282</v>
      </c>
    </row>
    <row r="29" spans="1:16" x14ac:dyDescent="0.35">
      <c r="A29" t="s">
        <v>225</v>
      </c>
      <c r="B29">
        <v>131</v>
      </c>
      <c r="C29">
        <v>65173160</v>
      </c>
      <c r="D29" t="s">
        <v>229</v>
      </c>
      <c r="E29" t="s">
        <v>37</v>
      </c>
      <c r="F29">
        <v>5.9</v>
      </c>
      <c r="G29">
        <v>209000000</v>
      </c>
      <c r="H29" t="s">
        <v>1325</v>
      </c>
      <c r="I29" t="s">
        <v>953</v>
      </c>
      <c r="J29" t="s">
        <v>12332</v>
      </c>
      <c r="K29" t="s">
        <v>10413</v>
      </c>
      <c r="L29" t="s">
        <v>24177</v>
      </c>
      <c r="M29" t="s">
        <v>24177</v>
      </c>
      <c r="N29" t="s">
        <v>24177</v>
      </c>
      <c r="O29" t="s">
        <v>24177</v>
      </c>
      <c r="P29">
        <f>IMDB_Movies3[[#This Row],[gross]]-Table3[[#This Row],[budget]]</f>
        <v>-143826840</v>
      </c>
    </row>
    <row r="30" spans="1:16" x14ac:dyDescent="0.35">
      <c r="A30" t="s">
        <v>233</v>
      </c>
      <c r="B30">
        <v>124</v>
      </c>
      <c r="C30">
        <v>652177271</v>
      </c>
      <c r="D30" t="s">
        <v>236</v>
      </c>
      <c r="E30" t="s">
        <v>37</v>
      </c>
      <c r="F30">
        <v>7</v>
      </c>
      <c r="G30">
        <v>150000000</v>
      </c>
      <c r="H30" t="s">
        <v>1325</v>
      </c>
      <c r="I30" t="s">
        <v>953</v>
      </c>
      <c r="J30" t="s">
        <v>12332</v>
      </c>
      <c r="K30" t="s">
        <v>10413</v>
      </c>
      <c r="L30" t="s">
        <v>24177</v>
      </c>
      <c r="M30" t="s">
        <v>24177</v>
      </c>
      <c r="N30" t="s">
        <v>24177</v>
      </c>
      <c r="O30" t="s">
        <v>24177</v>
      </c>
      <c r="P30">
        <f>IMDB_Movies3[[#This Row],[gross]]-Table3[[#This Row],[budget]]</f>
        <v>502177271</v>
      </c>
    </row>
    <row r="31" spans="1:16" x14ac:dyDescent="0.35">
      <c r="A31" t="s">
        <v>48</v>
      </c>
      <c r="B31">
        <v>143</v>
      </c>
      <c r="C31">
        <v>304360277</v>
      </c>
      <c r="D31" t="s">
        <v>242</v>
      </c>
      <c r="E31" t="s">
        <v>37</v>
      </c>
      <c r="F31">
        <v>7.8</v>
      </c>
      <c r="G31">
        <v>200000000</v>
      </c>
      <c r="H31" t="s">
        <v>1325</v>
      </c>
      <c r="I31" t="s">
        <v>953</v>
      </c>
      <c r="J31" t="s">
        <v>10413</v>
      </c>
      <c r="K31" t="s">
        <v>24177</v>
      </c>
      <c r="L31" t="s">
        <v>24177</v>
      </c>
      <c r="M31" t="s">
        <v>24177</v>
      </c>
      <c r="N31" t="s">
        <v>24177</v>
      </c>
      <c r="O31" t="s">
        <v>24177</v>
      </c>
      <c r="P31">
        <f>IMDB_Movies3[[#This Row],[gross]]-Table3[[#This Row],[budget]]</f>
        <v>104360277</v>
      </c>
    </row>
    <row r="32" spans="1:16" x14ac:dyDescent="0.35">
      <c r="A32" t="s">
        <v>79</v>
      </c>
      <c r="B32">
        <v>135</v>
      </c>
      <c r="C32">
        <v>373377893</v>
      </c>
      <c r="D32" t="s">
        <v>246</v>
      </c>
      <c r="E32" t="s">
        <v>37</v>
      </c>
      <c r="F32">
        <v>7.3</v>
      </c>
      <c r="G32">
        <v>200000000</v>
      </c>
      <c r="H32" t="s">
        <v>1325</v>
      </c>
      <c r="I32" t="s">
        <v>953</v>
      </c>
      <c r="J32" t="s">
        <v>1266</v>
      </c>
      <c r="K32" t="s">
        <v>19711</v>
      </c>
      <c r="L32" t="s">
        <v>24177</v>
      </c>
      <c r="M32" t="s">
        <v>24177</v>
      </c>
      <c r="N32" t="s">
        <v>24177</v>
      </c>
      <c r="O32" t="s">
        <v>24177</v>
      </c>
      <c r="P32">
        <f>IMDB_Movies3[[#This Row],[gross]]-Table3[[#This Row],[budget]]</f>
        <v>173377893</v>
      </c>
    </row>
    <row r="33" spans="1:16" x14ac:dyDescent="0.35">
      <c r="A33" t="s">
        <v>249</v>
      </c>
      <c r="B33">
        <v>195</v>
      </c>
      <c r="C33">
        <v>408992272</v>
      </c>
      <c r="D33" t="s">
        <v>251</v>
      </c>
      <c r="E33" t="s">
        <v>37</v>
      </c>
      <c r="F33">
        <v>7.2</v>
      </c>
      <c r="G33">
        <v>200000000</v>
      </c>
      <c r="H33" t="s">
        <v>1325</v>
      </c>
      <c r="I33" t="s">
        <v>953</v>
      </c>
      <c r="J33" t="s">
        <v>12332</v>
      </c>
      <c r="K33" t="s">
        <v>24177</v>
      </c>
      <c r="L33" t="s">
        <v>24177</v>
      </c>
      <c r="M33" t="s">
        <v>24177</v>
      </c>
      <c r="N33" t="s">
        <v>24177</v>
      </c>
      <c r="O33" t="s">
        <v>24177</v>
      </c>
      <c r="P33">
        <f>IMDB_Movies3[[#This Row],[gross]]-Table3[[#This Row],[budget]]</f>
        <v>208992272</v>
      </c>
    </row>
    <row r="34" spans="1:16" x14ac:dyDescent="0.35">
      <c r="A34" t="s">
        <v>255</v>
      </c>
      <c r="B34">
        <v>108</v>
      </c>
      <c r="C34">
        <v>334185206</v>
      </c>
      <c r="D34" t="s">
        <v>256</v>
      </c>
      <c r="E34" t="s">
        <v>37</v>
      </c>
      <c r="F34">
        <v>6.5</v>
      </c>
      <c r="G34">
        <v>200000000</v>
      </c>
      <c r="H34" t="s">
        <v>953</v>
      </c>
      <c r="I34" t="s">
        <v>18089</v>
      </c>
      <c r="J34" t="s">
        <v>1266</v>
      </c>
      <c r="K34" t="s">
        <v>24177</v>
      </c>
      <c r="L34" t="s">
        <v>24177</v>
      </c>
      <c r="M34" t="s">
        <v>24177</v>
      </c>
      <c r="N34" t="s">
        <v>24177</v>
      </c>
      <c r="O34" t="s">
        <v>24177</v>
      </c>
      <c r="P34">
        <f>IMDB_Movies3[[#This Row],[gross]]-Table3[[#This Row],[budget]]</f>
        <v>134185206</v>
      </c>
    </row>
    <row r="35" spans="1:16" x14ac:dyDescent="0.35">
      <c r="A35" t="s">
        <v>260</v>
      </c>
      <c r="B35">
        <v>104</v>
      </c>
      <c r="C35">
        <v>234360014</v>
      </c>
      <c r="D35" t="s">
        <v>264</v>
      </c>
      <c r="E35" t="s">
        <v>37</v>
      </c>
      <c r="F35">
        <v>6.8</v>
      </c>
      <c r="G35">
        <v>210000000</v>
      </c>
      <c r="H35" t="s">
        <v>1325</v>
      </c>
      <c r="I35" t="s">
        <v>953</v>
      </c>
      <c r="J35" t="s">
        <v>1266</v>
      </c>
      <c r="K35" t="s">
        <v>12332</v>
      </c>
      <c r="L35" t="s">
        <v>10413</v>
      </c>
      <c r="M35" t="s">
        <v>24177</v>
      </c>
      <c r="N35" t="s">
        <v>24177</v>
      </c>
      <c r="O35" t="s">
        <v>24177</v>
      </c>
      <c r="P35">
        <f>IMDB_Movies3[[#This Row],[gross]]-Table3[[#This Row],[budget]]</f>
        <v>24360014</v>
      </c>
    </row>
    <row r="36" spans="1:16" x14ac:dyDescent="0.35">
      <c r="A36" t="s">
        <v>269</v>
      </c>
      <c r="B36">
        <v>104</v>
      </c>
      <c r="C36">
        <v>268488329</v>
      </c>
      <c r="D36" t="s">
        <v>273</v>
      </c>
      <c r="E36" t="s">
        <v>37</v>
      </c>
      <c r="F36">
        <v>7.3</v>
      </c>
      <c r="G36">
        <v>200000000</v>
      </c>
      <c r="H36" t="s">
        <v>953</v>
      </c>
      <c r="I36" t="s">
        <v>11526</v>
      </c>
      <c r="J36" t="s">
        <v>1671</v>
      </c>
      <c r="K36" t="s">
        <v>18089</v>
      </c>
      <c r="L36" t="s">
        <v>1266</v>
      </c>
      <c r="M36" t="s">
        <v>24177</v>
      </c>
      <c r="N36" t="s">
        <v>24177</v>
      </c>
      <c r="O36" t="s">
        <v>24177</v>
      </c>
      <c r="P36">
        <f>IMDB_Movies3[[#This Row],[gross]]-Table3[[#This Row],[budget]]</f>
        <v>68488329</v>
      </c>
    </row>
    <row r="37" spans="1:16" x14ac:dyDescent="0.35">
      <c r="A37" t="s">
        <v>278</v>
      </c>
      <c r="B37">
        <v>150</v>
      </c>
      <c r="C37">
        <v>402076689</v>
      </c>
      <c r="D37" t="s">
        <v>281</v>
      </c>
      <c r="E37" t="s">
        <v>37</v>
      </c>
      <c r="F37">
        <v>6</v>
      </c>
      <c r="G37">
        <v>200000000</v>
      </c>
      <c r="H37" t="s">
        <v>1325</v>
      </c>
      <c r="I37" t="s">
        <v>953</v>
      </c>
      <c r="J37" t="s">
        <v>12332</v>
      </c>
      <c r="K37" t="s">
        <v>24177</v>
      </c>
      <c r="L37" t="s">
        <v>24177</v>
      </c>
      <c r="M37" t="s">
        <v>24177</v>
      </c>
      <c r="N37" t="s">
        <v>24177</v>
      </c>
      <c r="O37" t="s">
        <v>24177</v>
      </c>
      <c r="P37">
        <f>IMDB_Movies3[[#This Row],[gross]]-Table3[[#This Row],[budget]]</f>
        <v>202076689</v>
      </c>
    </row>
    <row r="38" spans="1:16" x14ac:dyDescent="0.35">
      <c r="A38" t="s">
        <v>278</v>
      </c>
      <c r="B38">
        <v>165</v>
      </c>
      <c r="C38">
        <v>245428137</v>
      </c>
      <c r="D38" t="s">
        <v>287</v>
      </c>
      <c r="E38" t="s">
        <v>37</v>
      </c>
      <c r="F38">
        <v>5.7</v>
      </c>
      <c r="G38">
        <v>210000000</v>
      </c>
      <c r="H38" t="s">
        <v>1325</v>
      </c>
      <c r="I38" t="s">
        <v>953</v>
      </c>
      <c r="J38" t="s">
        <v>12332</v>
      </c>
      <c r="K38" t="s">
        <v>24177</v>
      </c>
      <c r="L38" t="s">
        <v>24177</v>
      </c>
      <c r="M38" t="s">
        <v>24177</v>
      </c>
      <c r="N38" t="s">
        <v>24177</v>
      </c>
      <c r="O38" t="s">
        <v>24177</v>
      </c>
      <c r="P38">
        <f>IMDB_Movies3[[#This Row],[gross]]-Table3[[#This Row],[budget]]</f>
        <v>35428137</v>
      </c>
    </row>
    <row r="39" spans="1:16" x14ac:dyDescent="0.35">
      <c r="A39" t="s">
        <v>79</v>
      </c>
      <c r="B39">
        <v>130</v>
      </c>
      <c r="C39">
        <v>234903076</v>
      </c>
      <c r="D39" t="s">
        <v>292</v>
      </c>
      <c r="E39" t="s">
        <v>37</v>
      </c>
      <c r="F39">
        <v>6.4</v>
      </c>
      <c r="G39">
        <v>215000000</v>
      </c>
      <c r="H39" t="s">
        <v>953</v>
      </c>
      <c r="I39" t="s">
        <v>18089</v>
      </c>
      <c r="J39" t="s">
        <v>1266</v>
      </c>
      <c r="K39" t="s">
        <v>24177</v>
      </c>
      <c r="L39" t="s">
        <v>24177</v>
      </c>
      <c r="M39" t="s">
        <v>24177</v>
      </c>
      <c r="N39" t="s">
        <v>24177</v>
      </c>
      <c r="O39" t="s">
        <v>24177</v>
      </c>
      <c r="P39">
        <f>IMDB_Movies3[[#This Row],[gross]]-Table3[[#This Row],[budget]]</f>
        <v>19903076</v>
      </c>
    </row>
    <row r="40" spans="1:16" x14ac:dyDescent="0.35">
      <c r="A40" t="s">
        <v>180</v>
      </c>
      <c r="B40">
        <v>142</v>
      </c>
      <c r="C40">
        <v>202853933</v>
      </c>
      <c r="D40" t="s">
        <v>295</v>
      </c>
      <c r="E40" t="s">
        <v>37</v>
      </c>
      <c r="F40">
        <v>6.7</v>
      </c>
      <c r="G40">
        <v>200000000</v>
      </c>
      <c r="H40" t="s">
        <v>1325</v>
      </c>
      <c r="I40" t="s">
        <v>953</v>
      </c>
      <c r="J40" t="s">
        <v>1266</v>
      </c>
      <c r="K40" t="s">
        <v>12332</v>
      </c>
      <c r="L40" t="s">
        <v>24177</v>
      </c>
      <c r="M40" t="s">
        <v>24177</v>
      </c>
      <c r="N40" t="s">
        <v>24177</v>
      </c>
      <c r="O40" t="s">
        <v>24177</v>
      </c>
      <c r="P40">
        <f>IMDB_Movies3[[#This Row],[gross]]-Table3[[#This Row],[budget]]</f>
        <v>2853933</v>
      </c>
    </row>
    <row r="41" spans="1:16" x14ac:dyDescent="0.35">
      <c r="A41" t="s">
        <v>299</v>
      </c>
      <c r="B41">
        <v>125</v>
      </c>
      <c r="C41">
        <v>172051787</v>
      </c>
      <c r="D41" t="s">
        <v>302</v>
      </c>
      <c r="E41" t="s">
        <v>37</v>
      </c>
      <c r="F41">
        <v>6.8</v>
      </c>
      <c r="G41">
        <v>170000000</v>
      </c>
      <c r="H41" t="s">
        <v>1325</v>
      </c>
      <c r="I41" t="s">
        <v>953</v>
      </c>
      <c r="J41" t="s">
        <v>12332</v>
      </c>
      <c r="K41" t="s">
        <v>24177</v>
      </c>
      <c r="L41" t="s">
        <v>24177</v>
      </c>
      <c r="M41" t="s">
        <v>24177</v>
      </c>
      <c r="N41" t="s">
        <v>24177</v>
      </c>
      <c r="O41" t="s">
        <v>24177</v>
      </c>
      <c r="P41">
        <f>IMDB_Movies3[[#This Row],[gross]]-Table3[[#This Row],[budget]]</f>
        <v>2051787</v>
      </c>
    </row>
    <row r="42" spans="1:16" x14ac:dyDescent="0.35">
      <c r="A42" t="s">
        <v>306</v>
      </c>
      <c r="B42">
        <v>106</v>
      </c>
      <c r="C42">
        <v>191450875</v>
      </c>
      <c r="D42" t="s">
        <v>309</v>
      </c>
      <c r="E42" t="s">
        <v>37</v>
      </c>
      <c r="F42">
        <v>6.3</v>
      </c>
      <c r="G42">
        <v>200000000</v>
      </c>
      <c r="H42" t="s">
        <v>953</v>
      </c>
      <c r="I42" t="s">
        <v>11526</v>
      </c>
      <c r="J42" t="s">
        <v>1671</v>
      </c>
      <c r="K42" t="s">
        <v>18089</v>
      </c>
      <c r="L42" t="s">
        <v>24163</v>
      </c>
      <c r="M42" t="s">
        <v>24177</v>
      </c>
      <c r="N42" t="s">
        <v>24177</v>
      </c>
      <c r="O42" t="s">
        <v>24177</v>
      </c>
      <c r="P42">
        <f>IMDB_Movies3[[#This Row],[gross]]-Table3[[#This Row],[budget]]</f>
        <v>-8549125</v>
      </c>
    </row>
    <row r="43" spans="1:16" x14ac:dyDescent="0.35">
      <c r="A43" t="s">
        <v>313</v>
      </c>
      <c r="B43">
        <v>123</v>
      </c>
      <c r="C43">
        <v>116593191</v>
      </c>
      <c r="D43" t="s">
        <v>316</v>
      </c>
      <c r="E43" t="s">
        <v>37</v>
      </c>
      <c r="F43">
        <v>5.6</v>
      </c>
      <c r="G43">
        <v>200000000</v>
      </c>
      <c r="H43" t="s">
        <v>1325</v>
      </c>
      <c r="I43" t="s">
        <v>953</v>
      </c>
      <c r="J43" t="s">
        <v>12332</v>
      </c>
      <c r="K43" t="s">
        <v>24177</v>
      </c>
      <c r="L43" t="s">
        <v>24177</v>
      </c>
      <c r="M43" t="s">
        <v>24177</v>
      </c>
      <c r="N43" t="s">
        <v>24177</v>
      </c>
      <c r="O43" t="s">
        <v>24177</v>
      </c>
      <c r="P43">
        <f>IMDB_Movies3[[#This Row],[gross]]-Table3[[#This Row],[budget]]</f>
        <v>-83406809</v>
      </c>
    </row>
    <row r="44" spans="1:16" x14ac:dyDescent="0.35">
      <c r="A44" t="s">
        <v>320</v>
      </c>
      <c r="B44">
        <v>103</v>
      </c>
      <c r="C44">
        <v>414984497</v>
      </c>
      <c r="D44" t="s">
        <v>323</v>
      </c>
      <c r="E44" t="s">
        <v>37</v>
      </c>
      <c r="F44">
        <v>8.3000000000000007</v>
      </c>
      <c r="G44">
        <v>200000000</v>
      </c>
      <c r="H44" t="s">
        <v>953</v>
      </c>
      <c r="I44" t="s">
        <v>11526</v>
      </c>
      <c r="J44" t="s">
        <v>1671</v>
      </c>
      <c r="K44" t="s">
        <v>18089</v>
      </c>
      <c r="L44" t="s">
        <v>1266</v>
      </c>
      <c r="M44" t="s">
        <v>24177</v>
      </c>
      <c r="N44" t="s">
        <v>24177</v>
      </c>
      <c r="O44" t="s">
        <v>24177</v>
      </c>
      <c r="P44">
        <f>IMDB_Movies3[[#This Row],[gross]]-Table3[[#This Row],[budget]]</f>
        <v>214984497</v>
      </c>
    </row>
    <row r="45" spans="1:16" x14ac:dyDescent="0.35">
      <c r="A45" t="s">
        <v>327</v>
      </c>
      <c r="B45">
        <v>118</v>
      </c>
      <c r="C45">
        <v>125320003</v>
      </c>
      <c r="D45" t="s">
        <v>328</v>
      </c>
      <c r="E45" t="s">
        <v>37</v>
      </c>
      <c r="F45">
        <v>6.6</v>
      </c>
      <c r="G45">
        <v>200000000</v>
      </c>
      <c r="H45" t="s">
        <v>1325</v>
      </c>
      <c r="I45" t="s">
        <v>953</v>
      </c>
      <c r="J45" t="s">
        <v>12332</v>
      </c>
      <c r="K45" t="s">
        <v>24177</v>
      </c>
      <c r="L45" t="s">
        <v>24177</v>
      </c>
      <c r="M45" t="s">
        <v>24177</v>
      </c>
      <c r="N45" t="s">
        <v>24177</v>
      </c>
      <c r="O45" t="s">
        <v>24177</v>
      </c>
      <c r="P45">
        <f>IMDB_Movies3[[#This Row],[gross]]-Table3[[#This Row],[budget]]</f>
        <v>-74679997</v>
      </c>
    </row>
    <row r="46" spans="1:16" x14ac:dyDescent="0.35">
      <c r="A46" t="s">
        <v>332</v>
      </c>
      <c r="B46">
        <v>140</v>
      </c>
      <c r="C46">
        <v>350034110</v>
      </c>
      <c r="D46" t="s">
        <v>336</v>
      </c>
      <c r="E46" t="s">
        <v>37</v>
      </c>
      <c r="F46">
        <v>7.2</v>
      </c>
      <c r="G46">
        <v>190000000</v>
      </c>
      <c r="H46" t="s">
        <v>1325</v>
      </c>
      <c r="I46" t="s">
        <v>24164</v>
      </c>
      <c r="J46" t="s">
        <v>10413</v>
      </c>
      <c r="K46" t="s">
        <v>24177</v>
      </c>
      <c r="L46" t="s">
        <v>24177</v>
      </c>
      <c r="M46" t="s">
        <v>24177</v>
      </c>
      <c r="N46" t="s">
        <v>24177</v>
      </c>
      <c r="O46" t="s">
        <v>24177</v>
      </c>
      <c r="P46">
        <f>IMDB_Movies3[[#This Row],[gross]]-Table3[[#This Row],[budget]]</f>
        <v>160034110</v>
      </c>
    </row>
    <row r="47" spans="1:16" x14ac:dyDescent="0.35">
      <c r="A47" t="s">
        <v>125</v>
      </c>
      <c r="B47">
        <v>123</v>
      </c>
      <c r="C47">
        <v>202351611</v>
      </c>
      <c r="D47" t="s">
        <v>343</v>
      </c>
      <c r="E47" t="s">
        <v>37</v>
      </c>
      <c r="F47">
        <v>7</v>
      </c>
      <c r="G47">
        <v>190000000</v>
      </c>
      <c r="H47" t="s">
        <v>1325</v>
      </c>
      <c r="I47" t="s">
        <v>953</v>
      </c>
      <c r="J47" t="s">
        <v>6403</v>
      </c>
      <c r="K47" t="s">
        <v>12332</v>
      </c>
      <c r="L47" t="s">
        <v>10413</v>
      </c>
      <c r="M47" t="s">
        <v>24177</v>
      </c>
      <c r="N47" t="s">
        <v>24177</v>
      </c>
      <c r="O47" t="s">
        <v>24177</v>
      </c>
      <c r="P47">
        <f>IMDB_Movies3[[#This Row],[gross]]-Table3[[#This Row],[budget]]</f>
        <v>12351611</v>
      </c>
    </row>
    <row r="48" spans="1:16" x14ac:dyDescent="0.35">
      <c r="A48" t="s">
        <v>118</v>
      </c>
      <c r="B48">
        <v>149</v>
      </c>
      <c r="C48">
        <v>233914986</v>
      </c>
      <c r="D48" t="s">
        <v>348</v>
      </c>
      <c r="E48" t="s">
        <v>37</v>
      </c>
      <c r="F48">
        <v>8</v>
      </c>
      <c r="G48">
        <v>200000000</v>
      </c>
      <c r="H48" t="s">
        <v>1325</v>
      </c>
      <c r="I48" t="s">
        <v>953</v>
      </c>
      <c r="J48" t="s">
        <v>1266</v>
      </c>
      <c r="K48" t="s">
        <v>12332</v>
      </c>
      <c r="L48" t="s">
        <v>10413</v>
      </c>
      <c r="M48" t="s">
        <v>24177</v>
      </c>
      <c r="N48" t="s">
        <v>24177</v>
      </c>
      <c r="O48" t="s">
        <v>24177</v>
      </c>
      <c r="P48">
        <f>IMDB_Movies3[[#This Row],[gross]]-Table3[[#This Row],[budget]]</f>
        <v>33914986</v>
      </c>
    </row>
    <row r="49" spans="1:16" x14ac:dyDescent="0.35">
      <c r="A49" t="s">
        <v>351</v>
      </c>
      <c r="B49">
        <v>132</v>
      </c>
      <c r="C49">
        <v>228756232</v>
      </c>
      <c r="D49" t="s">
        <v>354</v>
      </c>
      <c r="E49" t="s">
        <v>37</v>
      </c>
      <c r="F49">
        <v>7.8</v>
      </c>
      <c r="G49">
        <v>190000000</v>
      </c>
      <c r="H49" t="s">
        <v>1325</v>
      </c>
      <c r="I49" t="s">
        <v>953</v>
      </c>
      <c r="J49" t="s">
        <v>12332</v>
      </c>
      <c r="K49" t="s">
        <v>24177</v>
      </c>
      <c r="L49" t="s">
        <v>24177</v>
      </c>
      <c r="M49" t="s">
        <v>24177</v>
      </c>
      <c r="N49" t="s">
        <v>24177</v>
      </c>
      <c r="O49" t="s">
        <v>24177</v>
      </c>
      <c r="P49">
        <f>IMDB_Movies3[[#This Row],[gross]]-Table3[[#This Row],[budget]]</f>
        <v>38756232</v>
      </c>
    </row>
    <row r="50" spans="1:16" x14ac:dyDescent="0.35">
      <c r="A50" t="s">
        <v>118</v>
      </c>
      <c r="B50">
        <v>114</v>
      </c>
      <c r="C50">
        <v>65171860</v>
      </c>
      <c r="D50" t="s">
        <v>360</v>
      </c>
      <c r="E50" t="s">
        <v>37</v>
      </c>
      <c r="F50">
        <v>6.3</v>
      </c>
      <c r="G50">
        <v>195000000</v>
      </c>
      <c r="H50" t="s">
        <v>953</v>
      </c>
      <c r="I50" t="s">
        <v>1266</v>
      </c>
      <c r="J50" t="s">
        <v>24177</v>
      </c>
      <c r="K50" t="s">
        <v>24177</v>
      </c>
      <c r="L50" t="s">
        <v>24177</v>
      </c>
      <c r="M50" t="s">
        <v>24177</v>
      </c>
      <c r="N50" t="s">
        <v>24177</v>
      </c>
      <c r="O50" t="s">
        <v>24177</v>
      </c>
      <c r="P50">
        <f>IMDB_Movies3[[#This Row],[gross]]-Table3[[#This Row],[budget]]</f>
        <v>-129828140</v>
      </c>
    </row>
    <row r="51" spans="1:16" x14ac:dyDescent="0.35">
      <c r="A51" t="s">
        <v>364</v>
      </c>
      <c r="B51">
        <v>143</v>
      </c>
      <c r="C51">
        <v>144812796</v>
      </c>
      <c r="D51" t="s">
        <v>366</v>
      </c>
      <c r="E51" t="s">
        <v>37</v>
      </c>
      <c r="F51">
        <v>7.3</v>
      </c>
      <c r="G51">
        <v>105000000</v>
      </c>
      <c r="H51" t="s">
        <v>3409</v>
      </c>
      <c r="I51" t="s">
        <v>19711</v>
      </c>
      <c r="J51" t="s">
        <v>24177</v>
      </c>
      <c r="K51" t="s">
        <v>24177</v>
      </c>
      <c r="L51" t="s">
        <v>24177</v>
      </c>
      <c r="M51" t="s">
        <v>24177</v>
      </c>
      <c r="N51" t="s">
        <v>24177</v>
      </c>
      <c r="O51" t="s">
        <v>24177</v>
      </c>
      <c r="P51">
        <f>IMDB_Movies3[[#This Row],[gross]]-Table3[[#This Row],[budget]]</f>
        <v>39812796</v>
      </c>
    </row>
    <row r="52" spans="1:16" x14ac:dyDescent="0.35">
      <c r="A52" t="s">
        <v>371</v>
      </c>
      <c r="B52">
        <v>116</v>
      </c>
      <c r="C52">
        <v>90755643</v>
      </c>
      <c r="D52" t="s">
        <v>374</v>
      </c>
      <c r="E52" t="s">
        <v>37</v>
      </c>
      <c r="F52">
        <v>6.6</v>
      </c>
      <c r="G52">
        <v>200000000</v>
      </c>
      <c r="H52" t="s">
        <v>1325</v>
      </c>
      <c r="I52" t="s">
        <v>953</v>
      </c>
      <c r="J52" t="s">
        <v>1266</v>
      </c>
      <c r="K52" t="s">
        <v>19711</v>
      </c>
      <c r="L52" t="s">
        <v>24177</v>
      </c>
      <c r="M52" t="s">
        <v>24177</v>
      </c>
      <c r="N52" t="s">
        <v>24177</v>
      </c>
      <c r="O52" t="s">
        <v>24177</v>
      </c>
      <c r="P52">
        <f>IMDB_Movies3[[#This Row],[gross]]-Table3[[#This Row],[budget]]</f>
        <v>-109244357</v>
      </c>
    </row>
    <row r="53" spans="1:16" x14ac:dyDescent="0.35">
      <c r="A53" t="s">
        <v>378</v>
      </c>
      <c r="B53">
        <v>131</v>
      </c>
      <c r="C53">
        <v>101785482</v>
      </c>
      <c r="D53" t="s">
        <v>381</v>
      </c>
      <c r="E53" t="s">
        <v>37</v>
      </c>
      <c r="F53">
        <v>7</v>
      </c>
      <c r="G53">
        <v>190000000</v>
      </c>
      <c r="H53" t="s">
        <v>1325</v>
      </c>
      <c r="I53" t="s">
        <v>953</v>
      </c>
      <c r="J53" t="s">
        <v>12332</v>
      </c>
      <c r="K53" t="s">
        <v>24177</v>
      </c>
      <c r="L53" t="s">
        <v>24177</v>
      </c>
      <c r="M53" t="s">
        <v>24177</v>
      </c>
      <c r="N53" t="s">
        <v>24177</v>
      </c>
      <c r="O53" t="s">
        <v>24177</v>
      </c>
      <c r="P53">
        <f>IMDB_Movies3[[#This Row],[gross]]-Table3[[#This Row],[budget]]</f>
        <v>-88214518</v>
      </c>
    </row>
    <row r="54" spans="1:16" x14ac:dyDescent="0.35">
      <c r="A54" t="s">
        <v>278</v>
      </c>
      <c r="B54">
        <v>154</v>
      </c>
      <c r="C54">
        <v>352358779</v>
      </c>
      <c r="D54" t="s">
        <v>386</v>
      </c>
      <c r="E54" t="s">
        <v>37</v>
      </c>
      <c r="F54">
        <v>6.3</v>
      </c>
      <c r="G54">
        <v>195000000</v>
      </c>
      <c r="H54" t="s">
        <v>1325</v>
      </c>
      <c r="I54" t="s">
        <v>953</v>
      </c>
      <c r="J54" t="s">
        <v>12332</v>
      </c>
      <c r="K54" t="s">
        <v>24177</v>
      </c>
      <c r="L54" t="s">
        <v>24177</v>
      </c>
      <c r="M54" t="s">
        <v>24177</v>
      </c>
      <c r="N54" t="s">
        <v>24177</v>
      </c>
      <c r="O54" t="s">
        <v>24177</v>
      </c>
      <c r="P54">
        <f>IMDB_Movies3[[#This Row],[gross]]-Table3[[#This Row],[budget]]</f>
        <v>157358779</v>
      </c>
    </row>
    <row r="55" spans="1:16" x14ac:dyDescent="0.35">
      <c r="A55" t="s">
        <v>389</v>
      </c>
      <c r="B55">
        <v>122</v>
      </c>
      <c r="C55">
        <v>317011114</v>
      </c>
      <c r="D55" t="s">
        <v>392</v>
      </c>
      <c r="E55" t="s">
        <v>37</v>
      </c>
      <c r="F55">
        <v>6.2</v>
      </c>
      <c r="G55">
        <v>185000000</v>
      </c>
      <c r="H55" t="s">
        <v>1325</v>
      </c>
      <c r="I55" t="s">
        <v>953</v>
      </c>
      <c r="J55" t="s">
        <v>1266</v>
      </c>
      <c r="K55" t="s">
        <v>24177</v>
      </c>
      <c r="L55" t="s">
        <v>24177</v>
      </c>
      <c r="M55" t="s">
        <v>24177</v>
      </c>
      <c r="N55" t="s">
        <v>24177</v>
      </c>
      <c r="O55" t="s">
        <v>24177</v>
      </c>
      <c r="P55">
        <f>IMDB_Movies3[[#This Row],[gross]]-Table3[[#This Row],[budget]]</f>
        <v>132011114</v>
      </c>
    </row>
    <row r="56" spans="1:16" x14ac:dyDescent="0.35">
      <c r="A56" t="s">
        <v>396</v>
      </c>
      <c r="B56">
        <v>93</v>
      </c>
      <c r="C56">
        <v>123070338</v>
      </c>
      <c r="D56" t="s">
        <v>399</v>
      </c>
      <c r="E56" t="s">
        <v>37</v>
      </c>
      <c r="F56">
        <v>6.8</v>
      </c>
      <c r="G56">
        <v>35761559</v>
      </c>
      <c r="H56" t="s">
        <v>953</v>
      </c>
      <c r="I56" t="s">
        <v>11526</v>
      </c>
      <c r="J56" t="s">
        <v>1671</v>
      </c>
      <c r="K56" t="s">
        <v>18089</v>
      </c>
      <c r="L56" t="s">
        <v>1266</v>
      </c>
      <c r="M56" t="s">
        <v>24177</v>
      </c>
      <c r="N56" t="s">
        <v>24177</v>
      </c>
      <c r="O56" t="s">
        <v>24177</v>
      </c>
      <c r="P56">
        <f>IMDB_Movies3[[#This Row],[gross]]-Table3[[#This Row],[budget]]</f>
        <v>87308779</v>
      </c>
    </row>
    <row r="57" spans="1:16" x14ac:dyDescent="0.35">
      <c r="A57" t="s">
        <v>402</v>
      </c>
      <c r="B57">
        <v>93</v>
      </c>
      <c r="C57">
        <v>237282182</v>
      </c>
      <c r="D57" t="s">
        <v>404</v>
      </c>
      <c r="E57" t="s">
        <v>37</v>
      </c>
      <c r="F57">
        <v>7.2</v>
      </c>
      <c r="G57">
        <v>185000000</v>
      </c>
      <c r="H57" t="s">
        <v>953</v>
      </c>
      <c r="I57" t="s">
        <v>11526</v>
      </c>
      <c r="J57" t="s">
        <v>1671</v>
      </c>
      <c r="K57" t="s">
        <v>18089</v>
      </c>
      <c r="L57" t="s">
        <v>1266</v>
      </c>
      <c r="M57" t="s">
        <v>24177</v>
      </c>
      <c r="N57" t="s">
        <v>24177</v>
      </c>
      <c r="O57" t="s">
        <v>24177</v>
      </c>
      <c r="P57">
        <f>IMDB_Movies3[[#This Row],[gross]]-Table3[[#This Row],[budget]]</f>
        <v>52282182</v>
      </c>
    </row>
    <row r="58" spans="1:16" x14ac:dyDescent="0.35">
      <c r="A58" t="s">
        <v>408</v>
      </c>
      <c r="B58">
        <v>122</v>
      </c>
      <c r="C58">
        <v>130468626</v>
      </c>
      <c r="D58" t="s">
        <v>411</v>
      </c>
      <c r="E58" t="s">
        <v>37</v>
      </c>
      <c r="F58">
        <v>7.5</v>
      </c>
      <c r="G58">
        <v>185000000</v>
      </c>
      <c r="H58" t="s">
        <v>1325</v>
      </c>
      <c r="I58" t="s">
        <v>953</v>
      </c>
      <c r="J58" t="s">
        <v>12332</v>
      </c>
      <c r="K58" t="s">
        <v>10413</v>
      </c>
      <c r="L58" t="s">
        <v>24177</v>
      </c>
      <c r="M58" t="s">
        <v>24177</v>
      </c>
      <c r="N58" t="s">
        <v>24177</v>
      </c>
      <c r="O58" t="s">
        <v>24177</v>
      </c>
      <c r="P58">
        <f>IMDB_Movies3[[#This Row],[gross]]-Table3[[#This Row],[budget]]</f>
        <v>-54531374</v>
      </c>
    </row>
    <row r="59" spans="1:16" x14ac:dyDescent="0.35">
      <c r="A59" t="s">
        <v>71</v>
      </c>
      <c r="B59">
        <v>98</v>
      </c>
      <c r="C59">
        <v>223806889</v>
      </c>
      <c r="D59" t="s">
        <v>417</v>
      </c>
      <c r="E59" t="s">
        <v>37</v>
      </c>
      <c r="F59">
        <v>8.4</v>
      </c>
      <c r="G59">
        <v>180000000</v>
      </c>
      <c r="H59" t="s">
        <v>953</v>
      </c>
      <c r="I59" t="s">
        <v>11526</v>
      </c>
      <c r="J59" t="s">
        <v>18089</v>
      </c>
      <c r="K59" t="s">
        <v>12332</v>
      </c>
      <c r="L59" t="s">
        <v>24177</v>
      </c>
      <c r="M59" t="s">
        <v>24177</v>
      </c>
      <c r="N59" t="s">
        <v>24177</v>
      </c>
      <c r="O59" t="s">
        <v>24177</v>
      </c>
      <c r="P59">
        <f>IMDB_Movies3[[#This Row],[gross]]-Table3[[#This Row],[budget]]</f>
        <v>43806889</v>
      </c>
    </row>
    <row r="60" spans="1:16" x14ac:dyDescent="0.35">
      <c r="A60" t="s">
        <v>260</v>
      </c>
      <c r="B60">
        <v>91</v>
      </c>
      <c r="C60">
        <v>140080850</v>
      </c>
      <c r="D60" t="s">
        <v>424</v>
      </c>
      <c r="E60" t="s">
        <v>37</v>
      </c>
      <c r="F60">
        <v>6.2</v>
      </c>
      <c r="G60">
        <v>140000000</v>
      </c>
      <c r="H60" t="s">
        <v>1325</v>
      </c>
      <c r="I60" t="s">
        <v>1671</v>
      </c>
      <c r="J60" t="s">
        <v>24164</v>
      </c>
      <c r="K60" t="s">
        <v>10413</v>
      </c>
      <c r="L60" t="s">
        <v>24177</v>
      </c>
      <c r="M60" t="s">
        <v>24177</v>
      </c>
      <c r="N60" t="s">
        <v>24177</v>
      </c>
      <c r="O60" t="s">
        <v>24177</v>
      </c>
      <c r="P60">
        <f>IMDB_Movies3[[#This Row],[gross]]-Table3[[#This Row],[budget]]</f>
        <v>80850</v>
      </c>
    </row>
    <row r="61" spans="1:16" x14ac:dyDescent="0.35">
      <c r="A61" t="s">
        <v>428</v>
      </c>
      <c r="B61">
        <v>158</v>
      </c>
      <c r="C61">
        <v>166112167</v>
      </c>
      <c r="D61" t="s">
        <v>431</v>
      </c>
      <c r="E61" t="s">
        <v>37</v>
      </c>
      <c r="F61">
        <v>5.8</v>
      </c>
      <c r="G61">
        <v>200000000</v>
      </c>
      <c r="H61" t="s">
        <v>1325</v>
      </c>
      <c r="I61" t="s">
        <v>953</v>
      </c>
      <c r="J61" t="s">
        <v>12332</v>
      </c>
      <c r="K61" t="s">
        <v>24177</v>
      </c>
      <c r="L61" t="s">
        <v>24177</v>
      </c>
      <c r="M61" t="s">
        <v>24177</v>
      </c>
      <c r="N61" t="s">
        <v>24177</v>
      </c>
      <c r="O61" t="s">
        <v>24177</v>
      </c>
      <c r="P61">
        <f>IMDB_Movies3[[#This Row],[gross]]-Table3[[#This Row],[budget]]</f>
        <v>-33887833</v>
      </c>
    </row>
    <row r="62" spans="1:16" x14ac:dyDescent="0.35">
      <c r="A62" t="s">
        <v>435</v>
      </c>
      <c r="B62">
        <v>96</v>
      </c>
      <c r="C62">
        <v>137850096</v>
      </c>
      <c r="D62" t="s">
        <v>439</v>
      </c>
      <c r="E62" t="s">
        <v>37</v>
      </c>
      <c r="F62">
        <v>6.8</v>
      </c>
      <c r="G62">
        <v>200000000</v>
      </c>
      <c r="H62" t="s">
        <v>11526</v>
      </c>
      <c r="I62" t="s">
        <v>3409</v>
      </c>
      <c r="J62" t="s">
        <v>18089</v>
      </c>
      <c r="K62" t="s">
        <v>1266</v>
      </c>
      <c r="L62" t="s">
        <v>24177</v>
      </c>
      <c r="M62" t="s">
        <v>24177</v>
      </c>
      <c r="N62" t="s">
        <v>24177</v>
      </c>
      <c r="O62" t="s">
        <v>24177</v>
      </c>
      <c r="P62">
        <f>IMDB_Movies3[[#This Row],[gross]]-Table3[[#This Row],[budget]]</f>
        <v>-62149904</v>
      </c>
    </row>
    <row r="63" spans="1:16" x14ac:dyDescent="0.35">
      <c r="A63" t="s">
        <v>443</v>
      </c>
      <c r="B63">
        <v>127</v>
      </c>
      <c r="C63">
        <v>47375327</v>
      </c>
      <c r="D63" t="s">
        <v>445</v>
      </c>
      <c r="E63" t="s">
        <v>37</v>
      </c>
      <c r="F63">
        <v>5.4</v>
      </c>
      <c r="G63">
        <v>176000000</v>
      </c>
      <c r="H63" t="s">
        <v>1325</v>
      </c>
      <c r="I63" t="s">
        <v>953</v>
      </c>
      <c r="J63" t="s">
        <v>12332</v>
      </c>
      <c r="K63" t="s">
        <v>24177</v>
      </c>
      <c r="L63" t="s">
        <v>24177</v>
      </c>
      <c r="M63" t="s">
        <v>24177</v>
      </c>
      <c r="N63" t="s">
        <v>24177</v>
      </c>
      <c r="O63" t="s">
        <v>24177</v>
      </c>
      <c r="P63">
        <f>IMDB_Movies3[[#This Row],[gross]]-Table3[[#This Row],[budget]]</f>
        <v>-128624673</v>
      </c>
    </row>
    <row r="64" spans="1:16" x14ac:dyDescent="0.35">
      <c r="A64" t="s">
        <v>103</v>
      </c>
      <c r="B64">
        <v>110</v>
      </c>
      <c r="C64">
        <v>124051759</v>
      </c>
      <c r="D64" t="s">
        <v>449</v>
      </c>
      <c r="E64" t="s">
        <v>37</v>
      </c>
      <c r="F64">
        <v>6.6</v>
      </c>
      <c r="G64">
        <v>180000000</v>
      </c>
      <c r="H64" t="s">
        <v>1325</v>
      </c>
      <c r="I64" t="s">
        <v>953</v>
      </c>
      <c r="J64" t="s">
        <v>3409</v>
      </c>
      <c r="K64" t="s">
        <v>19711</v>
      </c>
      <c r="L64" t="s">
        <v>24177</v>
      </c>
      <c r="M64" t="s">
        <v>24177</v>
      </c>
      <c r="N64" t="s">
        <v>24177</v>
      </c>
      <c r="O64" t="s">
        <v>24177</v>
      </c>
      <c r="P64">
        <f>IMDB_Movies3[[#This Row],[gross]]-Table3[[#This Row],[budget]]</f>
        <v>-55948241</v>
      </c>
    </row>
    <row r="65" spans="1:16" x14ac:dyDescent="0.35">
      <c r="A65" t="s">
        <v>146</v>
      </c>
      <c r="B65">
        <v>150</v>
      </c>
      <c r="C65">
        <v>291709845</v>
      </c>
      <c r="D65" t="s">
        <v>454</v>
      </c>
      <c r="E65" t="s">
        <v>37</v>
      </c>
      <c r="F65">
        <v>6.9</v>
      </c>
      <c r="G65">
        <v>180000000</v>
      </c>
      <c r="H65" t="s">
        <v>953</v>
      </c>
      <c r="I65" t="s">
        <v>18089</v>
      </c>
      <c r="J65" t="s">
        <v>1266</v>
      </c>
      <c r="K65" t="s">
        <v>24177</v>
      </c>
      <c r="L65" t="s">
        <v>24177</v>
      </c>
      <c r="M65" t="s">
        <v>24177</v>
      </c>
      <c r="N65" t="s">
        <v>24177</v>
      </c>
      <c r="O65" t="s">
        <v>24177</v>
      </c>
      <c r="P65">
        <f>IMDB_Movies3[[#This Row],[gross]]-Table3[[#This Row],[budget]]</f>
        <v>111709845</v>
      </c>
    </row>
    <row r="66" spans="1:16" x14ac:dyDescent="0.35">
      <c r="A66" t="s">
        <v>118</v>
      </c>
      <c r="B66">
        <v>144</v>
      </c>
      <c r="C66">
        <v>154985087</v>
      </c>
      <c r="D66" t="s">
        <v>459</v>
      </c>
      <c r="E66" t="s">
        <v>37</v>
      </c>
      <c r="F66">
        <v>7.3</v>
      </c>
      <c r="G66">
        <v>178000000</v>
      </c>
      <c r="H66" t="s">
        <v>1325</v>
      </c>
      <c r="I66" t="s">
        <v>953</v>
      </c>
      <c r="J66" t="s">
        <v>12332</v>
      </c>
      <c r="K66" t="s">
        <v>24177</v>
      </c>
      <c r="L66" t="s">
        <v>24177</v>
      </c>
      <c r="M66" t="s">
        <v>24177</v>
      </c>
      <c r="N66" t="s">
        <v>24177</v>
      </c>
      <c r="O66" t="s">
        <v>24177</v>
      </c>
      <c r="P66">
        <f>IMDB_Movies3[[#This Row],[gross]]-Table3[[#This Row],[budget]]</f>
        <v>-23014913</v>
      </c>
    </row>
    <row r="67" spans="1:16" x14ac:dyDescent="0.35">
      <c r="A67" t="s">
        <v>57</v>
      </c>
      <c r="B67">
        <v>152</v>
      </c>
      <c r="C67">
        <v>533316061</v>
      </c>
      <c r="D67" t="s">
        <v>465</v>
      </c>
      <c r="E67" t="s">
        <v>37</v>
      </c>
      <c r="F67">
        <v>9</v>
      </c>
      <c r="G67">
        <v>185000000</v>
      </c>
      <c r="H67" t="s">
        <v>1325</v>
      </c>
      <c r="I67" t="s">
        <v>24164</v>
      </c>
      <c r="J67" t="s">
        <v>3409</v>
      </c>
      <c r="K67" t="s">
        <v>10413</v>
      </c>
      <c r="L67" t="s">
        <v>24177</v>
      </c>
      <c r="M67" t="s">
        <v>24177</v>
      </c>
      <c r="N67" t="s">
        <v>24177</v>
      </c>
      <c r="O67" t="s">
        <v>24177</v>
      </c>
      <c r="P67">
        <f>IMDB_Movies3[[#This Row],[gross]]-Table3[[#This Row],[budget]]</f>
        <v>348316061</v>
      </c>
    </row>
    <row r="68" spans="1:16" x14ac:dyDescent="0.35">
      <c r="A68" t="s">
        <v>469</v>
      </c>
      <c r="B68">
        <v>96</v>
      </c>
      <c r="C68">
        <v>292979556</v>
      </c>
      <c r="D68" t="s">
        <v>472</v>
      </c>
      <c r="E68" t="s">
        <v>37</v>
      </c>
      <c r="F68">
        <v>8.3000000000000007</v>
      </c>
      <c r="G68">
        <v>175000000</v>
      </c>
      <c r="H68" t="s">
        <v>953</v>
      </c>
      <c r="I68" t="s">
        <v>11526</v>
      </c>
      <c r="J68" t="s">
        <v>1671</v>
      </c>
      <c r="K68" t="s">
        <v>18089</v>
      </c>
      <c r="L68" t="s">
        <v>24177</v>
      </c>
      <c r="M68" t="s">
        <v>24177</v>
      </c>
      <c r="N68" t="s">
        <v>24177</v>
      </c>
      <c r="O68" t="s">
        <v>24177</v>
      </c>
      <c r="P68">
        <f>IMDB_Movies3[[#This Row],[gross]]-Table3[[#This Row],[budget]]</f>
        <v>117979556</v>
      </c>
    </row>
    <row r="69" spans="1:16" x14ac:dyDescent="0.35">
      <c r="A69" t="s">
        <v>476</v>
      </c>
      <c r="B69">
        <v>94</v>
      </c>
      <c r="C69">
        <v>198332128</v>
      </c>
      <c r="D69" t="s">
        <v>480</v>
      </c>
      <c r="E69" t="s">
        <v>37</v>
      </c>
      <c r="F69">
        <v>6.5</v>
      </c>
      <c r="G69">
        <v>175000000</v>
      </c>
      <c r="H69" t="s">
        <v>1325</v>
      </c>
      <c r="I69" t="s">
        <v>953</v>
      </c>
      <c r="J69" t="s">
        <v>11526</v>
      </c>
      <c r="K69" t="s">
        <v>1671</v>
      </c>
      <c r="L69" t="s">
        <v>18089</v>
      </c>
      <c r="M69" t="s">
        <v>12332</v>
      </c>
      <c r="N69" t="s">
        <v>24177</v>
      </c>
      <c r="O69" t="s">
        <v>24177</v>
      </c>
      <c r="P69">
        <f>IMDB_Movies3[[#This Row],[gross]]-Table3[[#This Row],[budget]]</f>
        <v>23332128</v>
      </c>
    </row>
    <row r="70" spans="1:16" x14ac:dyDescent="0.35">
      <c r="A70" t="s">
        <v>250</v>
      </c>
      <c r="B70">
        <v>126</v>
      </c>
      <c r="C70">
        <v>318298180</v>
      </c>
      <c r="D70" t="s">
        <v>484</v>
      </c>
      <c r="E70" t="s">
        <v>37</v>
      </c>
      <c r="F70">
        <v>7.9</v>
      </c>
      <c r="G70">
        <v>140000000</v>
      </c>
      <c r="H70" t="s">
        <v>1325</v>
      </c>
      <c r="I70" t="s">
        <v>953</v>
      </c>
      <c r="J70" t="s">
        <v>12332</v>
      </c>
      <c r="K70" t="s">
        <v>24177</v>
      </c>
      <c r="L70" t="s">
        <v>24177</v>
      </c>
      <c r="M70" t="s">
        <v>24177</v>
      </c>
      <c r="N70" t="s">
        <v>24177</v>
      </c>
      <c r="O70" t="s">
        <v>24177</v>
      </c>
      <c r="P70">
        <f>IMDB_Movies3[[#This Row],[gross]]-Table3[[#This Row],[budget]]</f>
        <v>178298180</v>
      </c>
    </row>
    <row r="71" spans="1:16" x14ac:dyDescent="0.35">
      <c r="A71" t="s">
        <v>487</v>
      </c>
      <c r="B71">
        <v>126</v>
      </c>
      <c r="C71">
        <v>73820094</v>
      </c>
      <c r="D71" t="s">
        <v>490</v>
      </c>
      <c r="E71" t="s">
        <v>37</v>
      </c>
      <c r="F71">
        <v>7.5</v>
      </c>
      <c r="G71">
        <v>170000000</v>
      </c>
      <c r="H71" t="s">
        <v>953</v>
      </c>
      <c r="I71" t="s">
        <v>3409</v>
      </c>
      <c r="J71" t="s">
        <v>18089</v>
      </c>
      <c r="K71" t="s">
        <v>24162</v>
      </c>
      <c r="L71" t="s">
        <v>24177</v>
      </c>
      <c r="M71" t="s">
        <v>24177</v>
      </c>
      <c r="N71" t="s">
        <v>24177</v>
      </c>
      <c r="O71" t="s">
        <v>24177</v>
      </c>
      <c r="P71">
        <f>IMDB_Movies3[[#This Row],[gross]]-Table3[[#This Row],[budget]]</f>
        <v>-96179906</v>
      </c>
    </row>
    <row r="72" spans="1:16" x14ac:dyDescent="0.35">
      <c r="A72" t="s">
        <v>163</v>
      </c>
      <c r="B72">
        <v>106</v>
      </c>
      <c r="C72">
        <v>113745408</v>
      </c>
      <c r="D72" t="s">
        <v>495</v>
      </c>
      <c r="E72" t="s">
        <v>37</v>
      </c>
      <c r="F72">
        <v>4.8</v>
      </c>
      <c r="G72">
        <v>170000000</v>
      </c>
      <c r="H72" t="s">
        <v>1325</v>
      </c>
      <c r="I72" t="s">
        <v>1671</v>
      </c>
      <c r="J72" t="s">
        <v>12332</v>
      </c>
      <c r="K72" t="s">
        <v>15011</v>
      </c>
      <c r="L72" t="s">
        <v>24177</v>
      </c>
      <c r="M72" t="s">
        <v>24177</v>
      </c>
      <c r="N72" t="s">
        <v>24177</v>
      </c>
      <c r="O72" t="s">
        <v>24177</v>
      </c>
      <c r="P72">
        <f>IMDB_Movies3[[#This Row],[gross]]-Table3[[#This Row],[budget]]</f>
        <v>-56254592</v>
      </c>
    </row>
    <row r="73" spans="1:16" x14ac:dyDescent="0.35">
      <c r="A73" t="s">
        <v>499</v>
      </c>
      <c r="B73">
        <v>112</v>
      </c>
      <c r="C73">
        <v>102176165</v>
      </c>
      <c r="D73" t="s">
        <v>503</v>
      </c>
      <c r="E73" t="s">
        <v>37</v>
      </c>
      <c r="F73">
        <v>5.2</v>
      </c>
      <c r="G73">
        <v>145000000</v>
      </c>
      <c r="H73" t="s">
        <v>1325</v>
      </c>
      <c r="I73" t="s">
        <v>953</v>
      </c>
      <c r="J73" t="s">
        <v>1266</v>
      </c>
      <c r="K73" t="s">
        <v>6403</v>
      </c>
      <c r="L73" t="s">
        <v>10413</v>
      </c>
      <c r="M73" t="s">
        <v>24177</v>
      </c>
      <c r="N73" t="s">
        <v>24177</v>
      </c>
      <c r="O73" t="s">
        <v>24177</v>
      </c>
      <c r="P73">
        <f>IMDB_Movies3[[#This Row],[gross]]-Table3[[#This Row],[budget]]</f>
        <v>-42823835</v>
      </c>
    </row>
    <row r="74" spans="1:16" x14ac:dyDescent="0.35">
      <c r="A74" t="s">
        <v>507</v>
      </c>
      <c r="B74">
        <v>123</v>
      </c>
      <c r="C74">
        <v>161087183</v>
      </c>
      <c r="D74" t="s">
        <v>510</v>
      </c>
      <c r="E74" t="s">
        <v>37</v>
      </c>
      <c r="F74">
        <v>6.9</v>
      </c>
      <c r="G74">
        <v>175000000</v>
      </c>
      <c r="H74" t="s">
        <v>1325</v>
      </c>
      <c r="I74" t="s">
        <v>953</v>
      </c>
      <c r="J74" t="s">
        <v>1671</v>
      </c>
      <c r="K74" t="s">
        <v>12332</v>
      </c>
      <c r="L74" t="s">
        <v>24177</v>
      </c>
      <c r="M74" t="s">
        <v>24177</v>
      </c>
      <c r="N74" t="s">
        <v>24177</v>
      </c>
      <c r="O74" t="s">
        <v>24177</v>
      </c>
      <c r="P74">
        <f>IMDB_Movies3[[#This Row],[gross]]-Table3[[#This Row],[budget]]</f>
        <v>-13912817</v>
      </c>
    </row>
    <row r="75" spans="1:16" x14ac:dyDescent="0.35">
      <c r="A75" t="s">
        <v>514</v>
      </c>
      <c r="B75">
        <v>96</v>
      </c>
      <c r="C75">
        <v>100289690</v>
      </c>
      <c r="D75" t="s">
        <v>517</v>
      </c>
      <c r="E75" t="s">
        <v>37</v>
      </c>
      <c r="F75">
        <v>5.4</v>
      </c>
      <c r="G75">
        <v>175000000</v>
      </c>
      <c r="H75" t="s">
        <v>1671</v>
      </c>
      <c r="I75" t="s">
        <v>18089</v>
      </c>
      <c r="J75" t="s">
        <v>1266</v>
      </c>
      <c r="K75" t="s">
        <v>24177</v>
      </c>
      <c r="L75" t="s">
        <v>24177</v>
      </c>
      <c r="M75" t="s">
        <v>24177</v>
      </c>
      <c r="N75" t="s">
        <v>24177</v>
      </c>
      <c r="O75" t="s">
        <v>24177</v>
      </c>
      <c r="P75">
        <f>IMDB_Movies3[[#This Row],[gross]]-Table3[[#This Row],[budget]]</f>
        <v>-74710310</v>
      </c>
    </row>
    <row r="76" spans="1:16" x14ac:dyDescent="0.35">
      <c r="A76" t="s">
        <v>521</v>
      </c>
      <c r="B76">
        <v>113</v>
      </c>
      <c r="C76">
        <v>100189501</v>
      </c>
      <c r="D76" t="s">
        <v>524</v>
      </c>
      <c r="E76" t="s">
        <v>37</v>
      </c>
      <c r="F76">
        <v>7.9</v>
      </c>
      <c r="G76">
        <v>178000000</v>
      </c>
      <c r="H76" t="s">
        <v>1325</v>
      </c>
      <c r="I76" t="s">
        <v>953</v>
      </c>
      <c r="J76" t="s">
        <v>12332</v>
      </c>
      <c r="K76" t="s">
        <v>24177</v>
      </c>
      <c r="L76" t="s">
        <v>24177</v>
      </c>
      <c r="M76" t="s">
        <v>24177</v>
      </c>
      <c r="N76" t="s">
        <v>24177</v>
      </c>
      <c r="O76" t="s">
        <v>24177</v>
      </c>
      <c r="P76">
        <f>IMDB_Movies3[[#This Row],[gross]]-Table3[[#This Row],[budget]]</f>
        <v>-77810499</v>
      </c>
    </row>
    <row r="77" spans="1:16" x14ac:dyDescent="0.35">
      <c r="A77" t="s">
        <v>528</v>
      </c>
      <c r="B77">
        <v>176</v>
      </c>
      <c r="C77">
        <v>88246220</v>
      </c>
      <c r="D77" t="s">
        <v>531</v>
      </c>
      <c r="E77" t="s">
        <v>37</v>
      </c>
      <c r="F77">
        <v>6.1</v>
      </c>
      <c r="G77">
        <v>175000000</v>
      </c>
      <c r="H77" t="s">
        <v>1325</v>
      </c>
      <c r="I77" t="s">
        <v>953</v>
      </c>
      <c r="J77" t="s">
        <v>12332</v>
      </c>
      <c r="K77" t="s">
        <v>10413</v>
      </c>
      <c r="L77" t="s">
        <v>24177</v>
      </c>
      <c r="M77" t="s">
        <v>24177</v>
      </c>
      <c r="N77" t="s">
        <v>24177</v>
      </c>
      <c r="O77" t="s">
        <v>24177</v>
      </c>
      <c r="P77">
        <f>IMDB_Movies3[[#This Row],[gross]]-Table3[[#This Row],[budget]]</f>
        <v>-86753780</v>
      </c>
    </row>
    <row r="78" spans="1:16" x14ac:dyDescent="0.35">
      <c r="A78" t="s">
        <v>535</v>
      </c>
      <c r="B78">
        <v>118</v>
      </c>
      <c r="C78">
        <v>150167630</v>
      </c>
      <c r="D78" t="s">
        <v>537</v>
      </c>
      <c r="E78" t="s">
        <v>37</v>
      </c>
      <c r="F78">
        <v>5.8</v>
      </c>
      <c r="G78">
        <v>175000000</v>
      </c>
      <c r="H78" t="s">
        <v>1325</v>
      </c>
      <c r="I78" t="s">
        <v>953</v>
      </c>
      <c r="J78" t="s">
        <v>12332</v>
      </c>
      <c r="K78" t="s">
        <v>10413</v>
      </c>
      <c r="L78" t="s">
        <v>24177</v>
      </c>
      <c r="M78" t="s">
        <v>24177</v>
      </c>
      <c r="N78" t="s">
        <v>24177</v>
      </c>
      <c r="O78" t="s">
        <v>24177</v>
      </c>
      <c r="P78">
        <f>IMDB_Movies3[[#This Row],[gross]]-Table3[[#This Row],[budget]]</f>
        <v>-24832370</v>
      </c>
    </row>
    <row r="79" spans="1:16" x14ac:dyDescent="0.35">
      <c r="A79" t="s">
        <v>469</v>
      </c>
      <c r="B79">
        <v>95</v>
      </c>
      <c r="C79">
        <v>356454367</v>
      </c>
      <c r="D79" t="s">
        <v>543</v>
      </c>
      <c r="E79" t="s">
        <v>37</v>
      </c>
      <c r="F79">
        <v>8.3000000000000007</v>
      </c>
      <c r="G79">
        <v>175000000</v>
      </c>
      <c r="H79" t="s">
        <v>953</v>
      </c>
      <c r="I79" t="s">
        <v>11526</v>
      </c>
      <c r="J79" t="s">
        <v>1671</v>
      </c>
      <c r="K79" t="s">
        <v>3409</v>
      </c>
      <c r="L79" t="s">
        <v>18089</v>
      </c>
      <c r="M79" t="s">
        <v>1266</v>
      </c>
      <c r="N79" t="s">
        <v>24177</v>
      </c>
      <c r="O79" t="s">
        <v>24177</v>
      </c>
      <c r="P79">
        <f>IMDB_Movies3[[#This Row],[gross]]-Table3[[#This Row],[budget]]</f>
        <v>181454367</v>
      </c>
    </row>
    <row r="80" spans="1:16" x14ac:dyDescent="0.35">
      <c r="A80" t="s">
        <v>250</v>
      </c>
      <c r="B80">
        <v>106</v>
      </c>
      <c r="C80">
        <v>362645141</v>
      </c>
      <c r="D80" t="s">
        <v>549</v>
      </c>
      <c r="E80" t="s">
        <v>37</v>
      </c>
      <c r="F80">
        <v>7.8</v>
      </c>
      <c r="G80">
        <v>175000000</v>
      </c>
      <c r="H80" t="s">
        <v>953</v>
      </c>
      <c r="I80" t="s">
        <v>3409</v>
      </c>
      <c r="J80" t="s">
        <v>18089</v>
      </c>
      <c r="K80" t="s">
        <v>1266</v>
      </c>
      <c r="L80" t="s">
        <v>24177</v>
      </c>
      <c r="M80" t="s">
        <v>24177</v>
      </c>
      <c r="N80" t="s">
        <v>24177</v>
      </c>
      <c r="O80" t="s">
        <v>24177</v>
      </c>
      <c r="P80">
        <f>IMDB_Movies3[[#This Row],[gross]]-Table3[[#This Row],[budget]]</f>
        <v>187645141</v>
      </c>
    </row>
    <row r="81" spans="1:16" x14ac:dyDescent="0.35">
      <c r="A81" t="s">
        <v>250</v>
      </c>
      <c r="B81">
        <v>124</v>
      </c>
      <c r="C81">
        <v>312057433</v>
      </c>
      <c r="D81" t="s">
        <v>553</v>
      </c>
      <c r="E81" t="s">
        <v>37</v>
      </c>
      <c r="F81">
        <v>7</v>
      </c>
      <c r="G81">
        <v>200000000</v>
      </c>
      <c r="H81" t="s">
        <v>1325</v>
      </c>
      <c r="I81" t="s">
        <v>953</v>
      </c>
      <c r="J81" t="s">
        <v>12332</v>
      </c>
      <c r="K81" t="s">
        <v>24177</v>
      </c>
      <c r="L81" t="s">
        <v>24177</v>
      </c>
      <c r="M81" t="s">
        <v>24177</v>
      </c>
      <c r="N81" t="s">
        <v>24177</v>
      </c>
      <c r="O81" t="s">
        <v>24177</v>
      </c>
      <c r="P81">
        <f>IMDB_Movies3[[#This Row],[gross]]-Table3[[#This Row],[budget]]</f>
        <v>112057433</v>
      </c>
    </row>
    <row r="82" spans="1:16" x14ac:dyDescent="0.35">
      <c r="A82" t="s">
        <v>556</v>
      </c>
      <c r="B82">
        <v>132</v>
      </c>
      <c r="C82">
        <v>155111815</v>
      </c>
      <c r="D82" t="s">
        <v>559</v>
      </c>
      <c r="E82" t="s">
        <v>37</v>
      </c>
      <c r="F82">
        <v>6.1</v>
      </c>
      <c r="G82">
        <v>170000000</v>
      </c>
      <c r="H82" t="s">
        <v>1325</v>
      </c>
      <c r="I82" t="s">
        <v>953</v>
      </c>
      <c r="J82" t="s">
        <v>3409</v>
      </c>
      <c r="K82" t="s">
        <v>1266</v>
      </c>
      <c r="L82" t="s">
        <v>24177</v>
      </c>
      <c r="M82" t="s">
        <v>24177</v>
      </c>
      <c r="N82" t="s">
        <v>24177</v>
      </c>
      <c r="O82" t="s">
        <v>24177</v>
      </c>
      <c r="P82">
        <f>IMDB_Movies3[[#This Row],[gross]]-Table3[[#This Row],[budget]]</f>
        <v>-14888185</v>
      </c>
    </row>
    <row r="83" spans="1:16" x14ac:dyDescent="0.35">
      <c r="A83" t="s">
        <v>562</v>
      </c>
      <c r="B83">
        <v>97</v>
      </c>
      <c r="C83">
        <v>241407328</v>
      </c>
      <c r="D83" t="s">
        <v>566</v>
      </c>
      <c r="E83" t="s">
        <v>37</v>
      </c>
      <c r="F83">
        <v>7</v>
      </c>
      <c r="G83">
        <v>180000000</v>
      </c>
      <c r="H83" t="s">
        <v>1325</v>
      </c>
      <c r="I83" t="s">
        <v>953</v>
      </c>
      <c r="J83" t="s">
        <v>18089</v>
      </c>
      <c r="K83" t="s">
        <v>1266</v>
      </c>
      <c r="L83" t="s">
        <v>19711</v>
      </c>
      <c r="M83" t="s">
        <v>24177</v>
      </c>
      <c r="N83" t="s">
        <v>24177</v>
      </c>
      <c r="O83" t="s">
        <v>24177</v>
      </c>
      <c r="P83">
        <f>IMDB_Movies3[[#This Row],[gross]]-Table3[[#This Row],[budget]]</f>
        <v>61407328</v>
      </c>
    </row>
    <row r="84" spans="1:16" x14ac:dyDescent="0.35">
      <c r="A84" t="s">
        <v>570</v>
      </c>
      <c r="B84">
        <v>130</v>
      </c>
      <c r="C84">
        <v>208543795</v>
      </c>
      <c r="D84" t="s">
        <v>572</v>
      </c>
      <c r="E84" t="s">
        <v>37</v>
      </c>
      <c r="F84">
        <v>7.6</v>
      </c>
      <c r="G84">
        <v>170000000</v>
      </c>
      <c r="H84" t="s">
        <v>1325</v>
      </c>
      <c r="I84" t="s">
        <v>953</v>
      </c>
      <c r="J84" t="s">
        <v>3409</v>
      </c>
      <c r="K84" t="s">
        <v>12332</v>
      </c>
      <c r="L84" t="s">
        <v>24177</v>
      </c>
      <c r="M84" t="s">
        <v>24177</v>
      </c>
      <c r="N84" t="s">
        <v>24177</v>
      </c>
      <c r="O84" t="s">
        <v>24177</v>
      </c>
      <c r="P84">
        <f>IMDB_Movies3[[#This Row],[gross]]-Table3[[#This Row],[budget]]</f>
        <v>38543795</v>
      </c>
    </row>
    <row r="85" spans="1:16" x14ac:dyDescent="0.35">
      <c r="A85" t="s">
        <v>576</v>
      </c>
      <c r="B85">
        <v>109</v>
      </c>
      <c r="C85">
        <v>47724985</v>
      </c>
      <c r="D85" t="s">
        <v>580</v>
      </c>
      <c r="E85" t="s">
        <v>37</v>
      </c>
      <c r="F85">
        <v>4.5</v>
      </c>
      <c r="G85">
        <v>35761559</v>
      </c>
      <c r="H85" t="s">
        <v>1325</v>
      </c>
      <c r="I85" t="s">
        <v>953</v>
      </c>
      <c r="J85" t="s">
        <v>19711</v>
      </c>
      <c r="K85" t="s">
        <v>12332</v>
      </c>
      <c r="L85" t="s">
        <v>24177</v>
      </c>
      <c r="M85" t="s">
        <v>24177</v>
      </c>
      <c r="N85" t="s">
        <v>24177</v>
      </c>
      <c r="O85" t="s">
        <v>24177</v>
      </c>
      <c r="P85">
        <f>IMDB_Movies3[[#This Row],[gross]]-Table3[[#This Row],[budget]]</f>
        <v>11963426</v>
      </c>
    </row>
    <row r="86" spans="1:16" x14ac:dyDescent="0.35">
      <c r="A86" t="s">
        <v>586</v>
      </c>
      <c r="B86">
        <v>128</v>
      </c>
      <c r="C86">
        <v>38297305</v>
      </c>
      <c r="D86" t="s">
        <v>589</v>
      </c>
      <c r="E86" t="s">
        <v>37</v>
      </c>
      <c r="F86">
        <v>6.3</v>
      </c>
      <c r="G86">
        <v>175000000</v>
      </c>
      <c r="H86" t="s">
        <v>1325</v>
      </c>
      <c r="I86" t="s">
        <v>953</v>
      </c>
      <c r="J86" t="s">
        <v>3409</v>
      </c>
      <c r="K86" t="s">
        <v>1266</v>
      </c>
      <c r="L86" t="s">
        <v>24177</v>
      </c>
      <c r="M86" t="s">
        <v>24177</v>
      </c>
      <c r="N86" t="s">
        <v>24177</v>
      </c>
      <c r="O86" t="s">
        <v>24177</v>
      </c>
      <c r="P86">
        <f>IMDB_Movies3[[#This Row],[gross]]-Table3[[#This Row],[budget]]</f>
        <v>-136702695</v>
      </c>
    </row>
    <row r="87" spans="1:16" x14ac:dyDescent="0.35">
      <c r="A87" t="s">
        <v>220</v>
      </c>
      <c r="B87">
        <v>136</v>
      </c>
      <c r="C87">
        <v>259746958</v>
      </c>
      <c r="D87" t="s">
        <v>593</v>
      </c>
      <c r="E87" t="s">
        <v>37</v>
      </c>
      <c r="F87">
        <v>7.8</v>
      </c>
      <c r="G87">
        <v>170000000</v>
      </c>
      <c r="H87" t="s">
        <v>1325</v>
      </c>
      <c r="I87" t="s">
        <v>953</v>
      </c>
      <c r="J87" t="s">
        <v>12332</v>
      </c>
      <c r="K87" t="s">
        <v>24177</v>
      </c>
      <c r="L87" t="s">
        <v>24177</v>
      </c>
      <c r="M87" t="s">
        <v>24177</v>
      </c>
      <c r="N87" t="s">
        <v>24177</v>
      </c>
      <c r="O87" t="s">
        <v>24177</v>
      </c>
      <c r="P87">
        <f>IMDB_Movies3[[#This Row],[gross]]-Table3[[#This Row],[budget]]</f>
        <v>89746958</v>
      </c>
    </row>
    <row r="88" spans="1:16" x14ac:dyDescent="0.35">
      <c r="A88" t="s">
        <v>597</v>
      </c>
      <c r="B88">
        <v>93</v>
      </c>
      <c r="C88">
        <v>238371987</v>
      </c>
      <c r="D88" t="s">
        <v>600</v>
      </c>
      <c r="E88" t="s">
        <v>37</v>
      </c>
      <c r="F88">
        <v>6.4</v>
      </c>
      <c r="G88">
        <v>165000000</v>
      </c>
      <c r="H88" t="s">
        <v>953</v>
      </c>
      <c r="I88" t="s">
        <v>11526</v>
      </c>
      <c r="J88" t="s">
        <v>1671</v>
      </c>
      <c r="K88" t="s">
        <v>18089</v>
      </c>
      <c r="L88" t="s">
        <v>1266</v>
      </c>
      <c r="M88" t="s">
        <v>24177</v>
      </c>
      <c r="N88" t="s">
        <v>24177</v>
      </c>
      <c r="O88" t="s">
        <v>24177</v>
      </c>
      <c r="P88">
        <f>IMDB_Movies3[[#This Row],[gross]]-Table3[[#This Row],[budget]]</f>
        <v>73371987</v>
      </c>
    </row>
    <row r="89" spans="1:16" x14ac:dyDescent="0.35">
      <c r="A89" t="s">
        <v>604</v>
      </c>
      <c r="B89">
        <v>130</v>
      </c>
      <c r="C89">
        <v>93417865</v>
      </c>
      <c r="D89" t="s">
        <v>607</v>
      </c>
      <c r="E89" t="s">
        <v>37</v>
      </c>
      <c r="F89">
        <v>6.5</v>
      </c>
      <c r="G89">
        <v>190000000</v>
      </c>
      <c r="H89" t="s">
        <v>1325</v>
      </c>
      <c r="I89" t="s">
        <v>953</v>
      </c>
      <c r="J89" t="s">
        <v>18089</v>
      </c>
      <c r="K89" t="s">
        <v>24162</v>
      </c>
      <c r="L89" t="s">
        <v>12332</v>
      </c>
      <c r="M89" t="s">
        <v>24177</v>
      </c>
      <c r="N89" t="s">
        <v>24177</v>
      </c>
      <c r="O89" t="s">
        <v>24177</v>
      </c>
      <c r="P89">
        <f>IMDB_Movies3[[#This Row],[gross]]-Table3[[#This Row],[budget]]</f>
        <v>-96582135</v>
      </c>
    </row>
    <row r="90" spans="1:16" x14ac:dyDescent="0.35">
      <c r="A90" t="s">
        <v>611</v>
      </c>
      <c r="B90">
        <v>102</v>
      </c>
      <c r="C90">
        <v>222487711</v>
      </c>
      <c r="D90" t="s">
        <v>615</v>
      </c>
      <c r="E90" t="s">
        <v>37</v>
      </c>
      <c r="F90">
        <v>7.9</v>
      </c>
      <c r="G90">
        <v>165000000</v>
      </c>
      <c r="H90" t="s">
        <v>1325</v>
      </c>
      <c r="I90" t="s">
        <v>953</v>
      </c>
      <c r="J90" t="s">
        <v>11526</v>
      </c>
      <c r="K90" t="s">
        <v>1671</v>
      </c>
      <c r="L90" t="s">
        <v>3409</v>
      </c>
      <c r="M90" t="s">
        <v>18089</v>
      </c>
      <c r="N90" t="s">
        <v>12332</v>
      </c>
      <c r="O90" t="s">
        <v>24177</v>
      </c>
      <c r="P90">
        <f>IMDB_Movies3[[#This Row],[gross]]-Table3[[#This Row],[budget]]</f>
        <v>57487711</v>
      </c>
    </row>
    <row r="91" spans="1:16" x14ac:dyDescent="0.35">
      <c r="A91" t="s">
        <v>619</v>
      </c>
      <c r="B91">
        <v>101</v>
      </c>
      <c r="C91">
        <v>189412677</v>
      </c>
      <c r="D91" t="s">
        <v>623</v>
      </c>
      <c r="E91" t="s">
        <v>37</v>
      </c>
      <c r="F91">
        <v>7.8</v>
      </c>
      <c r="G91">
        <v>165000000</v>
      </c>
      <c r="H91" t="s">
        <v>953</v>
      </c>
      <c r="I91" t="s">
        <v>11526</v>
      </c>
      <c r="J91" t="s">
        <v>1671</v>
      </c>
      <c r="K91" t="s">
        <v>18089</v>
      </c>
      <c r="L91" t="s">
        <v>12332</v>
      </c>
      <c r="M91" t="s">
        <v>24177</v>
      </c>
      <c r="N91" t="s">
        <v>24177</v>
      </c>
      <c r="O91" t="s">
        <v>24177</v>
      </c>
      <c r="P91">
        <f>IMDB_Movies3[[#This Row],[gross]]-Table3[[#This Row],[budget]]</f>
        <v>24412677</v>
      </c>
    </row>
    <row r="92" spans="1:16" x14ac:dyDescent="0.35">
      <c r="A92" t="s">
        <v>435</v>
      </c>
      <c r="B92">
        <v>100</v>
      </c>
      <c r="C92">
        <v>665426</v>
      </c>
      <c r="D92" t="s">
        <v>629</v>
      </c>
      <c r="E92" t="s">
        <v>37</v>
      </c>
      <c r="F92">
        <v>6.6</v>
      </c>
      <c r="G92">
        <v>165000000</v>
      </c>
      <c r="H92" t="s">
        <v>953</v>
      </c>
      <c r="I92" t="s">
        <v>11526</v>
      </c>
      <c r="J92" t="s">
        <v>18089</v>
      </c>
      <c r="K92" t="s">
        <v>1266</v>
      </c>
      <c r="L92" t="s">
        <v>24177</v>
      </c>
      <c r="M92" t="s">
        <v>24177</v>
      </c>
      <c r="N92" t="s">
        <v>24177</v>
      </c>
      <c r="O92" t="s">
        <v>24177</v>
      </c>
      <c r="P92">
        <f>IMDB_Movies3[[#This Row],[gross]]-Table3[[#This Row],[budget]]</f>
        <v>-164334574</v>
      </c>
    </row>
    <row r="93" spans="1:16" x14ac:dyDescent="0.35">
      <c r="A93" t="s">
        <v>428</v>
      </c>
      <c r="B93">
        <v>120</v>
      </c>
      <c r="C93">
        <v>102315545</v>
      </c>
      <c r="D93" t="s">
        <v>635</v>
      </c>
      <c r="E93" t="s">
        <v>37</v>
      </c>
      <c r="F93">
        <v>5.5</v>
      </c>
      <c r="G93">
        <v>165000000</v>
      </c>
      <c r="H93" t="s">
        <v>1325</v>
      </c>
      <c r="I93" t="s">
        <v>953</v>
      </c>
      <c r="J93" t="s">
        <v>12332</v>
      </c>
      <c r="K93" t="s">
        <v>24177</v>
      </c>
      <c r="L93" t="s">
        <v>24177</v>
      </c>
      <c r="M93" t="s">
        <v>24177</v>
      </c>
      <c r="N93" t="s">
        <v>24177</v>
      </c>
      <c r="O93" t="s">
        <v>24177</v>
      </c>
      <c r="P93">
        <f>IMDB_Movies3[[#This Row],[gross]]-Table3[[#This Row],[budget]]</f>
        <v>-62684455</v>
      </c>
    </row>
    <row r="94" spans="1:16" x14ac:dyDescent="0.35">
      <c r="A94" t="s">
        <v>639</v>
      </c>
      <c r="B94">
        <v>98</v>
      </c>
      <c r="C94">
        <v>217387997</v>
      </c>
      <c r="D94" t="s">
        <v>642</v>
      </c>
      <c r="E94" t="s">
        <v>37</v>
      </c>
      <c r="F94">
        <v>8.1999999999999993</v>
      </c>
      <c r="G94">
        <v>165000000</v>
      </c>
      <c r="H94" t="s">
        <v>953</v>
      </c>
      <c r="I94" t="s">
        <v>11526</v>
      </c>
      <c r="J94" t="s">
        <v>18089</v>
      </c>
      <c r="K94" t="s">
        <v>1266</v>
      </c>
      <c r="L94" t="s">
        <v>24177</v>
      </c>
      <c r="M94" t="s">
        <v>24177</v>
      </c>
      <c r="N94" t="s">
        <v>24177</v>
      </c>
      <c r="O94" t="s">
        <v>24177</v>
      </c>
      <c r="P94">
        <f>IMDB_Movies3[[#This Row],[gross]]-Table3[[#This Row],[budget]]</f>
        <v>52387997</v>
      </c>
    </row>
    <row r="95" spans="1:16" x14ac:dyDescent="0.35">
      <c r="A95" t="s">
        <v>646</v>
      </c>
      <c r="B95">
        <v>109</v>
      </c>
      <c r="C95">
        <v>150350192</v>
      </c>
      <c r="D95" t="s">
        <v>649</v>
      </c>
      <c r="E95" t="s">
        <v>37</v>
      </c>
      <c r="F95">
        <v>6.4</v>
      </c>
      <c r="G95">
        <v>200000000</v>
      </c>
      <c r="H95" t="s">
        <v>1325</v>
      </c>
      <c r="I95" t="s">
        <v>12332</v>
      </c>
      <c r="J95" t="s">
        <v>24177</v>
      </c>
      <c r="K95" t="s">
        <v>24177</v>
      </c>
      <c r="L95" t="s">
        <v>24177</v>
      </c>
      <c r="M95" t="s">
        <v>24177</v>
      </c>
      <c r="N95" t="s">
        <v>24177</v>
      </c>
      <c r="O95" t="s">
        <v>24177</v>
      </c>
      <c r="P95">
        <f>IMDB_Movies3[[#This Row],[gross]]-Table3[[#This Row],[budget]]</f>
        <v>-49649808</v>
      </c>
    </row>
    <row r="96" spans="1:16" x14ac:dyDescent="0.35">
      <c r="A96" t="s">
        <v>653</v>
      </c>
      <c r="B96">
        <v>121</v>
      </c>
      <c r="C96">
        <v>333130696</v>
      </c>
      <c r="D96" t="s">
        <v>655</v>
      </c>
      <c r="E96" t="s">
        <v>37</v>
      </c>
      <c r="F96">
        <v>8.1</v>
      </c>
      <c r="G96">
        <v>170000000</v>
      </c>
      <c r="H96" t="s">
        <v>1325</v>
      </c>
      <c r="I96" t="s">
        <v>953</v>
      </c>
      <c r="J96" t="s">
        <v>12332</v>
      </c>
      <c r="K96" t="s">
        <v>24177</v>
      </c>
      <c r="L96" t="s">
        <v>24177</v>
      </c>
      <c r="M96" t="s">
        <v>24177</v>
      </c>
      <c r="N96" t="s">
        <v>24177</v>
      </c>
      <c r="O96" t="s">
        <v>24177</v>
      </c>
      <c r="P96">
        <f>IMDB_Movies3[[#This Row],[gross]]-Table3[[#This Row],[budget]]</f>
        <v>163130696</v>
      </c>
    </row>
    <row r="97" spans="1:16" x14ac:dyDescent="0.35">
      <c r="A97" t="s">
        <v>57</v>
      </c>
      <c r="B97">
        <v>169</v>
      </c>
      <c r="C97">
        <v>187991439</v>
      </c>
      <c r="D97" t="s">
        <v>661</v>
      </c>
      <c r="E97" t="s">
        <v>37</v>
      </c>
      <c r="F97">
        <v>8.6</v>
      </c>
      <c r="G97">
        <v>165000000</v>
      </c>
      <c r="H97" t="s">
        <v>953</v>
      </c>
      <c r="I97" t="s">
        <v>3409</v>
      </c>
      <c r="J97" t="s">
        <v>12332</v>
      </c>
      <c r="K97" t="s">
        <v>24177</v>
      </c>
      <c r="L97" t="s">
        <v>24177</v>
      </c>
      <c r="M97" t="s">
        <v>24177</v>
      </c>
      <c r="N97" t="s">
        <v>24177</v>
      </c>
      <c r="O97" t="s">
        <v>24177</v>
      </c>
      <c r="P97">
        <f>IMDB_Movies3[[#This Row],[gross]]-Table3[[#This Row],[budget]]</f>
        <v>22991439</v>
      </c>
    </row>
    <row r="98" spans="1:16" x14ac:dyDescent="0.35">
      <c r="A98" t="s">
        <v>57</v>
      </c>
      <c r="B98">
        <v>148</v>
      </c>
      <c r="C98">
        <v>292568851</v>
      </c>
      <c r="D98" t="s">
        <v>665</v>
      </c>
      <c r="E98" t="s">
        <v>37</v>
      </c>
      <c r="F98">
        <v>8.8000000000000007</v>
      </c>
      <c r="G98">
        <v>160000000</v>
      </c>
      <c r="H98" t="s">
        <v>1325</v>
      </c>
      <c r="I98" t="s">
        <v>953</v>
      </c>
      <c r="J98" t="s">
        <v>12332</v>
      </c>
      <c r="K98" t="s">
        <v>10413</v>
      </c>
      <c r="L98" t="s">
        <v>24177</v>
      </c>
      <c r="M98" t="s">
        <v>24177</v>
      </c>
      <c r="N98" t="s">
        <v>24177</v>
      </c>
      <c r="O98" t="s">
        <v>24177</v>
      </c>
      <c r="P98">
        <f>IMDB_Movies3[[#This Row],[gross]]-Table3[[#This Row],[budget]]</f>
        <v>132568851</v>
      </c>
    </row>
    <row r="99" spans="1:16" x14ac:dyDescent="0.35">
      <c r="A99" t="s">
        <v>668</v>
      </c>
      <c r="B99">
        <v>120</v>
      </c>
      <c r="C99">
        <v>47724985</v>
      </c>
      <c r="D99" t="s">
        <v>672</v>
      </c>
      <c r="E99" t="s">
        <v>676</v>
      </c>
      <c r="F99">
        <v>8.1999999999999993</v>
      </c>
      <c r="G99">
        <v>35761559</v>
      </c>
      <c r="H99" t="s">
        <v>1325</v>
      </c>
      <c r="I99" t="s">
        <v>953</v>
      </c>
      <c r="J99" t="s">
        <v>3409</v>
      </c>
      <c r="K99" t="s">
        <v>6403</v>
      </c>
      <c r="L99" t="s">
        <v>12332</v>
      </c>
      <c r="M99" t="s">
        <v>24177</v>
      </c>
      <c r="N99" t="s">
        <v>24177</v>
      </c>
      <c r="O99" t="s">
        <v>24177</v>
      </c>
      <c r="P99">
        <f>IMDB_Movies3[[#This Row],[gross]]-Table3[[#This Row],[budget]]</f>
        <v>11963426</v>
      </c>
    </row>
    <row r="100" spans="1:16" x14ac:dyDescent="0.35">
      <c r="A100" t="s">
        <v>171</v>
      </c>
      <c r="B100">
        <v>182</v>
      </c>
      <c r="C100">
        <v>303001229</v>
      </c>
      <c r="D100" t="s">
        <v>678</v>
      </c>
      <c r="E100" t="s">
        <v>37</v>
      </c>
      <c r="F100">
        <v>7.9</v>
      </c>
      <c r="G100">
        <v>180000000</v>
      </c>
      <c r="H100" t="s">
        <v>953</v>
      </c>
      <c r="I100" t="s">
        <v>1266</v>
      </c>
      <c r="J100" t="s">
        <v>24177</v>
      </c>
      <c r="K100" t="s">
        <v>24177</v>
      </c>
      <c r="L100" t="s">
        <v>24177</v>
      </c>
      <c r="M100" t="s">
        <v>24177</v>
      </c>
      <c r="N100" t="s">
        <v>24177</v>
      </c>
      <c r="O100" t="s">
        <v>24177</v>
      </c>
      <c r="P100">
        <f>IMDB_Movies3[[#This Row],[gross]]-Table3[[#This Row],[budget]]</f>
        <v>123001229</v>
      </c>
    </row>
    <row r="101" spans="1:16" x14ac:dyDescent="0.35">
      <c r="A101" t="s">
        <v>499</v>
      </c>
      <c r="B101">
        <v>106</v>
      </c>
      <c r="C101">
        <v>144512310</v>
      </c>
      <c r="D101" t="s">
        <v>681</v>
      </c>
      <c r="E101" t="s">
        <v>37</v>
      </c>
      <c r="F101">
        <v>6.7</v>
      </c>
      <c r="G101">
        <v>38000000</v>
      </c>
      <c r="H101" t="s">
        <v>1325</v>
      </c>
      <c r="I101" t="s">
        <v>24164</v>
      </c>
      <c r="J101" t="s">
        <v>10413</v>
      </c>
      <c r="K101" t="s">
        <v>24177</v>
      </c>
      <c r="L101" t="s">
        <v>24177</v>
      </c>
      <c r="M101" t="s">
        <v>24177</v>
      </c>
      <c r="N101" t="s">
        <v>24177</v>
      </c>
      <c r="O101" t="s">
        <v>24177</v>
      </c>
      <c r="P101">
        <f>IMDB_Movies3[[#This Row],[gross]]-Table3[[#This Row],[budget]]</f>
        <v>106512310</v>
      </c>
    </row>
    <row r="102" spans="1:16" x14ac:dyDescent="0.35">
      <c r="A102" t="s">
        <v>685</v>
      </c>
      <c r="B102">
        <v>166</v>
      </c>
      <c r="C102">
        <v>127490802</v>
      </c>
      <c r="D102" t="s">
        <v>688</v>
      </c>
      <c r="E102" t="s">
        <v>37</v>
      </c>
      <c r="F102">
        <v>7.8</v>
      </c>
      <c r="G102">
        <v>150000000</v>
      </c>
      <c r="H102" t="s">
        <v>3409</v>
      </c>
      <c r="I102" t="s">
        <v>1266</v>
      </c>
      <c r="J102" t="s">
        <v>19711</v>
      </c>
      <c r="K102" t="s">
        <v>24177</v>
      </c>
      <c r="L102" t="s">
        <v>24177</v>
      </c>
      <c r="M102" t="s">
        <v>24177</v>
      </c>
      <c r="N102" t="s">
        <v>24177</v>
      </c>
      <c r="O102" t="s">
        <v>24177</v>
      </c>
      <c r="P102">
        <f>IMDB_Movies3[[#This Row],[gross]]-Table3[[#This Row],[budget]]</f>
        <v>-22509198</v>
      </c>
    </row>
    <row r="103" spans="1:16" x14ac:dyDescent="0.35">
      <c r="A103" t="s">
        <v>692</v>
      </c>
      <c r="B103">
        <v>132</v>
      </c>
      <c r="C103">
        <v>146405371</v>
      </c>
      <c r="D103" t="s">
        <v>693</v>
      </c>
      <c r="E103" t="s">
        <v>37</v>
      </c>
      <c r="F103">
        <v>7.8</v>
      </c>
      <c r="G103">
        <v>160000000</v>
      </c>
      <c r="H103" t="s">
        <v>1325</v>
      </c>
      <c r="I103" t="s">
        <v>953</v>
      </c>
      <c r="J103" t="s">
        <v>12332</v>
      </c>
      <c r="K103" t="s">
        <v>24177</v>
      </c>
      <c r="L103" t="s">
        <v>24177</v>
      </c>
      <c r="M103" t="s">
        <v>24177</v>
      </c>
      <c r="N103" t="s">
        <v>24177</v>
      </c>
      <c r="O103" t="s">
        <v>24177</v>
      </c>
      <c r="P103">
        <f>IMDB_Movies3[[#This Row],[gross]]-Table3[[#This Row],[budget]]</f>
        <v>-13594629</v>
      </c>
    </row>
    <row r="104" spans="1:16" x14ac:dyDescent="0.35">
      <c r="A104" t="s">
        <v>696</v>
      </c>
      <c r="B104">
        <v>137</v>
      </c>
      <c r="C104">
        <v>281666058</v>
      </c>
      <c r="D104" t="s">
        <v>699</v>
      </c>
      <c r="E104" t="s">
        <v>37</v>
      </c>
      <c r="F104">
        <v>6.6</v>
      </c>
      <c r="G104">
        <v>160000000</v>
      </c>
      <c r="H104" t="s">
        <v>953</v>
      </c>
      <c r="I104" t="s">
        <v>12332</v>
      </c>
      <c r="J104" t="s">
        <v>24177</v>
      </c>
      <c r="K104" t="s">
        <v>24177</v>
      </c>
      <c r="L104" t="s">
        <v>24177</v>
      </c>
      <c r="M104" t="s">
        <v>24177</v>
      </c>
      <c r="N104" t="s">
        <v>24177</v>
      </c>
      <c r="O104" t="s">
        <v>24177</v>
      </c>
      <c r="P104">
        <f>IMDB_Movies3[[#This Row],[gross]]-Table3[[#This Row],[budget]]</f>
        <v>121666058</v>
      </c>
    </row>
    <row r="105" spans="1:16" x14ac:dyDescent="0.35">
      <c r="A105" t="s">
        <v>703</v>
      </c>
      <c r="B105">
        <v>109</v>
      </c>
      <c r="C105">
        <v>63143812</v>
      </c>
      <c r="D105" t="s">
        <v>706</v>
      </c>
      <c r="E105" t="s">
        <v>37</v>
      </c>
      <c r="F105">
        <v>6.1</v>
      </c>
      <c r="G105">
        <v>150000000</v>
      </c>
      <c r="H105" t="s">
        <v>1325</v>
      </c>
      <c r="I105" t="s">
        <v>953</v>
      </c>
      <c r="J105" t="s">
        <v>18089</v>
      </c>
      <c r="K105" t="s">
        <v>1266</v>
      </c>
      <c r="L105" t="s">
        <v>24177</v>
      </c>
      <c r="M105" t="s">
        <v>24177</v>
      </c>
      <c r="N105" t="s">
        <v>24177</v>
      </c>
      <c r="O105" t="s">
        <v>24177</v>
      </c>
      <c r="P105">
        <f>IMDB_Movies3[[#This Row],[gross]]-Table3[[#This Row],[budget]]</f>
        <v>-86856188</v>
      </c>
    </row>
    <row r="106" spans="1:16" x14ac:dyDescent="0.35">
      <c r="A106" t="s">
        <v>710</v>
      </c>
      <c r="B106">
        <v>98</v>
      </c>
      <c r="C106">
        <v>60655503</v>
      </c>
      <c r="D106" t="s">
        <v>713</v>
      </c>
      <c r="E106" t="s">
        <v>37</v>
      </c>
      <c r="F106">
        <v>5.6</v>
      </c>
      <c r="G106">
        <v>160000000</v>
      </c>
      <c r="H106" t="s">
        <v>1325</v>
      </c>
      <c r="I106" t="s">
        <v>953</v>
      </c>
      <c r="J106" t="s">
        <v>3409</v>
      </c>
      <c r="K106" t="s">
        <v>10413</v>
      </c>
      <c r="L106" t="s">
        <v>24177</v>
      </c>
      <c r="M106" t="s">
        <v>24177</v>
      </c>
      <c r="N106" t="s">
        <v>24177</v>
      </c>
      <c r="O106" t="s">
        <v>24177</v>
      </c>
      <c r="P106">
        <f>IMDB_Movies3[[#This Row],[gross]]-Table3[[#This Row],[budget]]</f>
        <v>-99344497</v>
      </c>
    </row>
    <row r="107" spans="1:16" x14ac:dyDescent="0.35">
      <c r="A107" t="s">
        <v>717</v>
      </c>
      <c r="B107">
        <v>113</v>
      </c>
      <c r="C107">
        <v>76846624</v>
      </c>
      <c r="D107" t="s">
        <v>718</v>
      </c>
      <c r="E107" t="s">
        <v>37</v>
      </c>
      <c r="F107">
        <v>6.4</v>
      </c>
      <c r="G107">
        <v>170000000</v>
      </c>
      <c r="H107" t="s">
        <v>953</v>
      </c>
      <c r="I107" t="s">
        <v>18089</v>
      </c>
      <c r="J107" t="s">
        <v>1266</v>
      </c>
      <c r="K107" t="s">
        <v>24177</v>
      </c>
      <c r="L107" t="s">
        <v>24177</v>
      </c>
      <c r="M107" t="s">
        <v>24177</v>
      </c>
      <c r="N107" t="s">
        <v>24177</v>
      </c>
      <c r="O107" t="s">
        <v>24177</v>
      </c>
      <c r="P107">
        <f>IMDB_Movies3[[#This Row],[gross]]-Table3[[#This Row],[budget]]</f>
        <v>-93153376</v>
      </c>
    </row>
    <row r="108" spans="1:16" x14ac:dyDescent="0.35">
      <c r="A108" t="s">
        <v>721</v>
      </c>
      <c r="B108">
        <v>93</v>
      </c>
      <c r="C108">
        <v>320706665</v>
      </c>
      <c r="D108" t="s">
        <v>724</v>
      </c>
      <c r="E108" t="s">
        <v>37</v>
      </c>
      <c r="F108">
        <v>6.1</v>
      </c>
      <c r="G108">
        <v>160000000</v>
      </c>
      <c r="H108" t="s">
        <v>953</v>
      </c>
      <c r="I108" t="s">
        <v>11526</v>
      </c>
      <c r="J108" t="s">
        <v>1671</v>
      </c>
      <c r="K108" t="s">
        <v>18089</v>
      </c>
      <c r="L108" t="s">
        <v>1266</v>
      </c>
      <c r="M108" t="s">
        <v>24177</v>
      </c>
      <c r="N108" t="s">
        <v>24177</v>
      </c>
      <c r="O108" t="s">
        <v>24177</v>
      </c>
      <c r="P108">
        <f>IMDB_Movies3[[#This Row],[gross]]-Table3[[#This Row],[budget]]</f>
        <v>160706665</v>
      </c>
    </row>
    <row r="109" spans="1:16" x14ac:dyDescent="0.35">
      <c r="A109" t="s">
        <v>728</v>
      </c>
      <c r="B109">
        <v>123</v>
      </c>
      <c r="C109">
        <v>46978995</v>
      </c>
      <c r="D109" t="s">
        <v>731</v>
      </c>
      <c r="E109" t="s">
        <v>37</v>
      </c>
      <c r="F109">
        <v>7.3</v>
      </c>
      <c r="G109">
        <v>160000000</v>
      </c>
      <c r="H109" t="s">
        <v>1325</v>
      </c>
      <c r="I109" t="s">
        <v>953</v>
      </c>
      <c r="J109" t="s">
        <v>1266</v>
      </c>
      <c r="K109" t="s">
        <v>24177</v>
      </c>
      <c r="L109" t="s">
        <v>24177</v>
      </c>
      <c r="M109" t="s">
        <v>24177</v>
      </c>
      <c r="N109" t="s">
        <v>24177</v>
      </c>
      <c r="O109" t="s">
        <v>24177</v>
      </c>
      <c r="P109">
        <f>IMDB_Movies3[[#This Row],[gross]]-Table3[[#This Row],[budget]]</f>
        <v>-113021005</v>
      </c>
    </row>
    <row r="110" spans="1:16" x14ac:dyDescent="0.35">
      <c r="A110" t="s">
        <v>735</v>
      </c>
      <c r="B110">
        <v>126</v>
      </c>
      <c r="C110">
        <v>89732035</v>
      </c>
      <c r="D110" t="s">
        <v>737</v>
      </c>
      <c r="E110" t="s">
        <v>37</v>
      </c>
      <c r="F110">
        <v>6.6</v>
      </c>
      <c r="G110">
        <v>155000000</v>
      </c>
      <c r="H110" t="s">
        <v>1325</v>
      </c>
      <c r="I110" t="s">
        <v>953</v>
      </c>
      <c r="J110" t="s">
        <v>12332</v>
      </c>
      <c r="K110" t="s">
        <v>24177</v>
      </c>
      <c r="L110" t="s">
        <v>24177</v>
      </c>
      <c r="M110" t="s">
        <v>24177</v>
      </c>
      <c r="N110" t="s">
        <v>24177</v>
      </c>
      <c r="O110" t="s">
        <v>24177</v>
      </c>
      <c r="P110">
        <f>IMDB_Movies3[[#This Row],[gross]]-Table3[[#This Row],[budget]]</f>
        <v>-65267965</v>
      </c>
    </row>
    <row r="111" spans="1:16" x14ac:dyDescent="0.35">
      <c r="A111" t="s">
        <v>741</v>
      </c>
      <c r="B111">
        <v>113</v>
      </c>
      <c r="C111">
        <v>104383624</v>
      </c>
      <c r="D111" t="s">
        <v>743</v>
      </c>
      <c r="E111" t="s">
        <v>37</v>
      </c>
      <c r="F111">
        <v>6.3</v>
      </c>
      <c r="G111">
        <v>155000000</v>
      </c>
      <c r="H111" t="s">
        <v>953</v>
      </c>
      <c r="I111" t="s">
        <v>18089</v>
      </c>
      <c r="J111" t="s">
        <v>1266</v>
      </c>
      <c r="K111" t="s">
        <v>24177</v>
      </c>
      <c r="L111" t="s">
        <v>24177</v>
      </c>
      <c r="M111" t="s">
        <v>24177</v>
      </c>
      <c r="N111" t="s">
        <v>24177</v>
      </c>
      <c r="O111" t="s">
        <v>24177</v>
      </c>
      <c r="P111">
        <f>IMDB_Movies3[[#This Row],[gross]]-Table3[[#This Row],[budget]]</f>
        <v>-50616376</v>
      </c>
    </row>
    <row r="112" spans="1:16" x14ac:dyDescent="0.35">
      <c r="A112" t="s">
        <v>278</v>
      </c>
      <c r="B112">
        <v>184</v>
      </c>
      <c r="C112">
        <v>198539855</v>
      </c>
      <c r="D112" t="s">
        <v>751</v>
      </c>
      <c r="E112" t="s">
        <v>37</v>
      </c>
      <c r="F112">
        <v>6.1</v>
      </c>
      <c r="G112">
        <v>140000000</v>
      </c>
      <c r="H112" t="s">
        <v>1325</v>
      </c>
      <c r="I112" t="s">
        <v>3409</v>
      </c>
      <c r="J112" t="s">
        <v>22704</v>
      </c>
      <c r="K112" t="s">
        <v>19711</v>
      </c>
      <c r="L112" t="s">
        <v>24165</v>
      </c>
      <c r="M112" t="s">
        <v>24177</v>
      </c>
      <c r="N112" t="s">
        <v>24177</v>
      </c>
      <c r="O112" t="s">
        <v>24177</v>
      </c>
      <c r="P112">
        <f>IMDB_Movies3[[#This Row],[gross]]-Table3[[#This Row],[budget]]</f>
        <v>58539855</v>
      </c>
    </row>
    <row r="113" spans="1:16" x14ac:dyDescent="0.35">
      <c r="A113" t="s">
        <v>278</v>
      </c>
      <c r="B113">
        <v>144</v>
      </c>
      <c r="C113">
        <v>318759914</v>
      </c>
      <c r="D113" t="s">
        <v>757</v>
      </c>
      <c r="E113" t="s">
        <v>37</v>
      </c>
      <c r="F113">
        <v>7.1</v>
      </c>
      <c r="G113">
        <v>150000000</v>
      </c>
      <c r="H113" t="s">
        <v>1325</v>
      </c>
      <c r="I113" t="s">
        <v>953</v>
      </c>
      <c r="J113" t="s">
        <v>12332</v>
      </c>
      <c r="K113" t="s">
        <v>24177</v>
      </c>
      <c r="L113" t="s">
        <v>24177</v>
      </c>
      <c r="M113" t="s">
        <v>24177</v>
      </c>
      <c r="N113" t="s">
        <v>24177</v>
      </c>
      <c r="O113" t="s">
        <v>24177</v>
      </c>
      <c r="P113">
        <f>IMDB_Movies3[[#This Row],[gross]]-Table3[[#This Row],[budget]]</f>
        <v>168759914</v>
      </c>
    </row>
    <row r="114" spans="1:16" x14ac:dyDescent="0.35">
      <c r="A114" t="s">
        <v>760</v>
      </c>
      <c r="B114">
        <v>206</v>
      </c>
      <c r="C114">
        <v>34293771</v>
      </c>
      <c r="D114" t="s">
        <v>763</v>
      </c>
      <c r="E114" t="s">
        <v>37</v>
      </c>
      <c r="F114">
        <v>5.5</v>
      </c>
      <c r="G114">
        <v>155000000</v>
      </c>
      <c r="H114" t="s">
        <v>1325</v>
      </c>
      <c r="I114" t="s">
        <v>953</v>
      </c>
      <c r="J114" t="s">
        <v>13307</v>
      </c>
      <c r="K114" t="s">
        <v>3409</v>
      </c>
      <c r="L114" t="s">
        <v>22704</v>
      </c>
      <c r="M114" t="s">
        <v>19711</v>
      </c>
      <c r="N114" t="s">
        <v>24165</v>
      </c>
      <c r="O114" t="s">
        <v>24177</v>
      </c>
      <c r="P114">
        <f>IMDB_Movies3[[#This Row],[gross]]-Table3[[#This Row],[budget]]</f>
        <v>-120706229</v>
      </c>
    </row>
    <row r="115" spans="1:16" x14ac:dyDescent="0.35">
      <c r="A115" t="s">
        <v>103</v>
      </c>
      <c r="B115">
        <v>138</v>
      </c>
      <c r="C115">
        <v>292000866</v>
      </c>
      <c r="D115" t="s">
        <v>769</v>
      </c>
      <c r="E115" t="s">
        <v>37</v>
      </c>
      <c r="F115">
        <v>7.5</v>
      </c>
      <c r="G115">
        <v>150000000</v>
      </c>
      <c r="H115" t="s">
        <v>953</v>
      </c>
      <c r="I115" t="s">
        <v>18089</v>
      </c>
      <c r="J115" t="s">
        <v>1266</v>
      </c>
      <c r="K115" t="s">
        <v>24162</v>
      </c>
      <c r="L115" t="s">
        <v>24177</v>
      </c>
      <c r="M115" t="s">
        <v>24177</v>
      </c>
      <c r="N115" t="s">
        <v>24177</v>
      </c>
      <c r="O115" t="s">
        <v>24177</v>
      </c>
      <c r="P115">
        <f>IMDB_Movies3[[#This Row],[gross]]-Table3[[#This Row],[budget]]</f>
        <v>142000866</v>
      </c>
    </row>
    <row r="116" spans="1:16" x14ac:dyDescent="0.35">
      <c r="A116" t="s">
        <v>371</v>
      </c>
      <c r="B116">
        <v>157</v>
      </c>
      <c r="C116">
        <v>289994397</v>
      </c>
      <c r="D116" t="s">
        <v>773</v>
      </c>
      <c r="E116" t="s">
        <v>37</v>
      </c>
      <c r="F116">
        <v>7.6</v>
      </c>
      <c r="G116">
        <v>150000000</v>
      </c>
      <c r="H116" t="s">
        <v>953</v>
      </c>
      <c r="I116" t="s">
        <v>18089</v>
      </c>
      <c r="J116" t="s">
        <v>1266</v>
      </c>
      <c r="K116" t="s">
        <v>24162</v>
      </c>
      <c r="L116" t="s">
        <v>24177</v>
      </c>
      <c r="M116" t="s">
        <v>24177</v>
      </c>
      <c r="N116" t="s">
        <v>24177</v>
      </c>
      <c r="O116" t="s">
        <v>24177</v>
      </c>
      <c r="P116">
        <f>IMDB_Movies3[[#This Row],[gross]]-Table3[[#This Row],[budget]]</f>
        <v>139994397</v>
      </c>
    </row>
    <row r="117" spans="1:16" x14ac:dyDescent="0.35">
      <c r="A117" t="s">
        <v>225</v>
      </c>
      <c r="B117">
        <v>102</v>
      </c>
      <c r="C117">
        <v>227946274</v>
      </c>
      <c r="D117" t="s">
        <v>778</v>
      </c>
      <c r="E117" t="s">
        <v>37</v>
      </c>
      <c r="F117">
        <v>6.4</v>
      </c>
      <c r="G117">
        <v>150000000</v>
      </c>
      <c r="H117" t="s">
        <v>1325</v>
      </c>
      <c r="I117" t="s">
        <v>3409</v>
      </c>
      <c r="J117" t="s">
        <v>24177</v>
      </c>
      <c r="K117" t="s">
        <v>24177</v>
      </c>
      <c r="L117" t="s">
        <v>24177</v>
      </c>
      <c r="M117" t="s">
        <v>24177</v>
      </c>
      <c r="N117" t="s">
        <v>24177</v>
      </c>
      <c r="O117" t="s">
        <v>24177</v>
      </c>
      <c r="P117">
        <f>IMDB_Movies3[[#This Row],[gross]]-Table3[[#This Row],[budget]]</f>
        <v>77946274</v>
      </c>
    </row>
    <row r="118" spans="1:16" x14ac:dyDescent="0.35">
      <c r="A118" t="s">
        <v>696</v>
      </c>
      <c r="B118">
        <v>104</v>
      </c>
      <c r="C118">
        <v>256386216</v>
      </c>
      <c r="D118" t="s">
        <v>783</v>
      </c>
      <c r="E118" t="s">
        <v>37</v>
      </c>
      <c r="F118">
        <v>7.2</v>
      </c>
      <c r="G118">
        <v>150000000</v>
      </c>
      <c r="H118" t="s">
        <v>3409</v>
      </c>
      <c r="I118" t="s">
        <v>6403</v>
      </c>
      <c r="J118" t="s">
        <v>12332</v>
      </c>
      <c r="K118" t="s">
        <v>24177</v>
      </c>
      <c r="L118" t="s">
        <v>24177</v>
      </c>
      <c r="M118" t="s">
        <v>24177</v>
      </c>
      <c r="N118" t="s">
        <v>24177</v>
      </c>
      <c r="O118" t="s">
        <v>24177</v>
      </c>
      <c r="P118">
        <f>IMDB_Movies3[[#This Row],[gross]]-Table3[[#This Row],[budget]]</f>
        <v>106386216</v>
      </c>
    </row>
    <row r="119" spans="1:16" x14ac:dyDescent="0.35">
      <c r="A119" t="s">
        <v>255</v>
      </c>
      <c r="B119">
        <v>115</v>
      </c>
      <c r="C119">
        <v>206456431</v>
      </c>
      <c r="D119" t="s">
        <v>788</v>
      </c>
      <c r="E119" t="s">
        <v>37</v>
      </c>
      <c r="F119">
        <v>6.7</v>
      </c>
      <c r="G119">
        <v>150000000</v>
      </c>
      <c r="H119" t="s">
        <v>953</v>
      </c>
      <c r="I119" t="s">
        <v>1671</v>
      </c>
      <c r="J119" t="s">
        <v>18089</v>
      </c>
      <c r="K119" t="s">
        <v>1266</v>
      </c>
      <c r="L119" t="s">
        <v>24177</v>
      </c>
      <c r="M119" t="s">
        <v>24177</v>
      </c>
      <c r="N119" t="s">
        <v>24177</v>
      </c>
      <c r="O119" t="s">
        <v>24177</v>
      </c>
      <c r="P119">
        <f>IMDB_Movies3[[#This Row],[gross]]-Table3[[#This Row],[budget]]</f>
        <v>56456431</v>
      </c>
    </row>
    <row r="120" spans="1:16" x14ac:dyDescent="0.35">
      <c r="A120" t="s">
        <v>604</v>
      </c>
      <c r="B120">
        <v>111</v>
      </c>
      <c r="C120">
        <v>206435493</v>
      </c>
      <c r="D120" t="s">
        <v>794</v>
      </c>
      <c r="E120" t="s">
        <v>37</v>
      </c>
      <c r="F120">
        <v>8</v>
      </c>
      <c r="G120">
        <v>150000000</v>
      </c>
      <c r="H120" t="s">
        <v>11526</v>
      </c>
      <c r="I120" t="s">
        <v>1671</v>
      </c>
      <c r="J120" t="s">
        <v>18089</v>
      </c>
      <c r="K120" t="s">
        <v>1266</v>
      </c>
      <c r="L120" t="s">
        <v>24177</v>
      </c>
      <c r="M120" t="s">
        <v>24177</v>
      </c>
      <c r="N120" t="s">
        <v>24177</v>
      </c>
      <c r="O120" t="s">
        <v>24177</v>
      </c>
      <c r="P120">
        <f>IMDB_Movies3[[#This Row],[gross]]-Table3[[#This Row],[budget]]</f>
        <v>56435493</v>
      </c>
    </row>
    <row r="121" spans="1:16" x14ac:dyDescent="0.35">
      <c r="A121" t="s">
        <v>57</v>
      </c>
      <c r="B121">
        <v>128</v>
      </c>
      <c r="C121">
        <v>205343774</v>
      </c>
      <c r="D121" t="s">
        <v>798</v>
      </c>
      <c r="E121" t="s">
        <v>37</v>
      </c>
      <c r="F121">
        <v>8.3000000000000007</v>
      </c>
      <c r="G121">
        <v>150000000</v>
      </c>
      <c r="H121" t="s">
        <v>1325</v>
      </c>
      <c r="I121" t="s">
        <v>953</v>
      </c>
      <c r="J121" t="s">
        <v>24177</v>
      </c>
      <c r="K121" t="s">
        <v>24177</v>
      </c>
      <c r="L121" t="s">
        <v>24177</v>
      </c>
      <c r="M121" t="s">
        <v>24177</v>
      </c>
      <c r="N121" t="s">
        <v>24177</v>
      </c>
      <c r="O121" t="s">
        <v>24177</v>
      </c>
      <c r="P121">
        <f>IMDB_Movies3[[#This Row],[gross]]-Table3[[#This Row],[budget]]</f>
        <v>55343774</v>
      </c>
    </row>
    <row r="122" spans="1:16" x14ac:dyDescent="0.35">
      <c r="A122" t="s">
        <v>801</v>
      </c>
      <c r="B122">
        <v>89</v>
      </c>
      <c r="C122">
        <v>179982968</v>
      </c>
      <c r="D122" t="s">
        <v>805</v>
      </c>
      <c r="E122" t="s">
        <v>37</v>
      </c>
      <c r="F122">
        <v>6.7</v>
      </c>
      <c r="G122">
        <v>150000000</v>
      </c>
      <c r="H122" t="s">
        <v>1325</v>
      </c>
      <c r="I122" t="s">
        <v>953</v>
      </c>
      <c r="J122" t="s">
        <v>11526</v>
      </c>
      <c r="K122" t="s">
        <v>1671</v>
      </c>
      <c r="L122" t="s">
        <v>18089</v>
      </c>
      <c r="M122" t="s">
        <v>24177</v>
      </c>
      <c r="N122" t="s">
        <v>24177</v>
      </c>
      <c r="O122" t="s">
        <v>24177</v>
      </c>
      <c r="P122">
        <f>IMDB_Movies3[[#This Row],[gross]]-Table3[[#This Row],[budget]]</f>
        <v>29982968</v>
      </c>
    </row>
    <row r="123" spans="1:16" x14ac:dyDescent="0.35">
      <c r="A123" t="s">
        <v>809</v>
      </c>
      <c r="B123">
        <v>105</v>
      </c>
      <c r="C123">
        <v>177243721</v>
      </c>
      <c r="D123" t="s">
        <v>812</v>
      </c>
      <c r="E123" t="s">
        <v>37</v>
      </c>
      <c r="F123">
        <v>5.9</v>
      </c>
      <c r="G123">
        <v>150000000</v>
      </c>
      <c r="H123" t="s">
        <v>953</v>
      </c>
      <c r="I123" t="s">
        <v>1671</v>
      </c>
      <c r="J123" t="s">
        <v>18089</v>
      </c>
      <c r="K123" t="s">
        <v>1266</v>
      </c>
      <c r="L123" t="s">
        <v>24177</v>
      </c>
      <c r="M123" t="s">
        <v>24177</v>
      </c>
      <c r="N123" t="s">
        <v>24177</v>
      </c>
      <c r="O123" t="s">
        <v>24177</v>
      </c>
      <c r="P123">
        <f>IMDB_Movies3[[#This Row],[gross]]-Table3[[#This Row],[budget]]</f>
        <v>27243721</v>
      </c>
    </row>
    <row r="124" spans="1:16" x14ac:dyDescent="0.35">
      <c r="A124" t="s">
        <v>816</v>
      </c>
      <c r="B124">
        <v>119</v>
      </c>
      <c r="C124">
        <v>179883016</v>
      </c>
      <c r="D124" t="s">
        <v>817</v>
      </c>
      <c r="E124" t="s">
        <v>37</v>
      </c>
      <c r="F124">
        <v>6.7</v>
      </c>
      <c r="G124">
        <v>150000000</v>
      </c>
      <c r="H124" t="s">
        <v>1325</v>
      </c>
      <c r="I124" t="s">
        <v>953</v>
      </c>
      <c r="J124" t="s">
        <v>1266</v>
      </c>
      <c r="K124" t="s">
        <v>12332</v>
      </c>
      <c r="L124" t="s">
        <v>10413</v>
      </c>
      <c r="M124" t="s">
        <v>24177</v>
      </c>
      <c r="N124" t="s">
        <v>24177</v>
      </c>
      <c r="O124" t="s">
        <v>24177</v>
      </c>
      <c r="P124">
        <f>IMDB_Movies3[[#This Row],[gross]]-Table3[[#This Row],[budget]]</f>
        <v>29883016</v>
      </c>
    </row>
    <row r="125" spans="1:16" x14ac:dyDescent="0.35">
      <c r="A125" t="s">
        <v>443</v>
      </c>
      <c r="B125">
        <v>129</v>
      </c>
      <c r="C125">
        <v>139259759</v>
      </c>
      <c r="D125" t="s">
        <v>823</v>
      </c>
      <c r="E125" t="s">
        <v>37</v>
      </c>
      <c r="F125">
        <v>6.7</v>
      </c>
      <c r="G125">
        <v>150000000</v>
      </c>
      <c r="H125" t="s">
        <v>1325</v>
      </c>
      <c r="I125" t="s">
        <v>12332</v>
      </c>
      <c r="J125" t="s">
        <v>24177</v>
      </c>
      <c r="K125" t="s">
        <v>24177</v>
      </c>
      <c r="L125" t="s">
        <v>24177</v>
      </c>
      <c r="M125" t="s">
        <v>24177</v>
      </c>
      <c r="N125" t="s">
        <v>24177</v>
      </c>
      <c r="O125" t="s">
        <v>24177</v>
      </c>
      <c r="P125">
        <f>IMDB_Movies3[[#This Row],[gross]]-Table3[[#This Row],[budget]]</f>
        <v>-10740241</v>
      </c>
    </row>
    <row r="126" spans="1:16" x14ac:dyDescent="0.35">
      <c r="A126" t="s">
        <v>827</v>
      </c>
      <c r="B126">
        <v>102</v>
      </c>
      <c r="C126">
        <v>400736600</v>
      </c>
      <c r="D126" t="s">
        <v>831</v>
      </c>
      <c r="E126" t="s">
        <v>37</v>
      </c>
      <c r="F126">
        <v>7.6</v>
      </c>
      <c r="G126">
        <v>150000000</v>
      </c>
      <c r="H126" t="s">
        <v>953</v>
      </c>
      <c r="I126" t="s">
        <v>11526</v>
      </c>
      <c r="J126" t="s">
        <v>1671</v>
      </c>
      <c r="K126" t="s">
        <v>18089</v>
      </c>
      <c r="L126" t="s">
        <v>1266</v>
      </c>
      <c r="M126" t="s">
        <v>17378</v>
      </c>
      <c r="N126" t="s">
        <v>24177</v>
      </c>
      <c r="O126" t="s">
        <v>24177</v>
      </c>
      <c r="P126">
        <f>IMDB_Movies3[[#This Row],[gross]]-Table3[[#This Row],[budget]]</f>
        <v>250736600</v>
      </c>
    </row>
    <row r="127" spans="1:16" x14ac:dyDescent="0.35">
      <c r="A127" t="s">
        <v>443</v>
      </c>
      <c r="B127">
        <v>138</v>
      </c>
      <c r="C127">
        <v>281492479</v>
      </c>
      <c r="D127" t="s">
        <v>837</v>
      </c>
      <c r="E127" t="s">
        <v>37</v>
      </c>
      <c r="F127">
        <v>7.2</v>
      </c>
      <c r="G127">
        <v>150000000</v>
      </c>
      <c r="H127" t="s">
        <v>1325</v>
      </c>
      <c r="I127" t="s">
        <v>12332</v>
      </c>
      <c r="J127" t="s">
        <v>24177</v>
      </c>
      <c r="K127" t="s">
        <v>24177</v>
      </c>
      <c r="L127" t="s">
        <v>24177</v>
      </c>
      <c r="M127" t="s">
        <v>24177</v>
      </c>
      <c r="N127" t="s">
        <v>24177</v>
      </c>
      <c r="O127" t="s">
        <v>24177</v>
      </c>
      <c r="P127">
        <f>IMDB_Movies3[[#This Row],[gross]]-Table3[[#This Row],[budget]]</f>
        <v>131492479</v>
      </c>
    </row>
    <row r="128" spans="1:16" x14ac:dyDescent="0.35">
      <c r="A128" t="s">
        <v>735</v>
      </c>
      <c r="B128">
        <v>112</v>
      </c>
      <c r="C128">
        <v>206360018</v>
      </c>
      <c r="D128" t="s">
        <v>842</v>
      </c>
      <c r="E128" t="s">
        <v>37</v>
      </c>
      <c r="F128">
        <v>7.1</v>
      </c>
      <c r="G128">
        <v>170000000</v>
      </c>
      <c r="H128" t="s">
        <v>1325</v>
      </c>
      <c r="I128" t="s">
        <v>953</v>
      </c>
      <c r="J128" t="s">
        <v>1266</v>
      </c>
      <c r="K128" t="s">
        <v>24177</v>
      </c>
      <c r="L128" t="s">
        <v>24177</v>
      </c>
      <c r="M128" t="s">
        <v>24177</v>
      </c>
      <c r="N128" t="s">
        <v>24177</v>
      </c>
      <c r="O128" t="s">
        <v>24177</v>
      </c>
      <c r="P128">
        <f>IMDB_Movies3[[#This Row],[gross]]-Table3[[#This Row],[budget]]</f>
        <v>36360018</v>
      </c>
    </row>
    <row r="129" spans="1:16" x14ac:dyDescent="0.35">
      <c r="A129" t="s">
        <v>845</v>
      </c>
      <c r="B129">
        <v>120</v>
      </c>
      <c r="C129">
        <v>153629485</v>
      </c>
      <c r="D129" t="s">
        <v>846</v>
      </c>
      <c r="E129" t="s">
        <v>37</v>
      </c>
      <c r="F129">
        <v>8.1</v>
      </c>
      <c r="G129">
        <v>150000000</v>
      </c>
      <c r="H129" t="s">
        <v>1325</v>
      </c>
      <c r="I129" t="s">
        <v>953</v>
      </c>
      <c r="J129" t="s">
        <v>12332</v>
      </c>
      <c r="K129" t="s">
        <v>10413</v>
      </c>
      <c r="L129" t="s">
        <v>24177</v>
      </c>
      <c r="M129" t="s">
        <v>24177</v>
      </c>
      <c r="N129" t="s">
        <v>24177</v>
      </c>
      <c r="O129" t="s">
        <v>24177</v>
      </c>
      <c r="P129">
        <f>IMDB_Movies3[[#This Row],[gross]]-Table3[[#This Row],[budget]]</f>
        <v>3629485</v>
      </c>
    </row>
    <row r="130" spans="1:16" x14ac:dyDescent="0.35">
      <c r="A130" t="s">
        <v>850</v>
      </c>
      <c r="B130">
        <v>146</v>
      </c>
      <c r="C130">
        <v>133375846</v>
      </c>
      <c r="D130" t="s">
        <v>853</v>
      </c>
      <c r="E130" t="s">
        <v>37</v>
      </c>
      <c r="F130">
        <v>6.7</v>
      </c>
      <c r="G130">
        <v>150000000</v>
      </c>
      <c r="H130" t="s">
        <v>24162</v>
      </c>
      <c r="I130" t="s">
        <v>10413</v>
      </c>
      <c r="J130" t="s">
        <v>24177</v>
      </c>
      <c r="K130" t="s">
        <v>24177</v>
      </c>
      <c r="L130" t="s">
        <v>24177</v>
      </c>
      <c r="M130" t="s">
        <v>24177</v>
      </c>
      <c r="N130" t="s">
        <v>24177</v>
      </c>
      <c r="O130" t="s">
        <v>24177</v>
      </c>
      <c r="P130">
        <f>IMDB_Movies3[[#This Row],[gross]]-Table3[[#This Row],[budget]]</f>
        <v>-16624154</v>
      </c>
    </row>
    <row r="131" spans="1:16" x14ac:dyDescent="0.35">
      <c r="A131" t="s">
        <v>857</v>
      </c>
      <c r="B131">
        <v>115</v>
      </c>
      <c r="C131">
        <v>181015141</v>
      </c>
      <c r="D131" t="s">
        <v>858</v>
      </c>
      <c r="E131" t="s">
        <v>37</v>
      </c>
      <c r="F131">
        <v>7</v>
      </c>
      <c r="G131">
        <v>150000000</v>
      </c>
      <c r="H131" t="s">
        <v>1325</v>
      </c>
      <c r="I131" t="s">
        <v>953</v>
      </c>
      <c r="J131" t="s">
        <v>1266</v>
      </c>
      <c r="K131" t="s">
        <v>24177</v>
      </c>
      <c r="L131" t="s">
        <v>24177</v>
      </c>
      <c r="M131" t="s">
        <v>24177</v>
      </c>
      <c r="N131" t="s">
        <v>24177</v>
      </c>
      <c r="O131" t="s">
        <v>24177</v>
      </c>
      <c r="P131">
        <f>IMDB_Movies3[[#This Row],[gross]]-Table3[[#This Row],[budget]]</f>
        <v>31015141</v>
      </c>
    </row>
    <row r="132" spans="1:16" x14ac:dyDescent="0.35">
      <c r="A132" t="s">
        <v>861</v>
      </c>
      <c r="B132">
        <v>96</v>
      </c>
      <c r="C132">
        <v>114053579</v>
      </c>
      <c r="D132" t="s">
        <v>864</v>
      </c>
      <c r="E132" t="s">
        <v>37</v>
      </c>
      <c r="F132">
        <v>6.9</v>
      </c>
      <c r="G132">
        <v>150000000</v>
      </c>
      <c r="H132" t="s">
        <v>953</v>
      </c>
      <c r="I132" t="s">
        <v>11526</v>
      </c>
      <c r="J132" t="s">
        <v>1671</v>
      </c>
      <c r="K132" t="s">
        <v>3409</v>
      </c>
      <c r="L132" t="s">
        <v>18089</v>
      </c>
      <c r="M132" t="s">
        <v>24177</v>
      </c>
      <c r="N132" t="s">
        <v>24177</v>
      </c>
      <c r="O132" t="s">
        <v>24177</v>
      </c>
      <c r="P132">
        <f>IMDB_Movies3[[#This Row],[gross]]-Table3[[#This Row],[budget]]</f>
        <v>-35946421</v>
      </c>
    </row>
    <row r="133" spans="1:16" x14ac:dyDescent="0.35">
      <c r="A133" t="s">
        <v>868</v>
      </c>
      <c r="B133">
        <v>88</v>
      </c>
      <c r="C133">
        <v>119420252</v>
      </c>
      <c r="D133" t="s">
        <v>872</v>
      </c>
      <c r="E133" t="s">
        <v>37</v>
      </c>
      <c r="F133">
        <v>5.0999999999999996</v>
      </c>
      <c r="G133">
        <v>150000000</v>
      </c>
      <c r="H133" t="s">
        <v>1325</v>
      </c>
      <c r="I133" t="s">
        <v>953</v>
      </c>
      <c r="J133" t="s">
        <v>11526</v>
      </c>
      <c r="K133" t="s">
        <v>1671</v>
      </c>
      <c r="L133" t="s">
        <v>18089</v>
      </c>
      <c r="M133" t="s">
        <v>1266</v>
      </c>
      <c r="N133" t="s">
        <v>12332</v>
      </c>
      <c r="O133" t="s">
        <v>24177</v>
      </c>
      <c r="P133">
        <f>IMDB_Movies3[[#This Row],[gross]]-Table3[[#This Row],[budget]]</f>
        <v>-30579748</v>
      </c>
    </row>
    <row r="134" spans="1:16" x14ac:dyDescent="0.35">
      <c r="A134" t="s">
        <v>876</v>
      </c>
      <c r="B134">
        <v>99</v>
      </c>
      <c r="C134">
        <v>83640426</v>
      </c>
      <c r="D134" t="s">
        <v>878</v>
      </c>
      <c r="E134" t="s">
        <v>37</v>
      </c>
      <c r="F134">
        <v>5.8</v>
      </c>
      <c r="G134">
        <v>150000000</v>
      </c>
      <c r="H134" t="s">
        <v>1325</v>
      </c>
      <c r="I134" t="s">
        <v>953</v>
      </c>
      <c r="J134" t="s">
        <v>1266</v>
      </c>
      <c r="K134" t="s">
        <v>24177</v>
      </c>
      <c r="L134" t="s">
        <v>24177</v>
      </c>
      <c r="M134" t="s">
        <v>24177</v>
      </c>
      <c r="N134" t="s">
        <v>24177</v>
      </c>
      <c r="O134" t="s">
        <v>24177</v>
      </c>
      <c r="P134">
        <f>IMDB_Movies3[[#This Row],[gross]]-Table3[[#This Row],[budget]]</f>
        <v>-66359574</v>
      </c>
    </row>
    <row r="135" spans="1:16" x14ac:dyDescent="0.35">
      <c r="A135" t="s">
        <v>255</v>
      </c>
      <c r="B135">
        <v>113</v>
      </c>
      <c r="C135">
        <v>79711678</v>
      </c>
      <c r="D135" t="s">
        <v>883</v>
      </c>
      <c r="E135" t="s">
        <v>37</v>
      </c>
      <c r="F135">
        <v>6.2</v>
      </c>
      <c r="G135">
        <v>100000000</v>
      </c>
      <c r="H135" t="s">
        <v>1671</v>
      </c>
      <c r="I135" t="s">
        <v>1266</v>
      </c>
      <c r="J135" t="s">
        <v>6403</v>
      </c>
      <c r="K135" t="s">
        <v>24177</v>
      </c>
      <c r="L135" t="s">
        <v>24177</v>
      </c>
      <c r="M135" t="s">
        <v>24177</v>
      </c>
      <c r="N135" t="s">
        <v>24177</v>
      </c>
      <c r="O135" t="s">
        <v>24177</v>
      </c>
      <c r="P135">
        <f>IMDB_Movies3[[#This Row],[gross]]-Table3[[#This Row],[budget]]</f>
        <v>-20288322</v>
      </c>
    </row>
    <row r="136" spans="1:16" x14ac:dyDescent="0.35">
      <c r="A136" t="s">
        <v>886</v>
      </c>
      <c r="B136">
        <v>131</v>
      </c>
      <c r="C136">
        <v>195000874</v>
      </c>
      <c r="D136" t="s">
        <v>888</v>
      </c>
      <c r="E136" t="s">
        <v>37</v>
      </c>
      <c r="F136">
        <v>7.4</v>
      </c>
      <c r="G136">
        <v>150000000</v>
      </c>
      <c r="H136" t="s">
        <v>1325</v>
      </c>
      <c r="I136" t="s">
        <v>953</v>
      </c>
      <c r="J136" t="s">
        <v>10413</v>
      </c>
      <c r="K136" t="s">
        <v>24177</v>
      </c>
      <c r="L136" t="s">
        <v>24177</v>
      </c>
      <c r="M136" t="s">
        <v>24177</v>
      </c>
      <c r="N136" t="s">
        <v>24177</v>
      </c>
      <c r="O136" t="s">
        <v>24177</v>
      </c>
      <c r="P136">
        <f>IMDB_Movies3[[#This Row],[gross]]-Table3[[#This Row],[budget]]</f>
        <v>45000874</v>
      </c>
    </row>
    <row r="137" spans="1:16" x14ac:dyDescent="0.35">
      <c r="A137" t="s">
        <v>893</v>
      </c>
      <c r="B137">
        <v>119</v>
      </c>
      <c r="C137">
        <v>61937495</v>
      </c>
      <c r="D137" t="s">
        <v>896</v>
      </c>
      <c r="E137" t="s">
        <v>37</v>
      </c>
      <c r="F137">
        <v>5.8</v>
      </c>
      <c r="G137">
        <v>150000000</v>
      </c>
      <c r="H137" t="s">
        <v>3409</v>
      </c>
      <c r="I137" t="s">
        <v>1266</v>
      </c>
      <c r="J137" t="s">
        <v>6403</v>
      </c>
      <c r="K137" t="s">
        <v>10413</v>
      </c>
      <c r="L137" t="s">
        <v>24177</v>
      </c>
      <c r="M137" t="s">
        <v>24177</v>
      </c>
      <c r="N137" t="s">
        <v>24177</v>
      </c>
      <c r="O137" t="s">
        <v>24177</v>
      </c>
      <c r="P137">
        <f>IMDB_Movies3[[#This Row],[gross]]-Table3[[#This Row],[budget]]</f>
        <v>-88062505</v>
      </c>
    </row>
    <row r="138" spans="1:16" x14ac:dyDescent="0.35">
      <c r="A138" t="s">
        <v>900</v>
      </c>
      <c r="B138">
        <v>91</v>
      </c>
      <c r="C138">
        <v>126597121</v>
      </c>
      <c r="D138" t="s">
        <v>903</v>
      </c>
      <c r="E138" t="s">
        <v>37</v>
      </c>
      <c r="F138">
        <v>6.2</v>
      </c>
      <c r="G138">
        <v>150000000</v>
      </c>
      <c r="H138" t="s">
        <v>953</v>
      </c>
      <c r="I138" t="s">
        <v>11526</v>
      </c>
      <c r="J138" t="s">
        <v>1671</v>
      </c>
      <c r="K138" t="s">
        <v>18089</v>
      </c>
      <c r="L138" t="s">
        <v>24177</v>
      </c>
      <c r="M138" t="s">
        <v>24177</v>
      </c>
      <c r="N138" t="s">
        <v>24177</v>
      </c>
      <c r="O138" t="s">
        <v>24177</v>
      </c>
      <c r="P138">
        <f>IMDB_Movies3[[#This Row],[gross]]-Table3[[#This Row],[budget]]</f>
        <v>-23402879</v>
      </c>
    </row>
    <row r="139" spans="1:16" x14ac:dyDescent="0.35">
      <c r="A139" t="s">
        <v>907</v>
      </c>
      <c r="B139">
        <v>90</v>
      </c>
      <c r="C139">
        <v>165230261</v>
      </c>
      <c r="D139" t="s">
        <v>908</v>
      </c>
      <c r="E139" t="s">
        <v>37</v>
      </c>
      <c r="F139">
        <v>7.3</v>
      </c>
      <c r="G139">
        <v>150000000</v>
      </c>
      <c r="H139" t="s">
        <v>1325</v>
      </c>
      <c r="I139" t="s">
        <v>953</v>
      </c>
      <c r="J139" t="s">
        <v>11526</v>
      </c>
      <c r="K139" t="s">
        <v>1671</v>
      </c>
      <c r="L139" t="s">
        <v>18089</v>
      </c>
      <c r="M139" t="s">
        <v>24177</v>
      </c>
      <c r="N139" t="s">
        <v>24177</v>
      </c>
      <c r="O139" t="s">
        <v>24177</v>
      </c>
      <c r="P139">
        <f>IMDB_Movies3[[#This Row],[gross]]-Table3[[#This Row],[budget]]</f>
        <v>15230261</v>
      </c>
    </row>
    <row r="140" spans="1:16" x14ac:dyDescent="0.35">
      <c r="A140" t="s">
        <v>912</v>
      </c>
      <c r="B140">
        <v>103</v>
      </c>
      <c r="C140">
        <v>131564731</v>
      </c>
      <c r="D140" t="s">
        <v>915</v>
      </c>
      <c r="E140" t="s">
        <v>37</v>
      </c>
      <c r="F140">
        <v>4.2</v>
      </c>
      <c r="G140">
        <v>150000000</v>
      </c>
      <c r="H140" t="s">
        <v>1325</v>
      </c>
      <c r="I140" t="s">
        <v>953</v>
      </c>
      <c r="J140" t="s">
        <v>18089</v>
      </c>
      <c r="K140" t="s">
        <v>1266</v>
      </c>
      <c r="L140" t="s">
        <v>24177</v>
      </c>
      <c r="M140" t="s">
        <v>24177</v>
      </c>
      <c r="N140" t="s">
        <v>24177</v>
      </c>
      <c r="O140" t="s">
        <v>24177</v>
      </c>
      <c r="P140">
        <f>IMDB_Movies3[[#This Row],[gross]]-Table3[[#This Row],[budget]]</f>
        <v>-18435269</v>
      </c>
    </row>
    <row r="141" spans="1:16" x14ac:dyDescent="0.35">
      <c r="A141" t="s">
        <v>351</v>
      </c>
      <c r="B141">
        <v>124</v>
      </c>
      <c r="C141">
        <v>133382309</v>
      </c>
      <c r="D141" t="s">
        <v>919</v>
      </c>
      <c r="E141" t="s">
        <v>37</v>
      </c>
      <c r="F141">
        <v>6.9</v>
      </c>
      <c r="G141">
        <v>150000000</v>
      </c>
      <c r="H141" t="s">
        <v>1325</v>
      </c>
      <c r="I141" t="s">
        <v>953</v>
      </c>
      <c r="J141" t="s">
        <v>10413</v>
      </c>
      <c r="K141" t="s">
        <v>24177</v>
      </c>
      <c r="L141" t="s">
        <v>24177</v>
      </c>
      <c r="M141" t="s">
        <v>24177</v>
      </c>
      <c r="N141" t="s">
        <v>24177</v>
      </c>
      <c r="O141" t="s">
        <v>24177</v>
      </c>
      <c r="P141">
        <f>IMDB_Movies3[[#This Row],[gross]]-Table3[[#This Row],[budget]]</f>
        <v>-16617691</v>
      </c>
    </row>
    <row r="142" spans="1:16" x14ac:dyDescent="0.35">
      <c r="A142" t="s">
        <v>428</v>
      </c>
      <c r="B142">
        <v>131</v>
      </c>
      <c r="C142">
        <v>73103784</v>
      </c>
      <c r="D142" t="s">
        <v>924</v>
      </c>
      <c r="E142" t="s">
        <v>37</v>
      </c>
      <c r="F142">
        <v>6.4</v>
      </c>
      <c r="G142">
        <v>150000000</v>
      </c>
      <c r="H142" t="s">
        <v>1325</v>
      </c>
      <c r="I142" t="s">
        <v>3409</v>
      </c>
      <c r="J142" t="s">
        <v>10413</v>
      </c>
      <c r="K142" t="s">
        <v>24177</v>
      </c>
      <c r="L142" t="s">
        <v>24177</v>
      </c>
      <c r="M142" t="s">
        <v>24177</v>
      </c>
      <c r="N142" t="s">
        <v>24177</v>
      </c>
      <c r="O142" t="s">
        <v>24177</v>
      </c>
      <c r="P142">
        <f>IMDB_Movies3[[#This Row],[gross]]-Table3[[#This Row],[budget]]</f>
        <v>-76896216</v>
      </c>
    </row>
    <row r="143" spans="1:16" x14ac:dyDescent="0.35">
      <c r="A143" t="s">
        <v>928</v>
      </c>
      <c r="B143">
        <v>88</v>
      </c>
      <c r="C143">
        <v>21379315</v>
      </c>
      <c r="D143" t="s">
        <v>931</v>
      </c>
      <c r="E143" t="s">
        <v>37</v>
      </c>
      <c r="F143">
        <v>5.4</v>
      </c>
      <c r="G143">
        <v>150000000</v>
      </c>
      <c r="H143" t="s">
        <v>1325</v>
      </c>
      <c r="I143" t="s">
        <v>953</v>
      </c>
      <c r="J143" t="s">
        <v>11526</v>
      </c>
      <c r="K143" t="s">
        <v>1671</v>
      </c>
      <c r="L143" t="s">
        <v>18089</v>
      </c>
      <c r="M143" t="s">
        <v>12332</v>
      </c>
      <c r="N143" t="s">
        <v>24177</v>
      </c>
      <c r="O143" t="s">
        <v>24177</v>
      </c>
      <c r="P143">
        <f>IMDB_Movies3[[#This Row],[gross]]-Table3[[#This Row],[budget]]</f>
        <v>-128620685</v>
      </c>
    </row>
    <row r="144" spans="1:16" x14ac:dyDescent="0.35">
      <c r="A144" t="s">
        <v>935</v>
      </c>
      <c r="B144">
        <v>85</v>
      </c>
      <c r="C144">
        <v>64459316</v>
      </c>
      <c r="D144" t="s">
        <v>936</v>
      </c>
      <c r="E144" t="s">
        <v>37</v>
      </c>
      <c r="F144">
        <v>6.7</v>
      </c>
      <c r="G144">
        <v>149000000</v>
      </c>
      <c r="H144" t="s">
        <v>953</v>
      </c>
      <c r="I144" t="s">
        <v>11526</v>
      </c>
      <c r="J144" t="s">
        <v>1671</v>
      </c>
      <c r="K144" t="s">
        <v>18089</v>
      </c>
      <c r="L144" t="s">
        <v>24177</v>
      </c>
      <c r="M144" t="s">
        <v>24177</v>
      </c>
      <c r="N144" t="s">
        <v>24177</v>
      </c>
      <c r="O144" t="s">
        <v>24177</v>
      </c>
      <c r="P144">
        <f>IMDB_Movies3[[#This Row],[gross]]-Table3[[#This Row],[budget]]</f>
        <v>-84540684</v>
      </c>
    </row>
    <row r="145" spans="1:16" x14ac:dyDescent="0.35">
      <c r="A145" t="s">
        <v>940</v>
      </c>
      <c r="B145">
        <v>111</v>
      </c>
      <c r="C145">
        <v>34964818</v>
      </c>
      <c r="D145" t="s">
        <v>942</v>
      </c>
      <c r="E145" t="s">
        <v>37</v>
      </c>
      <c r="F145">
        <v>5.8</v>
      </c>
      <c r="G145">
        <v>150000000</v>
      </c>
      <c r="H145" t="s">
        <v>953</v>
      </c>
      <c r="I145" t="s">
        <v>18089</v>
      </c>
      <c r="J145" t="s">
        <v>1266</v>
      </c>
      <c r="K145" t="s">
        <v>24177</v>
      </c>
      <c r="L145" t="s">
        <v>24177</v>
      </c>
      <c r="M145" t="s">
        <v>24177</v>
      </c>
      <c r="N145" t="s">
        <v>24177</v>
      </c>
      <c r="O145" t="s">
        <v>24177</v>
      </c>
      <c r="P145">
        <f>IMDB_Movies3[[#This Row],[gross]]-Table3[[#This Row],[budget]]</f>
        <v>-115035182</v>
      </c>
    </row>
    <row r="146" spans="1:16" x14ac:dyDescent="0.35">
      <c r="A146" t="s">
        <v>946</v>
      </c>
      <c r="B146">
        <v>92</v>
      </c>
      <c r="C146">
        <v>111505642</v>
      </c>
      <c r="D146" t="s">
        <v>949</v>
      </c>
      <c r="E146" t="s">
        <v>37</v>
      </c>
      <c r="F146">
        <v>6.9</v>
      </c>
      <c r="G146">
        <v>145000000</v>
      </c>
      <c r="H146" t="s">
        <v>953</v>
      </c>
      <c r="I146" t="s">
        <v>11526</v>
      </c>
      <c r="J146" t="s">
        <v>1671</v>
      </c>
      <c r="K146" t="s">
        <v>18089</v>
      </c>
      <c r="L146" t="s">
        <v>12332</v>
      </c>
      <c r="M146" t="s">
        <v>24177</v>
      </c>
      <c r="N146" t="s">
        <v>24177</v>
      </c>
      <c r="O146" t="s">
        <v>24177</v>
      </c>
      <c r="P146">
        <f>IMDB_Movies3[[#This Row],[gross]]-Table3[[#This Row],[budget]]</f>
        <v>-33494358</v>
      </c>
    </row>
    <row r="147" spans="1:16" x14ac:dyDescent="0.35">
      <c r="A147" t="s">
        <v>710</v>
      </c>
      <c r="B147">
        <v>196</v>
      </c>
      <c r="C147">
        <v>133228348</v>
      </c>
      <c r="D147" t="s">
        <v>954</v>
      </c>
      <c r="E147" t="s">
        <v>37</v>
      </c>
      <c r="F147">
        <v>7.2</v>
      </c>
      <c r="G147">
        <v>175000000</v>
      </c>
      <c r="H147" t="s">
        <v>953</v>
      </c>
      <c r="I147" t="s">
        <v>24177</v>
      </c>
      <c r="J147" t="s">
        <v>24177</v>
      </c>
      <c r="K147" t="s">
        <v>24177</v>
      </c>
      <c r="L147" t="s">
        <v>24177</v>
      </c>
      <c r="M147" t="s">
        <v>24177</v>
      </c>
      <c r="N147" t="s">
        <v>24177</v>
      </c>
      <c r="O147" t="s">
        <v>24177</v>
      </c>
      <c r="P147">
        <f>IMDB_Movies3[[#This Row],[gross]]-Table3[[#This Row],[budget]]</f>
        <v>-41771652</v>
      </c>
    </row>
    <row r="148" spans="1:16" x14ac:dyDescent="0.35">
      <c r="A148" t="s">
        <v>801</v>
      </c>
      <c r="B148">
        <v>93</v>
      </c>
      <c r="C148">
        <v>216366733</v>
      </c>
      <c r="D148" t="s">
        <v>959</v>
      </c>
      <c r="E148" t="s">
        <v>37</v>
      </c>
      <c r="F148">
        <v>6.9</v>
      </c>
      <c r="G148">
        <v>145000000</v>
      </c>
      <c r="H148" t="s">
        <v>953</v>
      </c>
      <c r="I148" t="s">
        <v>11526</v>
      </c>
      <c r="J148" t="s">
        <v>1671</v>
      </c>
      <c r="K148" t="s">
        <v>18089</v>
      </c>
      <c r="L148" t="s">
        <v>24177</v>
      </c>
      <c r="M148" t="s">
        <v>24177</v>
      </c>
      <c r="N148" t="s">
        <v>24177</v>
      </c>
      <c r="O148" t="s">
        <v>24177</v>
      </c>
      <c r="P148">
        <f>IMDB_Movies3[[#This Row],[gross]]-Table3[[#This Row],[budget]]</f>
        <v>71366733</v>
      </c>
    </row>
    <row r="149" spans="1:16" x14ac:dyDescent="0.35">
      <c r="A149" t="s">
        <v>962</v>
      </c>
      <c r="B149">
        <v>133</v>
      </c>
      <c r="C149">
        <v>160201106</v>
      </c>
      <c r="D149" t="s">
        <v>965</v>
      </c>
      <c r="E149" t="s">
        <v>37</v>
      </c>
      <c r="F149">
        <v>6.1</v>
      </c>
      <c r="G149">
        <v>142000000</v>
      </c>
      <c r="H149" t="s">
        <v>1325</v>
      </c>
      <c r="I149" t="s">
        <v>953</v>
      </c>
      <c r="J149" t="s">
        <v>10413</v>
      </c>
      <c r="K149" t="s">
        <v>24177</v>
      </c>
      <c r="L149" t="s">
        <v>24177</v>
      </c>
      <c r="M149" t="s">
        <v>24177</v>
      </c>
      <c r="N149" t="s">
        <v>24177</v>
      </c>
      <c r="O149" t="s">
        <v>24177</v>
      </c>
      <c r="P149">
        <f>IMDB_Movies3[[#This Row],[gross]]-Table3[[#This Row],[budget]]</f>
        <v>18201106</v>
      </c>
    </row>
    <row r="150" spans="1:16" x14ac:dyDescent="0.35">
      <c r="A150" t="s">
        <v>969</v>
      </c>
      <c r="B150">
        <v>116</v>
      </c>
      <c r="C150">
        <v>118099659</v>
      </c>
      <c r="D150" t="s">
        <v>973</v>
      </c>
      <c r="E150" t="s">
        <v>37</v>
      </c>
      <c r="F150">
        <v>5.5</v>
      </c>
      <c r="G150">
        <v>144000000</v>
      </c>
      <c r="H150" t="s">
        <v>1325</v>
      </c>
      <c r="I150" t="s">
        <v>1671</v>
      </c>
      <c r="J150" t="s">
        <v>1266</v>
      </c>
      <c r="K150" t="s">
        <v>12332</v>
      </c>
      <c r="L150" t="s">
        <v>24177</v>
      </c>
      <c r="M150" t="s">
        <v>24177</v>
      </c>
      <c r="N150" t="s">
        <v>24177</v>
      </c>
      <c r="O150" t="s">
        <v>24177</v>
      </c>
      <c r="P150">
        <f>IMDB_Movies3[[#This Row],[gross]]-Table3[[#This Row],[budget]]</f>
        <v>-25900341</v>
      </c>
    </row>
    <row r="151" spans="1:16" x14ac:dyDescent="0.35">
      <c r="A151" t="s">
        <v>278</v>
      </c>
      <c r="B151">
        <v>153</v>
      </c>
      <c r="C151">
        <v>201573391</v>
      </c>
      <c r="D151" t="s">
        <v>978</v>
      </c>
      <c r="E151" t="s">
        <v>37</v>
      </c>
      <c r="F151">
        <v>6.6</v>
      </c>
      <c r="G151">
        <v>140000000</v>
      </c>
      <c r="H151" t="s">
        <v>1325</v>
      </c>
      <c r="I151" t="s">
        <v>953</v>
      </c>
      <c r="J151" t="s">
        <v>12332</v>
      </c>
      <c r="K151" t="s">
        <v>10413</v>
      </c>
      <c r="L151" t="s">
        <v>24177</v>
      </c>
      <c r="M151" t="s">
        <v>24177</v>
      </c>
      <c r="N151" t="s">
        <v>24177</v>
      </c>
      <c r="O151" t="s">
        <v>24177</v>
      </c>
      <c r="P151">
        <f>IMDB_Movies3[[#This Row],[gross]]-Table3[[#This Row],[budget]]</f>
        <v>61573391</v>
      </c>
    </row>
    <row r="152" spans="1:16" x14ac:dyDescent="0.35">
      <c r="A152" t="s">
        <v>163</v>
      </c>
      <c r="B152">
        <v>88</v>
      </c>
      <c r="C152">
        <v>190418803</v>
      </c>
      <c r="D152" t="s">
        <v>984</v>
      </c>
      <c r="E152" t="s">
        <v>37</v>
      </c>
      <c r="F152">
        <v>6.1</v>
      </c>
      <c r="G152">
        <v>140000000</v>
      </c>
      <c r="H152" t="s">
        <v>1325</v>
      </c>
      <c r="I152" t="s">
        <v>953</v>
      </c>
      <c r="J152" t="s">
        <v>1671</v>
      </c>
      <c r="K152" t="s">
        <v>18089</v>
      </c>
      <c r="L152" t="s">
        <v>1266</v>
      </c>
      <c r="M152" t="s">
        <v>24162</v>
      </c>
      <c r="N152" t="s">
        <v>12332</v>
      </c>
      <c r="O152" t="s">
        <v>24177</v>
      </c>
      <c r="P152">
        <f>IMDB_Movies3[[#This Row],[gross]]-Table3[[#This Row],[budget]]</f>
        <v>50418803</v>
      </c>
    </row>
    <row r="153" spans="1:16" x14ac:dyDescent="0.35">
      <c r="A153" t="s">
        <v>435</v>
      </c>
      <c r="B153">
        <v>115</v>
      </c>
      <c r="C153">
        <v>82161969</v>
      </c>
      <c r="D153" t="s">
        <v>988</v>
      </c>
      <c r="E153" t="s">
        <v>37</v>
      </c>
      <c r="F153">
        <v>6.3</v>
      </c>
      <c r="G153">
        <v>150000000</v>
      </c>
      <c r="H153" t="s">
        <v>1325</v>
      </c>
      <c r="I153" t="s">
        <v>953</v>
      </c>
      <c r="J153" t="s">
        <v>11526</v>
      </c>
      <c r="K153" t="s">
        <v>1266</v>
      </c>
      <c r="L153" t="s">
        <v>24177</v>
      </c>
      <c r="M153" t="s">
        <v>24177</v>
      </c>
      <c r="N153" t="s">
        <v>24177</v>
      </c>
      <c r="O153" t="s">
        <v>24177</v>
      </c>
      <c r="P153">
        <f>IMDB_Movies3[[#This Row],[gross]]-Table3[[#This Row],[budget]]</f>
        <v>-67838031</v>
      </c>
    </row>
    <row r="154" spans="1:16" x14ac:dyDescent="0.35">
      <c r="A154" t="s">
        <v>992</v>
      </c>
      <c r="B154">
        <v>95</v>
      </c>
      <c r="C154">
        <v>143523463</v>
      </c>
      <c r="D154" t="s">
        <v>993</v>
      </c>
      <c r="E154" t="s">
        <v>37</v>
      </c>
      <c r="F154">
        <v>7.2</v>
      </c>
      <c r="G154">
        <v>145000000</v>
      </c>
      <c r="H154" t="s">
        <v>1325</v>
      </c>
      <c r="I154" t="s">
        <v>953</v>
      </c>
      <c r="J154" t="s">
        <v>11526</v>
      </c>
      <c r="K154" t="s">
        <v>1671</v>
      </c>
      <c r="L154" t="s">
        <v>18089</v>
      </c>
      <c r="M154" t="s">
        <v>24177</v>
      </c>
      <c r="N154" t="s">
        <v>24177</v>
      </c>
      <c r="O154" t="s">
        <v>24177</v>
      </c>
      <c r="P154">
        <f>IMDB_Movies3[[#This Row],[gross]]-Table3[[#This Row],[budget]]</f>
        <v>-1476537</v>
      </c>
    </row>
    <row r="155" spans="1:16" x14ac:dyDescent="0.35">
      <c r="A155" t="s">
        <v>604</v>
      </c>
      <c r="B155">
        <v>133</v>
      </c>
      <c r="C155">
        <v>209364921</v>
      </c>
      <c r="D155" t="s">
        <v>997</v>
      </c>
      <c r="E155" t="s">
        <v>37</v>
      </c>
      <c r="F155">
        <v>7.4</v>
      </c>
      <c r="G155">
        <v>145000000</v>
      </c>
      <c r="H155" t="s">
        <v>1325</v>
      </c>
      <c r="I155" t="s">
        <v>953</v>
      </c>
      <c r="J155" t="s">
        <v>10413</v>
      </c>
      <c r="K155" t="s">
        <v>24177</v>
      </c>
      <c r="L155" t="s">
        <v>24177</v>
      </c>
      <c r="M155" t="s">
        <v>24177</v>
      </c>
      <c r="N155" t="s">
        <v>24177</v>
      </c>
      <c r="O155" t="s">
        <v>24177</v>
      </c>
      <c r="P155">
        <f>IMDB_Movies3[[#This Row],[gross]]-Table3[[#This Row],[budget]]</f>
        <v>64364921</v>
      </c>
    </row>
    <row r="156" spans="1:16" x14ac:dyDescent="0.35">
      <c r="A156" t="s">
        <v>1001</v>
      </c>
      <c r="B156">
        <v>97</v>
      </c>
      <c r="C156">
        <v>103400692</v>
      </c>
      <c r="D156" t="s">
        <v>1003</v>
      </c>
      <c r="E156" t="s">
        <v>37</v>
      </c>
      <c r="F156">
        <v>7.3</v>
      </c>
      <c r="G156">
        <v>145000000</v>
      </c>
      <c r="H156" t="s">
        <v>953</v>
      </c>
      <c r="I156" t="s">
        <v>11526</v>
      </c>
      <c r="J156" t="s">
        <v>18089</v>
      </c>
      <c r="K156" t="s">
        <v>1266</v>
      </c>
      <c r="L156" t="s">
        <v>24177</v>
      </c>
      <c r="M156" t="s">
        <v>24177</v>
      </c>
      <c r="N156" t="s">
        <v>24177</v>
      </c>
      <c r="O156" t="s">
        <v>24177</v>
      </c>
      <c r="P156">
        <f>IMDB_Movies3[[#This Row],[gross]]-Table3[[#This Row],[budget]]</f>
        <v>-41599308</v>
      </c>
    </row>
    <row r="157" spans="1:16" x14ac:dyDescent="0.35">
      <c r="A157" t="s">
        <v>1007</v>
      </c>
      <c r="B157">
        <v>90</v>
      </c>
      <c r="C157">
        <v>110332737</v>
      </c>
      <c r="D157" t="s">
        <v>1011</v>
      </c>
      <c r="E157" t="s">
        <v>37</v>
      </c>
      <c r="F157">
        <v>6.1</v>
      </c>
      <c r="G157">
        <v>100000000</v>
      </c>
      <c r="H157" t="s">
        <v>1671</v>
      </c>
      <c r="I157" t="s">
        <v>24164</v>
      </c>
      <c r="J157" t="s">
        <v>24177</v>
      </c>
      <c r="K157" t="s">
        <v>24177</v>
      </c>
      <c r="L157" t="s">
        <v>24177</v>
      </c>
      <c r="M157" t="s">
        <v>24177</v>
      </c>
      <c r="N157" t="s">
        <v>24177</v>
      </c>
      <c r="O157" t="s">
        <v>24177</v>
      </c>
      <c r="P157">
        <f>IMDB_Movies3[[#This Row],[gross]]-Table3[[#This Row],[budget]]</f>
        <v>10332737</v>
      </c>
    </row>
    <row r="158" spans="1:16" x14ac:dyDescent="0.35">
      <c r="A158" t="s">
        <v>1015</v>
      </c>
      <c r="B158">
        <v>154</v>
      </c>
      <c r="C158">
        <v>111110575</v>
      </c>
      <c r="D158" t="s">
        <v>1018</v>
      </c>
      <c r="E158" t="s">
        <v>37</v>
      </c>
      <c r="F158">
        <v>7.7</v>
      </c>
      <c r="G158">
        <v>140000000</v>
      </c>
      <c r="H158" t="s">
        <v>1325</v>
      </c>
      <c r="I158" t="s">
        <v>3409</v>
      </c>
      <c r="J158" t="s">
        <v>22704</v>
      </c>
      <c r="K158" t="s">
        <v>24165</v>
      </c>
      <c r="L158" t="s">
        <v>24177</v>
      </c>
      <c r="M158" t="s">
        <v>24177</v>
      </c>
      <c r="N158" t="s">
        <v>24177</v>
      </c>
      <c r="O158" t="s">
        <v>24177</v>
      </c>
      <c r="P158">
        <f>IMDB_Movies3[[#This Row],[gross]]-Table3[[#This Row],[budget]]</f>
        <v>-28889425</v>
      </c>
    </row>
    <row r="159" spans="1:16" x14ac:dyDescent="0.35">
      <c r="A159" t="s">
        <v>187</v>
      </c>
      <c r="B159">
        <v>150</v>
      </c>
      <c r="C159">
        <v>65007045</v>
      </c>
      <c r="D159" t="s">
        <v>1024</v>
      </c>
      <c r="E159" t="s">
        <v>37</v>
      </c>
      <c r="F159">
        <v>6.1</v>
      </c>
      <c r="G159">
        <v>140000000</v>
      </c>
      <c r="H159" t="s">
        <v>1325</v>
      </c>
      <c r="I159" t="s">
        <v>953</v>
      </c>
      <c r="J159" t="s">
        <v>3409</v>
      </c>
      <c r="K159" t="s">
        <v>24177</v>
      </c>
      <c r="L159" t="s">
        <v>24177</v>
      </c>
      <c r="M159" t="s">
        <v>24177</v>
      </c>
      <c r="N159" t="s">
        <v>24177</v>
      </c>
      <c r="O159" t="s">
        <v>24177</v>
      </c>
      <c r="P159">
        <f>IMDB_Movies3[[#This Row],[gross]]-Table3[[#This Row],[budget]]</f>
        <v>-74992955</v>
      </c>
    </row>
    <row r="160" spans="1:16" x14ac:dyDescent="0.35">
      <c r="A160" t="s">
        <v>351</v>
      </c>
      <c r="B160">
        <v>127</v>
      </c>
      <c r="C160">
        <v>257704099</v>
      </c>
      <c r="D160" t="s">
        <v>1029</v>
      </c>
      <c r="E160" t="s">
        <v>37</v>
      </c>
      <c r="F160">
        <v>8</v>
      </c>
      <c r="G160">
        <v>150000000</v>
      </c>
      <c r="H160" t="s">
        <v>1325</v>
      </c>
      <c r="I160" t="s">
        <v>953</v>
      </c>
      <c r="J160" t="s">
        <v>12332</v>
      </c>
      <c r="K160" t="s">
        <v>24177</v>
      </c>
      <c r="L160" t="s">
        <v>24177</v>
      </c>
      <c r="M160" t="s">
        <v>24177</v>
      </c>
      <c r="N160" t="s">
        <v>24177</v>
      </c>
      <c r="O160" t="s">
        <v>24177</v>
      </c>
      <c r="P160">
        <f>IMDB_Movies3[[#This Row],[gross]]-Table3[[#This Row],[budget]]</f>
        <v>107704099</v>
      </c>
    </row>
    <row r="161" spans="1:16" x14ac:dyDescent="0.35">
      <c r="A161" t="s">
        <v>79</v>
      </c>
      <c r="B161">
        <v>121</v>
      </c>
      <c r="C161">
        <v>403706375</v>
      </c>
      <c r="D161" t="s">
        <v>1032</v>
      </c>
      <c r="E161" t="s">
        <v>37</v>
      </c>
      <c r="F161">
        <v>7.3</v>
      </c>
      <c r="G161">
        <v>139000000</v>
      </c>
      <c r="H161" t="s">
        <v>1325</v>
      </c>
      <c r="I161" t="s">
        <v>953</v>
      </c>
      <c r="J161" t="s">
        <v>1266</v>
      </c>
      <c r="K161" t="s">
        <v>19711</v>
      </c>
      <c r="L161" t="s">
        <v>24177</v>
      </c>
      <c r="M161" t="s">
        <v>24177</v>
      </c>
      <c r="N161" t="s">
        <v>24177</v>
      </c>
      <c r="O161" t="s">
        <v>24177</v>
      </c>
      <c r="P161">
        <f>IMDB_Movies3[[#This Row],[gross]]-Table3[[#This Row],[budget]]</f>
        <v>264706375</v>
      </c>
    </row>
    <row r="162" spans="1:16" x14ac:dyDescent="0.35">
      <c r="A162" t="s">
        <v>639</v>
      </c>
      <c r="B162">
        <v>102</v>
      </c>
      <c r="C162">
        <v>176997107</v>
      </c>
      <c r="D162" t="s">
        <v>1036</v>
      </c>
      <c r="E162" t="s">
        <v>37</v>
      </c>
      <c r="F162">
        <v>7.9</v>
      </c>
      <c r="G162">
        <v>145000000</v>
      </c>
      <c r="H162" t="s">
        <v>1325</v>
      </c>
      <c r="I162" t="s">
        <v>953</v>
      </c>
      <c r="J162" t="s">
        <v>11526</v>
      </c>
      <c r="K162" t="s">
        <v>1671</v>
      </c>
      <c r="L162" t="s">
        <v>18089</v>
      </c>
      <c r="M162" t="s">
        <v>1266</v>
      </c>
      <c r="N162" t="s">
        <v>24177</v>
      </c>
      <c r="O162" t="s">
        <v>24177</v>
      </c>
      <c r="P162">
        <f>IMDB_Movies3[[#This Row],[gross]]-Table3[[#This Row],[budget]]</f>
        <v>31997107</v>
      </c>
    </row>
    <row r="163" spans="1:16" x14ac:dyDescent="0.35">
      <c r="A163" t="s">
        <v>1039</v>
      </c>
      <c r="B163">
        <v>126</v>
      </c>
      <c r="C163">
        <v>31141074</v>
      </c>
      <c r="D163" t="s">
        <v>1041</v>
      </c>
      <c r="E163" t="s">
        <v>37</v>
      </c>
      <c r="F163">
        <v>5.5</v>
      </c>
      <c r="G163">
        <v>140000000</v>
      </c>
      <c r="H163" t="s">
        <v>1325</v>
      </c>
      <c r="I163" t="s">
        <v>953</v>
      </c>
      <c r="J163" t="s">
        <v>1266</v>
      </c>
      <c r="K163" t="s">
        <v>24177</v>
      </c>
      <c r="L163" t="s">
        <v>24177</v>
      </c>
      <c r="M163" t="s">
        <v>24177</v>
      </c>
      <c r="N163" t="s">
        <v>24177</v>
      </c>
      <c r="O163" t="s">
        <v>24177</v>
      </c>
      <c r="P163">
        <f>IMDB_Movies3[[#This Row],[gross]]-Table3[[#This Row],[budget]]</f>
        <v>-108858926</v>
      </c>
    </row>
    <row r="164" spans="1:16" x14ac:dyDescent="0.35">
      <c r="A164" t="s">
        <v>499</v>
      </c>
      <c r="B164">
        <v>121</v>
      </c>
      <c r="C164">
        <v>31704416</v>
      </c>
      <c r="D164" t="s">
        <v>1047</v>
      </c>
      <c r="E164" t="s">
        <v>37</v>
      </c>
      <c r="F164">
        <v>5</v>
      </c>
      <c r="G164">
        <v>135000000</v>
      </c>
      <c r="H164" t="s">
        <v>1325</v>
      </c>
      <c r="I164" t="s">
        <v>953</v>
      </c>
      <c r="J164" t="s">
        <v>12332</v>
      </c>
      <c r="K164" t="s">
        <v>10413</v>
      </c>
      <c r="L164" t="s">
        <v>24177</v>
      </c>
      <c r="M164" t="s">
        <v>24177</v>
      </c>
      <c r="N164" t="s">
        <v>24177</v>
      </c>
      <c r="O164" t="s">
        <v>24177</v>
      </c>
      <c r="P164">
        <f>IMDB_Movies3[[#This Row],[gross]]-Table3[[#This Row],[budget]]</f>
        <v>-103295584</v>
      </c>
    </row>
    <row r="165" spans="1:16" x14ac:dyDescent="0.35">
      <c r="A165" t="s">
        <v>111</v>
      </c>
      <c r="B165">
        <v>215</v>
      </c>
      <c r="C165">
        <v>107503316</v>
      </c>
      <c r="D165" t="s">
        <v>1054</v>
      </c>
      <c r="E165" t="s">
        <v>37</v>
      </c>
      <c r="F165">
        <v>7.7</v>
      </c>
      <c r="G165">
        <v>130000000</v>
      </c>
      <c r="H165" t="s">
        <v>1325</v>
      </c>
      <c r="I165" t="s">
        <v>3409</v>
      </c>
      <c r="J165" t="s">
        <v>24162</v>
      </c>
      <c r="K165" t="s">
        <v>12332</v>
      </c>
      <c r="L165" t="s">
        <v>24177</v>
      </c>
      <c r="M165" t="s">
        <v>24177</v>
      </c>
      <c r="N165" t="s">
        <v>24177</v>
      </c>
      <c r="O165" t="s">
        <v>24177</v>
      </c>
      <c r="P165">
        <f>IMDB_Movies3[[#This Row],[gross]]-Table3[[#This Row],[budget]]</f>
        <v>-22496684</v>
      </c>
    </row>
    <row r="166" spans="1:16" x14ac:dyDescent="0.35">
      <c r="A166" t="s">
        <v>1058</v>
      </c>
      <c r="B166">
        <v>127</v>
      </c>
      <c r="C166">
        <v>129734803</v>
      </c>
      <c r="D166" t="s">
        <v>1060</v>
      </c>
      <c r="E166" t="s">
        <v>37</v>
      </c>
      <c r="F166">
        <v>6.6</v>
      </c>
      <c r="G166">
        <v>140000000</v>
      </c>
      <c r="H166" t="s">
        <v>1325</v>
      </c>
      <c r="I166" t="s">
        <v>24164</v>
      </c>
      <c r="J166" t="s">
        <v>10413</v>
      </c>
      <c r="K166" t="s">
        <v>24177</v>
      </c>
      <c r="L166" t="s">
        <v>24177</v>
      </c>
      <c r="M166" t="s">
        <v>24177</v>
      </c>
      <c r="N166" t="s">
        <v>24177</v>
      </c>
      <c r="O166" t="s">
        <v>24177</v>
      </c>
      <c r="P166">
        <f>IMDB_Movies3[[#This Row],[gross]]-Table3[[#This Row],[budget]]</f>
        <v>-10265197</v>
      </c>
    </row>
    <row r="167" spans="1:16" x14ac:dyDescent="0.35">
      <c r="A167" t="s">
        <v>1064</v>
      </c>
      <c r="B167">
        <v>138</v>
      </c>
      <c r="C167">
        <v>132122995</v>
      </c>
      <c r="D167" t="s">
        <v>1067</v>
      </c>
      <c r="E167" t="s">
        <v>37</v>
      </c>
      <c r="F167">
        <v>5.7</v>
      </c>
      <c r="G167">
        <v>137000000</v>
      </c>
      <c r="H167" t="s">
        <v>1325</v>
      </c>
      <c r="I167" t="s">
        <v>12332</v>
      </c>
      <c r="J167" t="s">
        <v>24177</v>
      </c>
      <c r="K167" t="s">
        <v>24177</v>
      </c>
      <c r="L167" t="s">
        <v>24177</v>
      </c>
      <c r="M167" t="s">
        <v>24177</v>
      </c>
      <c r="N167" t="s">
        <v>24177</v>
      </c>
      <c r="O167" t="s">
        <v>24177</v>
      </c>
      <c r="P167">
        <f>IMDB_Movies3[[#This Row],[gross]]-Table3[[#This Row],[budget]]</f>
        <v>-4877005</v>
      </c>
    </row>
    <row r="168" spans="1:16" x14ac:dyDescent="0.35">
      <c r="A168" t="s">
        <v>1071</v>
      </c>
      <c r="B168">
        <v>122</v>
      </c>
      <c r="C168">
        <v>122512052</v>
      </c>
      <c r="D168" t="s">
        <v>1073</v>
      </c>
      <c r="E168" t="s">
        <v>37</v>
      </c>
      <c r="F168">
        <v>5.8</v>
      </c>
      <c r="G168">
        <v>130000000</v>
      </c>
      <c r="H168" t="s">
        <v>1325</v>
      </c>
      <c r="I168" t="s">
        <v>953</v>
      </c>
      <c r="J168" t="s">
        <v>12332</v>
      </c>
      <c r="K168" t="s">
        <v>10413</v>
      </c>
      <c r="L168" t="s">
        <v>24177</v>
      </c>
      <c r="M168" t="s">
        <v>24177</v>
      </c>
      <c r="N168" t="s">
        <v>24177</v>
      </c>
      <c r="O168" t="s">
        <v>24177</v>
      </c>
      <c r="P168">
        <f>IMDB_Movies3[[#This Row],[gross]]-Table3[[#This Row],[budget]]</f>
        <v>-7487948</v>
      </c>
    </row>
    <row r="169" spans="1:16" x14ac:dyDescent="0.35">
      <c r="A169" t="s">
        <v>1076</v>
      </c>
      <c r="B169">
        <v>124</v>
      </c>
      <c r="C169">
        <v>68642452</v>
      </c>
      <c r="D169" t="s">
        <v>1078</v>
      </c>
      <c r="E169" t="s">
        <v>37</v>
      </c>
      <c r="F169">
        <v>6</v>
      </c>
      <c r="G169">
        <v>130000000</v>
      </c>
      <c r="H169" t="s">
        <v>1325</v>
      </c>
      <c r="I169" t="s">
        <v>953</v>
      </c>
      <c r="J169" t="s">
        <v>1671</v>
      </c>
      <c r="K169" t="s">
        <v>10413</v>
      </c>
      <c r="L169" t="s">
        <v>24177</v>
      </c>
      <c r="M169" t="s">
        <v>24177</v>
      </c>
      <c r="N169" t="s">
        <v>24177</v>
      </c>
      <c r="O169" t="s">
        <v>24177</v>
      </c>
      <c r="P169">
        <f>IMDB_Movies3[[#This Row],[gross]]-Table3[[#This Row],[budget]]</f>
        <v>-61357548</v>
      </c>
    </row>
    <row r="170" spans="1:16" x14ac:dyDescent="0.35">
      <c r="A170" t="s">
        <v>1081</v>
      </c>
      <c r="B170">
        <v>106</v>
      </c>
      <c r="C170">
        <v>32131830</v>
      </c>
      <c r="D170" t="s">
        <v>1084</v>
      </c>
      <c r="E170" t="s">
        <v>37</v>
      </c>
      <c r="F170">
        <v>6.4</v>
      </c>
      <c r="G170">
        <v>137000000</v>
      </c>
      <c r="H170" t="s">
        <v>1325</v>
      </c>
      <c r="I170" t="s">
        <v>953</v>
      </c>
      <c r="J170" t="s">
        <v>11526</v>
      </c>
      <c r="K170" t="s">
        <v>1266</v>
      </c>
      <c r="L170" t="s">
        <v>19711</v>
      </c>
      <c r="M170" t="s">
        <v>12332</v>
      </c>
      <c r="N170" t="s">
        <v>24177</v>
      </c>
      <c r="O170" t="s">
        <v>24177</v>
      </c>
      <c r="P170">
        <f>IMDB_Movies3[[#This Row],[gross]]-Table3[[#This Row],[budget]]</f>
        <v>-104868170</v>
      </c>
    </row>
    <row r="171" spans="1:16" x14ac:dyDescent="0.35">
      <c r="A171" t="s">
        <v>893</v>
      </c>
      <c r="B171">
        <v>124</v>
      </c>
      <c r="C171">
        <v>176636816</v>
      </c>
      <c r="D171" t="s">
        <v>1088</v>
      </c>
      <c r="E171" t="s">
        <v>37</v>
      </c>
      <c r="F171">
        <v>6.9</v>
      </c>
      <c r="G171">
        <v>140000000</v>
      </c>
      <c r="H171" t="s">
        <v>1325</v>
      </c>
      <c r="I171" t="s">
        <v>953</v>
      </c>
      <c r="J171" t="s">
        <v>12332</v>
      </c>
      <c r="K171" t="s">
        <v>24177</v>
      </c>
      <c r="L171" t="s">
        <v>24177</v>
      </c>
      <c r="M171" t="s">
        <v>24177</v>
      </c>
      <c r="N171" t="s">
        <v>24177</v>
      </c>
      <c r="O171" t="s">
        <v>24177</v>
      </c>
      <c r="P171">
        <f>IMDB_Movies3[[#This Row],[gross]]-Table3[[#This Row],[budget]]</f>
        <v>36636816</v>
      </c>
    </row>
    <row r="172" spans="1:16" x14ac:dyDescent="0.35">
      <c r="A172" t="s">
        <v>741</v>
      </c>
      <c r="B172">
        <v>128</v>
      </c>
      <c r="C172">
        <v>126930660</v>
      </c>
      <c r="D172" t="s">
        <v>1092</v>
      </c>
      <c r="E172" t="s">
        <v>37</v>
      </c>
      <c r="F172">
        <v>6.4</v>
      </c>
      <c r="G172">
        <v>135000000</v>
      </c>
      <c r="H172" t="s">
        <v>1325</v>
      </c>
      <c r="I172" t="s">
        <v>953</v>
      </c>
      <c r="J172" t="s">
        <v>10413</v>
      </c>
      <c r="K172" t="s">
        <v>24177</v>
      </c>
      <c r="L172" t="s">
        <v>24177</v>
      </c>
      <c r="M172" t="s">
        <v>24177</v>
      </c>
      <c r="N172" t="s">
        <v>24177</v>
      </c>
      <c r="O172" t="s">
        <v>24177</v>
      </c>
      <c r="P172">
        <f>IMDB_Movies3[[#This Row],[gross]]-Table3[[#This Row],[budget]]</f>
        <v>-8069340</v>
      </c>
    </row>
    <row r="173" spans="1:16" x14ac:dyDescent="0.35">
      <c r="A173" t="s">
        <v>1096</v>
      </c>
      <c r="B173">
        <v>138</v>
      </c>
      <c r="C173">
        <v>93926386</v>
      </c>
      <c r="D173" t="s">
        <v>1100</v>
      </c>
      <c r="E173" t="s">
        <v>37</v>
      </c>
      <c r="F173">
        <v>7.4</v>
      </c>
      <c r="G173">
        <v>150000000</v>
      </c>
      <c r="H173" t="s">
        <v>1325</v>
      </c>
      <c r="I173" t="s">
        <v>953</v>
      </c>
      <c r="J173" t="s">
        <v>3409</v>
      </c>
      <c r="K173" t="s">
        <v>22704</v>
      </c>
      <c r="L173" t="s">
        <v>24165</v>
      </c>
      <c r="M173" t="s">
        <v>24177</v>
      </c>
      <c r="N173" t="s">
        <v>24177</v>
      </c>
      <c r="O173" t="s">
        <v>24177</v>
      </c>
      <c r="P173">
        <f>IMDB_Movies3[[#This Row],[gross]]-Table3[[#This Row],[budget]]</f>
        <v>-56073614</v>
      </c>
    </row>
    <row r="174" spans="1:16" x14ac:dyDescent="0.35">
      <c r="A174" t="s">
        <v>1104</v>
      </c>
      <c r="B174">
        <v>115</v>
      </c>
      <c r="C174">
        <v>292298923</v>
      </c>
      <c r="D174" t="s">
        <v>1106</v>
      </c>
      <c r="E174" t="s">
        <v>37</v>
      </c>
      <c r="F174">
        <v>5.5</v>
      </c>
      <c r="G174">
        <v>120000000</v>
      </c>
      <c r="H174" t="s">
        <v>953</v>
      </c>
      <c r="I174" t="s">
        <v>3409</v>
      </c>
      <c r="J174" t="s">
        <v>1266</v>
      </c>
      <c r="K174" t="s">
        <v>19711</v>
      </c>
      <c r="L174" t="s">
        <v>24177</v>
      </c>
      <c r="M174" t="s">
        <v>24177</v>
      </c>
      <c r="N174" t="s">
        <v>24177</v>
      </c>
      <c r="O174" t="s">
        <v>24177</v>
      </c>
      <c r="P174">
        <f>IMDB_Movies3[[#This Row],[gross]]-Table3[[#This Row],[budget]]</f>
        <v>172298923</v>
      </c>
    </row>
    <row r="175" spans="1:16" x14ac:dyDescent="0.35">
      <c r="A175" t="s">
        <v>845</v>
      </c>
      <c r="B175">
        <v>100</v>
      </c>
      <c r="C175">
        <v>63992328</v>
      </c>
      <c r="D175" t="s">
        <v>1111</v>
      </c>
      <c r="E175" t="s">
        <v>37</v>
      </c>
      <c r="F175">
        <v>5.9</v>
      </c>
      <c r="G175">
        <v>135000000</v>
      </c>
      <c r="H175" t="s">
        <v>11526</v>
      </c>
      <c r="I175" t="s">
        <v>1671</v>
      </c>
      <c r="J175" t="s">
        <v>18089</v>
      </c>
      <c r="K175" t="s">
        <v>17378</v>
      </c>
      <c r="L175" t="s">
        <v>24177</v>
      </c>
      <c r="M175" t="s">
        <v>24177</v>
      </c>
      <c r="N175" t="s">
        <v>24177</v>
      </c>
      <c r="O175" t="s">
        <v>24177</v>
      </c>
      <c r="P175">
        <f>IMDB_Movies3[[#This Row],[gross]]-Table3[[#This Row],[budget]]</f>
        <v>-71007672</v>
      </c>
    </row>
    <row r="176" spans="1:16" x14ac:dyDescent="0.35">
      <c r="A176" t="s">
        <v>1114</v>
      </c>
      <c r="B176">
        <v>135</v>
      </c>
      <c r="C176">
        <v>134518390</v>
      </c>
      <c r="D176" t="s">
        <v>1116</v>
      </c>
      <c r="E176" t="s">
        <v>37</v>
      </c>
      <c r="F176">
        <v>6.8</v>
      </c>
      <c r="G176">
        <v>150000000</v>
      </c>
      <c r="H176" t="s">
        <v>1325</v>
      </c>
      <c r="I176" t="s">
        <v>953</v>
      </c>
      <c r="J176" t="s">
        <v>12332</v>
      </c>
      <c r="K176" t="s">
        <v>24177</v>
      </c>
      <c r="L176" t="s">
        <v>24177</v>
      </c>
      <c r="M176" t="s">
        <v>24177</v>
      </c>
      <c r="N176" t="s">
        <v>24177</v>
      </c>
      <c r="O176" t="s">
        <v>24177</v>
      </c>
      <c r="P176">
        <f>IMDB_Movies3[[#This Row],[gross]]-Table3[[#This Row],[budget]]</f>
        <v>-15481610</v>
      </c>
    </row>
    <row r="177" spans="1:16" x14ac:dyDescent="0.35">
      <c r="A177" t="s">
        <v>389</v>
      </c>
      <c r="B177">
        <v>117</v>
      </c>
      <c r="C177">
        <v>52792307</v>
      </c>
      <c r="D177" t="s">
        <v>1129</v>
      </c>
      <c r="E177" t="s">
        <v>37</v>
      </c>
      <c r="F177">
        <v>6.8</v>
      </c>
      <c r="G177">
        <v>140000000</v>
      </c>
      <c r="H177" t="s">
        <v>953</v>
      </c>
      <c r="I177" t="s">
        <v>18089</v>
      </c>
      <c r="J177" t="s">
        <v>1266</v>
      </c>
      <c r="K177" t="s">
        <v>24177</v>
      </c>
      <c r="L177" t="s">
        <v>24177</v>
      </c>
      <c r="M177" t="s">
        <v>24177</v>
      </c>
      <c r="N177" t="s">
        <v>24177</v>
      </c>
      <c r="O177" t="s">
        <v>24177</v>
      </c>
      <c r="P177">
        <f>IMDB_Movies3[[#This Row],[gross]]-Table3[[#This Row],[budget]]</f>
        <v>-87207693</v>
      </c>
    </row>
    <row r="178" spans="1:16" x14ac:dyDescent="0.35">
      <c r="A178" t="s">
        <v>1133</v>
      </c>
      <c r="B178">
        <v>156</v>
      </c>
      <c r="C178">
        <v>183635922</v>
      </c>
      <c r="D178" t="s">
        <v>1135</v>
      </c>
      <c r="E178" t="s">
        <v>37</v>
      </c>
      <c r="F178">
        <v>8.1</v>
      </c>
      <c r="G178">
        <v>135000000</v>
      </c>
      <c r="H178" t="s">
        <v>953</v>
      </c>
      <c r="I178" t="s">
        <v>3409</v>
      </c>
      <c r="J178" t="s">
        <v>10413</v>
      </c>
      <c r="K178" t="s">
        <v>15011</v>
      </c>
      <c r="L178" t="s">
        <v>24177</v>
      </c>
      <c r="M178" t="s">
        <v>24177</v>
      </c>
      <c r="N178" t="s">
        <v>24177</v>
      </c>
      <c r="O178" t="s">
        <v>24177</v>
      </c>
      <c r="P178">
        <f>IMDB_Movies3[[#This Row],[gross]]-Table3[[#This Row],[budget]]</f>
        <v>48635922</v>
      </c>
    </row>
    <row r="179" spans="1:16" x14ac:dyDescent="0.35">
      <c r="A179" t="s">
        <v>1139</v>
      </c>
      <c r="B179">
        <v>96</v>
      </c>
      <c r="C179">
        <v>83024900</v>
      </c>
      <c r="D179" t="s">
        <v>1141</v>
      </c>
      <c r="E179" t="s">
        <v>37</v>
      </c>
      <c r="F179">
        <v>6.5</v>
      </c>
      <c r="G179">
        <v>135000000</v>
      </c>
      <c r="H179" t="s">
        <v>953</v>
      </c>
      <c r="I179" t="s">
        <v>11526</v>
      </c>
      <c r="J179" t="s">
        <v>1671</v>
      </c>
      <c r="K179" t="s">
        <v>18089</v>
      </c>
      <c r="L179" t="s">
        <v>24163</v>
      </c>
      <c r="M179" t="s">
        <v>24177</v>
      </c>
      <c r="N179" t="s">
        <v>24177</v>
      </c>
      <c r="O179" t="s">
        <v>24177</v>
      </c>
      <c r="P179">
        <f>IMDB_Movies3[[#This Row],[gross]]-Table3[[#This Row],[budget]]</f>
        <v>-51975100</v>
      </c>
    </row>
    <row r="180" spans="1:16" x14ac:dyDescent="0.35">
      <c r="A180" t="s">
        <v>40</v>
      </c>
      <c r="B180">
        <v>107</v>
      </c>
      <c r="C180">
        <v>123207194</v>
      </c>
      <c r="D180" t="s">
        <v>1146</v>
      </c>
      <c r="E180" t="s">
        <v>37</v>
      </c>
      <c r="F180">
        <v>7.2</v>
      </c>
      <c r="G180">
        <v>135000000</v>
      </c>
      <c r="H180" t="s">
        <v>953</v>
      </c>
      <c r="I180" t="s">
        <v>11526</v>
      </c>
      <c r="J180" t="s">
        <v>1671</v>
      </c>
      <c r="K180" t="s">
        <v>18089</v>
      </c>
      <c r="L180" t="s">
        <v>15011</v>
      </c>
      <c r="M180" t="s">
        <v>24177</v>
      </c>
      <c r="N180" t="s">
        <v>24177</v>
      </c>
      <c r="O180" t="s">
        <v>24177</v>
      </c>
      <c r="P180">
        <f>IMDB_Movies3[[#This Row],[gross]]-Table3[[#This Row],[budget]]</f>
        <v>-11792806</v>
      </c>
    </row>
    <row r="181" spans="1:16" x14ac:dyDescent="0.35">
      <c r="A181" t="s">
        <v>801</v>
      </c>
      <c r="B181">
        <v>92</v>
      </c>
      <c r="C181">
        <v>83348920</v>
      </c>
      <c r="D181" t="s">
        <v>1151</v>
      </c>
      <c r="E181" t="s">
        <v>37</v>
      </c>
      <c r="F181">
        <v>6.7</v>
      </c>
      <c r="G181">
        <v>132000000</v>
      </c>
      <c r="H181" t="s">
        <v>953</v>
      </c>
      <c r="I181" t="s">
        <v>11526</v>
      </c>
      <c r="J181" t="s">
        <v>1671</v>
      </c>
      <c r="K181" t="s">
        <v>18089</v>
      </c>
      <c r="L181" t="s">
        <v>24177</v>
      </c>
      <c r="M181" t="s">
        <v>24177</v>
      </c>
      <c r="N181" t="s">
        <v>24177</v>
      </c>
      <c r="O181" t="s">
        <v>24177</v>
      </c>
      <c r="P181">
        <f>IMDB_Movies3[[#This Row],[gross]]-Table3[[#This Row],[budget]]</f>
        <v>-48651080</v>
      </c>
    </row>
    <row r="182" spans="1:16" x14ac:dyDescent="0.35">
      <c r="A182" t="s">
        <v>1155</v>
      </c>
      <c r="B182">
        <v>115</v>
      </c>
      <c r="C182">
        <v>227137090</v>
      </c>
      <c r="D182" t="s">
        <v>1158</v>
      </c>
      <c r="E182" t="s">
        <v>37</v>
      </c>
      <c r="F182">
        <v>8.1</v>
      </c>
      <c r="G182">
        <v>110000000</v>
      </c>
      <c r="H182" t="s">
        <v>1325</v>
      </c>
      <c r="I182" t="s">
        <v>24162</v>
      </c>
      <c r="J182" t="s">
        <v>10413</v>
      </c>
      <c r="K182" t="s">
        <v>24177</v>
      </c>
      <c r="L182" t="s">
        <v>24177</v>
      </c>
      <c r="M182" t="s">
        <v>24177</v>
      </c>
      <c r="N182" t="s">
        <v>24177</v>
      </c>
      <c r="O182" t="s">
        <v>24177</v>
      </c>
      <c r="P182">
        <f>IMDB_Movies3[[#This Row],[gross]]-Table3[[#This Row],[budget]]</f>
        <v>117137090</v>
      </c>
    </row>
    <row r="183" spans="1:16" x14ac:dyDescent="0.35">
      <c r="A183" t="s">
        <v>1161</v>
      </c>
      <c r="B183">
        <v>92</v>
      </c>
      <c r="C183">
        <v>215395021</v>
      </c>
      <c r="D183" t="s">
        <v>1162</v>
      </c>
      <c r="E183" t="s">
        <v>37</v>
      </c>
      <c r="F183">
        <v>7.6</v>
      </c>
      <c r="G183">
        <v>130000000</v>
      </c>
      <c r="H183" t="s">
        <v>1325</v>
      </c>
      <c r="I183" t="s">
        <v>953</v>
      </c>
      <c r="J183" t="s">
        <v>11526</v>
      </c>
      <c r="K183" t="s">
        <v>1671</v>
      </c>
      <c r="L183" t="s">
        <v>18089</v>
      </c>
      <c r="M183" t="s">
        <v>24177</v>
      </c>
      <c r="N183" t="s">
        <v>24177</v>
      </c>
      <c r="O183" t="s">
        <v>24177</v>
      </c>
      <c r="P183">
        <f>IMDB_Movies3[[#This Row],[gross]]-Table3[[#This Row],[budget]]</f>
        <v>85395021</v>
      </c>
    </row>
    <row r="184" spans="1:16" x14ac:dyDescent="0.35">
      <c r="A184" t="s">
        <v>1165</v>
      </c>
      <c r="B184">
        <v>117</v>
      </c>
      <c r="C184">
        <v>180191634</v>
      </c>
      <c r="D184" t="s">
        <v>1166</v>
      </c>
      <c r="E184" t="s">
        <v>37</v>
      </c>
      <c r="F184">
        <v>7.4</v>
      </c>
      <c r="G184">
        <v>130000000</v>
      </c>
      <c r="H184" t="s">
        <v>1325</v>
      </c>
      <c r="I184" t="s">
        <v>953</v>
      </c>
      <c r="J184" t="s">
        <v>1671</v>
      </c>
      <c r="K184" t="s">
        <v>12332</v>
      </c>
      <c r="L184" t="s">
        <v>24177</v>
      </c>
      <c r="M184" t="s">
        <v>24177</v>
      </c>
      <c r="N184" t="s">
        <v>24177</v>
      </c>
      <c r="O184" t="s">
        <v>24177</v>
      </c>
      <c r="P184">
        <f>IMDB_Movies3[[#This Row],[gross]]-Table3[[#This Row],[budget]]</f>
        <v>50191634</v>
      </c>
    </row>
    <row r="185" spans="1:16" x14ac:dyDescent="0.35">
      <c r="A185" t="s">
        <v>696</v>
      </c>
      <c r="B185">
        <v>146</v>
      </c>
      <c r="C185">
        <v>424645577</v>
      </c>
      <c r="D185" t="s">
        <v>1171</v>
      </c>
      <c r="E185" t="s">
        <v>37</v>
      </c>
      <c r="F185">
        <v>7.6</v>
      </c>
      <c r="G185">
        <v>130000000</v>
      </c>
      <c r="H185" t="s">
        <v>953</v>
      </c>
      <c r="I185" t="s">
        <v>12332</v>
      </c>
      <c r="J185" t="s">
        <v>10413</v>
      </c>
      <c r="K185" t="s">
        <v>24177</v>
      </c>
      <c r="L185" t="s">
        <v>24177</v>
      </c>
      <c r="M185" t="s">
        <v>24177</v>
      </c>
      <c r="N185" t="s">
        <v>24177</v>
      </c>
      <c r="O185" t="s">
        <v>24177</v>
      </c>
      <c r="P185">
        <f>IMDB_Movies3[[#This Row],[gross]]-Table3[[#This Row],[budget]]</f>
        <v>294645577</v>
      </c>
    </row>
    <row r="186" spans="1:16" x14ac:dyDescent="0.35">
      <c r="A186" t="s">
        <v>1175</v>
      </c>
      <c r="B186">
        <v>94</v>
      </c>
      <c r="C186">
        <v>177343675</v>
      </c>
      <c r="D186" t="s">
        <v>1179</v>
      </c>
      <c r="E186" t="s">
        <v>37</v>
      </c>
      <c r="F186">
        <v>6.7</v>
      </c>
      <c r="G186">
        <v>135000000</v>
      </c>
      <c r="H186" t="s">
        <v>953</v>
      </c>
      <c r="I186" t="s">
        <v>11526</v>
      </c>
      <c r="J186" t="s">
        <v>1671</v>
      </c>
      <c r="K186" t="s">
        <v>18089</v>
      </c>
      <c r="L186" t="s">
        <v>1266</v>
      </c>
      <c r="M186" t="s">
        <v>12332</v>
      </c>
      <c r="N186" t="s">
        <v>24177</v>
      </c>
      <c r="O186" t="s">
        <v>24177</v>
      </c>
      <c r="P186">
        <f>IMDB_Movies3[[#This Row],[gross]]-Table3[[#This Row],[budget]]</f>
        <v>42343675</v>
      </c>
    </row>
    <row r="187" spans="1:16" x14ac:dyDescent="0.35">
      <c r="A187" t="s">
        <v>389</v>
      </c>
      <c r="B187">
        <v>116</v>
      </c>
      <c r="C187">
        <v>234277056</v>
      </c>
      <c r="D187" t="s">
        <v>1184</v>
      </c>
      <c r="E187" t="s">
        <v>37</v>
      </c>
      <c r="F187">
        <v>6.5</v>
      </c>
      <c r="G187">
        <v>132000000</v>
      </c>
      <c r="H187" t="s">
        <v>953</v>
      </c>
      <c r="I187" t="s">
        <v>12332</v>
      </c>
      <c r="J187" t="s">
        <v>10413</v>
      </c>
      <c r="K187" t="s">
        <v>24177</v>
      </c>
      <c r="L187" t="s">
        <v>24177</v>
      </c>
      <c r="M187" t="s">
        <v>24177</v>
      </c>
      <c r="N187" t="s">
        <v>24177</v>
      </c>
      <c r="O187" t="s">
        <v>24177</v>
      </c>
      <c r="P187">
        <f>IMDB_Movies3[[#This Row],[gross]]-Table3[[#This Row],[budget]]</f>
        <v>102277056</v>
      </c>
    </row>
    <row r="188" spans="1:16" x14ac:dyDescent="0.35">
      <c r="A188" t="s">
        <v>278</v>
      </c>
      <c r="B188">
        <v>147</v>
      </c>
      <c r="C188">
        <v>138396624</v>
      </c>
      <c r="D188" t="s">
        <v>1189</v>
      </c>
      <c r="E188" t="s">
        <v>37</v>
      </c>
      <c r="F188">
        <v>6.6</v>
      </c>
      <c r="G188">
        <v>130000000</v>
      </c>
      <c r="H188" t="s">
        <v>1325</v>
      </c>
      <c r="I188" t="s">
        <v>1671</v>
      </c>
      <c r="J188" t="s">
        <v>24164</v>
      </c>
      <c r="K188" t="s">
        <v>10413</v>
      </c>
      <c r="L188" t="s">
        <v>24177</v>
      </c>
      <c r="M188" t="s">
        <v>24177</v>
      </c>
      <c r="N188" t="s">
        <v>24177</v>
      </c>
      <c r="O188" t="s">
        <v>24177</v>
      </c>
      <c r="P188">
        <f>IMDB_Movies3[[#This Row],[gross]]-Table3[[#This Row],[budget]]</f>
        <v>8396624</v>
      </c>
    </row>
    <row r="189" spans="1:16" x14ac:dyDescent="0.35">
      <c r="A189" t="s">
        <v>721</v>
      </c>
      <c r="B189">
        <v>90</v>
      </c>
      <c r="C189">
        <v>149234747</v>
      </c>
      <c r="D189" t="s">
        <v>1194</v>
      </c>
      <c r="E189" t="s">
        <v>37</v>
      </c>
      <c r="F189">
        <v>6.7</v>
      </c>
      <c r="G189">
        <v>130000000</v>
      </c>
      <c r="H189" t="s">
        <v>1325</v>
      </c>
      <c r="I189" t="s">
        <v>953</v>
      </c>
      <c r="J189" t="s">
        <v>11526</v>
      </c>
      <c r="K189" t="s">
        <v>1671</v>
      </c>
      <c r="L189" t="s">
        <v>18089</v>
      </c>
      <c r="M189" t="s">
        <v>1266</v>
      </c>
      <c r="N189" t="s">
        <v>24177</v>
      </c>
      <c r="O189" t="s">
        <v>24177</v>
      </c>
      <c r="P189">
        <f>IMDB_Movies3[[#This Row],[gross]]-Table3[[#This Row],[budget]]</f>
        <v>19234747</v>
      </c>
    </row>
    <row r="190" spans="1:16" x14ac:dyDescent="0.35">
      <c r="A190" t="s">
        <v>1198</v>
      </c>
      <c r="B190">
        <v>101</v>
      </c>
      <c r="C190">
        <v>118311368</v>
      </c>
      <c r="D190" t="s">
        <v>1200</v>
      </c>
      <c r="E190" t="s">
        <v>37</v>
      </c>
      <c r="F190">
        <v>6.4</v>
      </c>
      <c r="G190">
        <v>110000000</v>
      </c>
      <c r="H190" t="s">
        <v>1325</v>
      </c>
      <c r="I190" t="s">
        <v>24164</v>
      </c>
      <c r="J190" t="s">
        <v>24162</v>
      </c>
      <c r="K190" t="s">
        <v>10413</v>
      </c>
      <c r="L190" t="s">
        <v>24177</v>
      </c>
      <c r="M190" t="s">
        <v>24177</v>
      </c>
      <c r="N190" t="s">
        <v>24177</v>
      </c>
      <c r="O190" t="s">
        <v>24177</v>
      </c>
      <c r="P190">
        <f>IMDB_Movies3[[#This Row],[gross]]-Table3[[#This Row],[budget]]</f>
        <v>8311368</v>
      </c>
    </row>
    <row r="191" spans="1:16" x14ac:dyDescent="0.35">
      <c r="A191" t="s">
        <v>1204</v>
      </c>
      <c r="B191">
        <v>138</v>
      </c>
      <c r="C191">
        <v>101160529</v>
      </c>
      <c r="D191" t="s">
        <v>1206</v>
      </c>
      <c r="E191" t="s">
        <v>37</v>
      </c>
      <c r="F191">
        <v>5.8</v>
      </c>
      <c r="G191">
        <v>125000000</v>
      </c>
      <c r="H191" t="s">
        <v>1325</v>
      </c>
      <c r="I191" t="s">
        <v>953</v>
      </c>
      <c r="J191" t="s">
        <v>3409</v>
      </c>
      <c r="K191" t="s">
        <v>24177</v>
      </c>
      <c r="L191" t="s">
        <v>24177</v>
      </c>
      <c r="M191" t="s">
        <v>24177</v>
      </c>
      <c r="N191" t="s">
        <v>24177</v>
      </c>
      <c r="O191" t="s">
        <v>24177</v>
      </c>
      <c r="P191">
        <f>IMDB_Movies3[[#This Row],[gross]]-Table3[[#This Row],[budget]]</f>
        <v>-23839471</v>
      </c>
    </row>
    <row r="192" spans="1:16" x14ac:dyDescent="0.35">
      <c r="A192" t="s">
        <v>389</v>
      </c>
      <c r="B192">
        <v>107</v>
      </c>
      <c r="C192">
        <v>77564037</v>
      </c>
      <c r="D192" t="s">
        <v>1213</v>
      </c>
      <c r="E192" t="s">
        <v>37</v>
      </c>
      <c r="F192">
        <v>7.4</v>
      </c>
      <c r="G192">
        <v>135000000</v>
      </c>
      <c r="H192" t="s">
        <v>1325</v>
      </c>
      <c r="I192" t="s">
        <v>953</v>
      </c>
      <c r="J192" t="s">
        <v>18089</v>
      </c>
      <c r="K192" t="s">
        <v>24162</v>
      </c>
      <c r="L192" t="s">
        <v>24177</v>
      </c>
      <c r="M192" t="s">
        <v>24177</v>
      </c>
      <c r="N192" t="s">
        <v>24177</v>
      </c>
      <c r="O192" t="s">
        <v>24177</v>
      </c>
      <c r="P192">
        <f>IMDB_Movies3[[#This Row],[gross]]-Table3[[#This Row],[budget]]</f>
        <v>-57435963</v>
      </c>
    </row>
    <row r="193" spans="1:16" x14ac:dyDescent="0.35">
      <c r="A193" t="s">
        <v>1217</v>
      </c>
      <c r="B193">
        <v>142</v>
      </c>
      <c r="C193">
        <v>249358727</v>
      </c>
      <c r="D193" t="s">
        <v>1218</v>
      </c>
      <c r="E193" t="s">
        <v>37</v>
      </c>
      <c r="F193">
        <v>7.8</v>
      </c>
      <c r="G193">
        <v>130000000</v>
      </c>
      <c r="H193" t="s">
        <v>953</v>
      </c>
      <c r="I193" t="s">
        <v>18089</v>
      </c>
      <c r="J193" t="s">
        <v>1266</v>
      </c>
      <c r="K193" t="s">
        <v>24162</v>
      </c>
      <c r="L193" t="s">
        <v>24177</v>
      </c>
      <c r="M193" t="s">
        <v>24177</v>
      </c>
      <c r="N193" t="s">
        <v>24177</v>
      </c>
      <c r="O193" t="s">
        <v>24177</v>
      </c>
      <c r="P193">
        <f>IMDB_Movies3[[#This Row],[gross]]-Table3[[#This Row],[budget]]</f>
        <v>119358727</v>
      </c>
    </row>
    <row r="194" spans="1:16" x14ac:dyDescent="0.35">
      <c r="A194" t="s">
        <v>364</v>
      </c>
      <c r="B194">
        <v>165</v>
      </c>
      <c r="C194">
        <v>49551662</v>
      </c>
      <c r="D194" t="s">
        <v>1222</v>
      </c>
      <c r="E194" t="s">
        <v>37</v>
      </c>
      <c r="F194">
        <v>6.6</v>
      </c>
      <c r="G194">
        <v>130000000</v>
      </c>
      <c r="H194" t="s">
        <v>953</v>
      </c>
      <c r="I194" t="s">
        <v>3409</v>
      </c>
      <c r="J194" t="s">
        <v>19711</v>
      </c>
      <c r="K194" t="s">
        <v>24165</v>
      </c>
      <c r="L194" t="s">
        <v>24177</v>
      </c>
      <c r="M194" t="s">
        <v>24177</v>
      </c>
      <c r="N194" t="s">
        <v>24177</v>
      </c>
      <c r="O194" t="s">
        <v>24177</v>
      </c>
      <c r="P194">
        <f>IMDB_Movies3[[#This Row],[gross]]-Table3[[#This Row],[budget]]</f>
        <v>-80448338</v>
      </c>
    </row>
    <row r="195" spans="1:16" x14ac:dyDescent="0.35">
      <c r="A195" t="s">
        <v>912</v>
      </c>
      <c r="B195">
        <v>100</v>
      </c>
      <c r="C195">
        <v>60522097</v>
      </c>
      <c r="D195" t="s">
        <v>1226</v>
      </c>
      <c r="E195" t="s">
        <v>37</v>
      </c>
      <c r="F195">
        <v>4.9000000000000004</v>
      </c>
      <c r="G195">
        <v>130000000</v>
      </c>
      <c r="H195" t="s">
        <v>1325</v>
      </c>
      <c r="I195" t="s">
        <v>953</v>
      </c>
      <c r="J195" t="s">
        <v>12332</v>
      </c>
      <c r="K195" t="s">
        <v>24177</v>
      </c>
      <c r="L195" t="s">
        <v>24177</v>
      </c>
      <c r="M195" t="s">
        <v>24177</v>
      </c>
      <c r="N195" t="s">
        <v>24177</v>
      </c>
      <c r="O195" t="s">
        <v>24177</v>
      </c>
      <c r="P195">
        <f>IMDB_Movies3[[#This Row],[gross]]-Table3[[#This Row],[budget]]</f>
        <v>-69477903</v>
      </c>
    </row>
    <row r="196" spans="1:16" x14ac:dyDescent="0.35">
      <c r="A196" t="s">
        <v>1229</v>
      </c>
      <c r="B196">
        <v>82</v>
      </c>
      <c r="C196">
        <v>137748063</v>
      </c>
      <c r="D196" t="s">
        <v>1233</v>
      </c>
      <c r="E196" t="s">
        <v>37</v>
      </c>
      <c r="F196">
        <v>6.5</v>
      </c>
      <c r="G196">
        <v>127500000</v>
      </c>
      <c r="H196" t="s">
        <v>953</v>
      </c>
      <c r="I196" t="s">
        <v>11526</v>
      </c>
      <c r="J196" t="s">
        <v>18089</v>
      </c>
      <c r="K196" t="s">
        <v>10413</v>
      </c>
      <c r="L196" t="s">
        <v>24177</v>
      </c>
      <c r="M196" t="s">
        <v>24177</v>
      </c>
      <c r="N196" t="s">
        <v>24177</v>
      </c>
      <c r="O196" t="s">
        <v>24177</v>
      </c>
      <c r="P196">
        <f>IMDB_Movies3[[#This Row],[gross]]-Table3[[#This Row],[budget]]</f>
        <v>10248063</v>
      </c>
    </row>
    <row r="197" spans="1:16" x14ac:dyDescent="0.35">
      <c r="A197" t="s">
        <v>809</v>
      </c>
      <c r="B197">
        <v>98</v>
      </c>
      <c r="C197">
        <v>113733726</v>
      </c>
      <c r="D197" t="s">
        <v>1243</v>
      </c>
      <c r="E197" t="s">
        <v>37</v>
      </c>
      <c r="F197">
        <v>6.2</v>
      </c>
      <c r="G197">
        <v>127000000</v>
      </c>
      <c r="H197" t="s">
        <v>953</v>
      </c>
      <c r="I197" t="s">
        <v>1671</v>
      </c>
      <c r="J197" t="s">
        <v>18089</v>
      </c>
      <c r="K197" t="s">
        <v>1266</v>
      </c>
      <c r="L197" t="s">
        <v>24177</v>
      </c>
      <c r="M197" t="s">
        <v>24177</v>
      </c>
      <c r="N197" t="s">
        <v>24177</v>
      </c>
      <c r="O197" t="s">
        <v>24177</v>
      </c>
      <c r="P197">
        <f>IMDB_Movies3[[#This Row],[gross]]-Table3[[#This Row],[budget]]</f>
        <v>-13266274</v>
      </c>
    </row>
    <row r="198" spans="1:16" x14ac:dyDescent="0.35">
      <c r="A198" t="s">
        <v>1246</v>
      </c>
      <c r="B198">
        <v>95</v>
      </c>
      <c r="C198">
        <v>148337537</v>
      </c>
      <c r="D198" t="s">
        <v>1248</v>
      </c>
      <c r="E198" t="s">
        <v>37</v>
      </c>
      <c r="F198">
        <v>7.3</v>
      </c>
      <c r="G198">
        <v>130000000</v>
      </c>
      <c r="H198" t="s">
        <v>1325</v>
      </c>
      <c r="I198" t="s">
        <v>11526</v>
      </c>
      <c r="J198" t="s">
        <v>1671</v>
      </c>
      <c r="K198" t="s">
        <v>18089</v>
      </c>
      <c r="L198" t="s">
        <v>12332</v>
      </c>
      <c r="M198" t="s">
        <v>24177</v>
      </c>
      <c r="N198" t="s">
        <v>24177</v>
      </c>
      <c r="O198" t="s">
        <v>24177</v>
      </c>
      <c r="P198">
        <f>IMDB_Movies3[[#This Row],[gross]]-Table3[[#This Row],[budget]]</f>
        <v>18337537</v>
      </c>
    </row>
    <row r="199" spans="1:16" x14ac:dyDescent="0.35">
      <c r="A199" t="s">
        <v>1252</v>
      </c>
      <c r="B199">
        <v>159</v>
      </c>
      <c r="C199">
        <v>317557891</v>
      </c>
      <c r="D199" t="s">
        <v>1253</v>
      </c>
      <c r="E199" t="s">
        <v>37</v>
      </c>
      <c r="F199">
        <v>7.5</v>
      </c>
      <c r="G199">
        <v>125000000</v>
      </c>
      <c r="H199" t="s">
        <v>953</v>
      </c>
      <c r="I199" t="s">
        <v>18089</v>
      </c>
      <c r="J199" t="s">
        <v>1266</v>
      </c>
      <c r="K199" t="s">
        <v>24177</v>
      </c>
      <c r="L199" t="s">
        <v>24177</v>
      </c>
      <c r="M199" t="s">
        <v>24177</v>
      </c>
      <c r="N199" t="s">
        <v>24177</v>
      </c>
      <c r="O199" t="s">
        <v>24177</v>
      </c>
      <c r="P199">
        <f>IMDB_Movies3[[#This Row],[gross]]-Table3[[#This Row],[budget]]</f>
        <v>192557891</v>
      </c>
    </row>
    <row r="200" spans="1:16" x14ac:dyDescent="0.35">
      <c r="A200" t="s">
        <v>1257</v>
      </c>
      <c r="B200">
        <v>96</v>
      </c>
      <c r="C200">
        <v>33592415</v>
      </c>
      <c r="D200" t="s">
        <v>1259</v>
      </c>
      <c r="E200" t="s">
        <v>37</v>
      </c>
      <c r="F200">
        <v>5.6</v>
      </c>
      <c r="G200">
        <v>130000000</v>
      </c>
      <c r="H200" t="s">
        <v>1325</v>
      </c>
      <c r="I200" t="s">
        <v>1671</v>
      </c>
      <c r="J200" t="s">
        <v>1266</v>
      </c>
      <c r="K200" t="s">
        <v>24177</v>
      </c>
      <c r="L200" t="s">
        <v>24177</v>
      </c>
      <c r="M200" t="s">
        <v>24177</v>
      </c>
      <c r="N200" t="s">
        <v>24177</v>
      </c>
      <c r="O200" t="s">
        <v>24177</v>
      </c>
      <c r="P200">
        <f>IMDB_Movies3[[#This Row],[gross]]-Table3[[#This Row],[budget]]</f>
        <v>-96407585</v>
      </c>
    </row>
    <row r="201" spans="1:16" x14ac:dyDescent="0.35">
      <c r="A201" t="s">
        <v>40</v>
      </c>
      <c r="B201">
        <v>143</v>
      </c>
      <c r="C201">
        <v>305388685</v>
      </c>
      <c r="D201" t="s">
        <v>1263</v>
      </c>
      <c r="E201" t="s">
        <v>37</v>
      </c>
      <c r="F201">
        <v>8.1</v>
      </c>
      <c r="G201">
        <v>140000000</v>
      </c>
      <c r="H201" t="s">
        <v>1325</v>
      </c>
      <c r="I201" t="s">
        <v>953</v>
      </c>
      <c r="J201" t="s">
        <v>1266</v>
      </c>
      <c r="K201" t="s">
        <v>24177</v>
      </c>
      <c r="L201" t="s">
        <v>24177</v>
      </c>
      <c r="M201" t="s">
        <v>24177</v>
      </c>
      <c r="N201" t="s">
        <v>24177</v>
      </c>
      <c r="O201" t="s">
        <v>24177</v>
      </c>
      <c r="P201">
        <f>IMDB_Movies3[[#This Row],[gross]]-Table3[[#This Row],[budget]]</f>
        <v>165388685</v>
      </c>
    </row>
    <row r="202" spans="1:16" x14ac:dyDescent="0.35">
      <c r="A202" t="s">
        <v>696</v>
      </c>
      <c r="B202">
        <v>123</v>
      </c>
      <c r="C202">
        <v>337103873</v>
      </c>
      <c r="D202" t="s">
        <v>1270</v>
      </c>
      <c r="E202" t="s">
        <v>37</v>
      </c>
      <c r="F202">
        <v>6.7</v>
      </c>
      <c r="G202">
        <v>125000000</v>
      </c>
      <c r="H202" t="s">
        <v>953</v>
      </c>
      <c r="I202" t="s">
        <v>12332</v>
      </c>
      <c r="J202" t="s">
        <v>10413</v>
      </c>
      <c r="K202" t="s">
        <v>24177</v>
      </c>
      <c r="L202" t="s">
        <v>24177</v>
      </c>
      <c r="M202" t="s">
        <v>24177</v>
      </c>
      <c r="N202" t="s">
        <v>24177</v>
      </c>
      <c r="O202" t="s">
        <v>24177</v>
      </c>
      <c r="P202">
        <f>IMDB_Movies3[[#This Row],[gross]]-Table3[[#This Row],[budget]]</f>
        <v>212103873</v>
      </c>
    </row>
    <row r="203" spans="1:16" x14ac:dyDescent="0.35">
      <c r="A203" t="s">
        <v>850</v>
      </c>
      <c r="B203">
        <v>174</v>
      </c>
      <c r="C203">
        <v>217536138</v>
      </c>
      <c r="D203" t="s">
        <v>1274</v>
      </c>
      <c r="E203" t="s">
        <v>37</v>
      </c>
      <c r="F203">
        <v>6.6</v>
      </c>
      <c r="G203">
        <v>125000000</v>
      </c>
      <c r="H203" t="s">
        <v>24162</v>
      </c>
      <c r="I203" t="s">
        <v>10413</v>
      </c>
      <c r="J203" t="s">
        <v>24177</v>
      </c>
      <c r="K203" t="s">
        <v>24177</v>
      </c>
      <c r="L203" t="s">
        <v>24177</v>
      </c>
      <c r="M203" t="s">
        <v>24177</v>
      </c>
      <c r="N203" t="s">
        <v>24177</v>
      </c>
      <c r="O203" t="s">
        <v>24177</v>
      </c>
      <c r="P203">
        <f>IMDB_Movies3[[#This Row],[gross]]-Table3[[#This Row],[budget]]</f>
        <v>92536138</v>
      </c>
    </row>
    <row r="204" spans="1:16" x14ac:dyDescent="0.35">
      <c r="A204" t="s">
        <v>1278</v>
      </c>
      <c r="B204">
        <v>101</v>
      </c>
      <c r="C204">
        <v>131536019</v>
      </c>
      <c r="D204" t="s">
        <v>1282</v>
      </c>
      <c r="E204" t="s">
        <v>37</v>
      </c>
      <c r="F204">
        <v>6.4</v>
      </c>
      <c r="G204">
        <v>103000000</v>
      </c>
      <c r="H204" t="s">
        <v>953</v>
      </c>
      <c r="I204" t="s">
        <v>11526</v>
      </c>
      <c r="J204" t="s">
        <v>1671</v>
      </c>
      <c r="K204" t="s">
        <v>18089</v>
      </c>
      <c r="L204" t="s">
        <v>17378</v>
      </c>
      <c r="M204" t="s">
        <v>24177</v>
      </c>
      <c r="N204" t="s">
        <v>24177</v>
      </c>
      <c r="O204" t="s">
        <v>24177</v>
      </c>
      <c r="P204">
        <f>IMDB_Movies3[[#This Row],[gross]]-Table3[[#This Row],[budget]]</f>
        <v>28536019</v>
      </c>
    </row>
    <row r="205" spans="1:16" x14ac:dyDescent="0.35">
      <c r="A205" t="s">
        <v>118</v>
      </c>
      <c r="B205">
        <v>134</v>
      </c>
      <c r="C205">
        <v>214948780</v>
      </c>
      <c r="D205" t="s">
        <v>1287</v>
      </c>
      <c r="E205" t="s">
        <v>37</v>
      </c>
      <c r="F205">
        <v>7.5</v>
      </c>
      <c r="G205">
        <v>110000000</v>
      </c>
      <c r="H205" t="s">
        <v>1325</v>
      </c>
      <c r="I205" t="s">
        <v>953</v>
      </c>
      <c r="J205" t="s">
        <v>1266</v>
      </c>
      <c r="K205" t="s">
        <v>12332</v>
      </c>
      <c r="L205" t="s">
        <v>10413</v>
      </c>
      <c r="M205" t="s">
        <v>24177</v>
      </c>
      <c r="N205" t="s">
        <v>24177</v>
      </c>
      <c r="O205" t="s">
        <v>24177</v>
      </c>
      <c r="P205">
        <f>IMDB_Movies3[[#This Row],[gross]]-Table3[[#This Row],[budget]]</f>
        <v>104948780</v>
      </c>
    </row>
    <row r="206" spans="1:16" x14ac:dyDescent="0.35">
      <c r="A206" t="s">
        <v>408</v>
      </c>
      <c r="B206">
        <v>132</v>
      </c>
      <c r="C206">
        <v>209805005</v>
      </c>
      <c r="D206" t="s">
        <v>1291</v>
      </c>
      <c r="E206" t="s">
        <v>37</v>
      </c>
      <c r="F206">
        <v>7.3</v>
      </c>
      <c r="G206">
        <v>125000000</v>
      </c>
      <c r="H206" t="s">
        <v>1325</v>
      </c>
      <c r="I206" t="s">
        <v>24164</v>
      </c>
      <c r="J206" t="s">
        <v>10413</v>
      </c>
      <c r="K206" t="s">
        <v>24177</v>
      </c>
      <c r="L206" t="s">
        <v>24177</v>
      </c>
      <c r="M206" t="s">
        <v>24177</v>
      </c>
      <c r="N206" t="s">
        <v>24177</v>
      </c>
      <c r="O206" t="s">
        <v>24177</v>
      </c>
      <c r="P206">
        <f>IMDB_Movies3[[#This Row],[gross]]-Table3[[#This Row],[budget]]</f>
        <v>84805005</v>
      </c>
    </row>
    <row r="207" spans="1:16" x14ac:dyDescent="0.35">
      <c r="A207" t="s">
        <v>1294</v>
      </c>
      <c r="B207">
        <v>129</v>
      </c>
      <c r="C207">
        <v>186830669</v>
      </c>
      <c r="D207" t="s">
        <v>1296</v>
      </c>
      <c r="E207" t="s">
        <v>37</v>
      </c>
      <c r="F207">
        <v>7.5</v>
      </c>
      <c r="G207">
        <v>125000000</v>
      </c>
      <c r="H207" t="s">
        <v>1325</v>
      </c>
      <c r="I207" t="s">
        <v>953</v>
      </c>
      <c r="J207" t="s">
        <v>24164</v>
      </c>
      <c r="K207" t="s">
        <v>24162</v>
      </c>
      <c r="L207" t="s">
        <v>10413</v>
      </c>
      <c r="M207" t="s">
        <v>24177</v>
      </c>
      <c r="N207" t="s">
        <v>24177</v>
      </c>
      <c r="O207" t="s">
        <v>24177</v>
      </c>
      <c r="P207">
        <f>IMDB_Movies3[[#This Row],[gross]]-Table3[[#This Row],[budget]]</f>
        <v>61830669</v>
      </c>
    </row>
    <row r="208" spans="1:16" x14ac:dyDescent="0.35">
      <c r="A208" t="s">
        <v>1114</v>
      </c>
      <c r="B208">
        <v>106</v>
      </c>
      <c r="C208">
        <v>163192114</v>
      </c>
      <c r="D208" t="s">
        <v>1300</v>
      </c>
      <c r="E208" t="s">
        <v>37</v>
      </c>
      <c r="F208">
        <v>5.8</v>
      </c>
      <c r="G208">
        <v>125000000</v>
      </c>
      <c r="H208" t="s">
        <v>1325</v>
      </c>
      <c r="I208" t="s">
        <v>953</v>
      </c>
      <c r="J208" t="s">
        <v>1266</v>
      </c>
      <c r="K208" t="s">
        <v>24177</v>
      </c>
      <c r="L208" t="s">
        <v>24177</v>
      </c>
      <c r="M208" t="s">
        <v>24177</v>
      </c>
      <c r="N208" t="s">
        <v>24177</v>
      </c>
      <c r="O208" t="s">
        <v>24177</v>
      </c>
      <c r="P208">
        <f>IMDB_Movies3[[#This Row],[gross]]-Table3[[#This Row],[budget]]</f>
        <v>38192114</v>
      </c>
    </row>
    <row r="209" spans="1:16" x14ac:dyDescent="0.35">
      <c r="A209" t="s">
        <v>1304</v>
      </c>
      <c r="B209">
        <v>113</v>
      </c>
      <c r="C209">
        <v>119412921</v>
      </c>
      <c r="D209" t="s">
        <v>1307</v>
      </c>
      <c r="E209" t="s">
        <v>37</v>
      </c>
      <c r="F209">
        <v>7.5</v>
      </c>
      <c r="G209">
        <v>65000000</v>
      </c>
      <c r="H209" t="s">
        <v>1325</v>
      </c>
      <c r="I209" t="s">
        <v>12332</v>
      </c>
      <c r="J209" t="s">
        <v>24177</v>
      </c>
      <c r="K209" t="s">
        <v>24177</v>
      </c>
      <c r="L209" t="s">
        <v>24177</v>
      </c>
      <c r="M209" t="s">
        <v>24177</v>
      </c>
      <c r="N209" t="s">
        <v>24177</v>
      </c>
      <c r="O209" t="s">
        <v>24177</v>
      </c>
      <c r="P209">
        <f>IMDB_Movies3[[#This Row],[gross]]-Table3[[#This Row],[budget]]</f>
        <v>54412921</v>
      </c>
    </row>
    <row r="210" spans="1:16" x14ac:dyDescent="0.35">
      <c r="A210" t="s">
        <v>1311</v>
      </c>
      <c r="B210">
        <v>102</v>
      </c>
      <c r="C210">
        <v>32694788</v>
      </c>
      <c r="D210" t="s">
        <v>1314</v>
      </c>
      <c r="E210" t="s">
        <v>37</v>
      </c>
      <c r="F210">
        <v>6.6</v>
      </c>
      <c r="G210">
        <v>85000000</v>
      </c>
      <c r="H210" t="s">
        <v>1325</v>
      </c>
      <c r="I210" t="s">
        <v>953</v>
      </c>
      <c r="J210" t="s">
        <v>22704</v>
      </c>
      <c r="K210" t="s">
        <v>24177</v>
      </c>
      <c r="L210" t="s">
        <v>24177</v>
      </c>
      <c r="M210" t="s">
        <v>24177</v>
      </c>
      <c r="N210" t="s">
        <v>24177</v>
      </c>
      <c r="O210" t="s">
        <v>24177</v>
      </c>
      <c r="P210">
        <f>IMDB_Movies3[[#This Row],[gross]]-Table3[[#This Row],[budget]]</f>
        <v>-52305212</v>
      </c>
    </row>
    <row r="211" spans="1:16" x14ac:dyDescent="0.35">
      <c r="A211" t="s">
        <v>1318</v>
      </c>
      <c r="B211">
        <v>135</v>
      </c>
      <c r="C211">
        <v>113165635</v>
      </c>
      <c r="D211" t="s">
        <v>1320</v>
      </c>
      <c r="E211" t="s">
        <v>37</v>
      </c>
      <c r="F211">
        <v>6.7</v>
      </c>
      <c r="G211">
        <v>125000000</v>
      </c>
      <c r="H211" t="s">
        <v>1325</v>
      </c>
      <c r="I211" t="s">
        <v>953</v>
      </c>
      <c r="J211" t="s">
        <v>10413</v>
      </c>
      <c r="K211" t="s">
        <v>24177</v>
      </c>
      <c r="L211" t="s">
        <v>24177</v>
      </c>
      <c r="M211" t="s">
        <v>24177</v>
      </c>
      <c r="N211" t="s">
        <v>24177</v>
      </c>
      <c r="O211" t="s">
        <v>24177</v>
      </c>
      <c r="P211">
        <f>IMDB_Movies3[[#This Row],[gross]]-Table3[[#This Row],[budget]]</f>
        <v>-11834365</v>
      </c>
    </row>
    <row r="212" spans="1:16" x14ac:dyDescent="0.35">
      <c r="A212" t="s">
        <v>1324</v>
      </c>
      <c r="B212">
        <v>125</v>
      </c>
      <c r="C212">
        <v>107285004</v>
      </c>
      <c r="D212" t="s">
        <v>1327</v>
      </c>
      <c r="E212" t="s">
        <v>37</v>
      </c>
      <c r="F212">
        <v>3.7</v>
      </c>
      <c r="G212">
        <v>125000000</v>
      </c>
      <c r="H212" t="s">
        <v>1325</v>
      </c>
      <c r="I212" t="s">
        <v>24177</v>
      </c>
      <c r="J212" t="s">
        <v>24177</v>
      </c>
      <c r="K212" t="s">
        <v>24177</v>
      </c>
      <c r="L212" t="s">
        <v>24177</v>
      </c>
      <c r="M212" t="s">
        <v>24177</v>
      </c>
      <c r="N212" t="s">
        <v>24177</v>
      </c>
      <c r="O212" t="s">
        <v>24177</v>
      </c>
      <c r="P212">
        <f>IMDB_Movies3[[#This Row],[gross]]-Table3[[#This Row],[budget]]</f>
        <v>-17714996</v>
      </c>
    </row>
    <row r="213" spans="1:16" x14ac:dyDescent="0.35">
      <c r="A213" t="s">
        <v>850</v>
      </c>
      <c r="B213">
        <v>110</v>
      </c>
      <c r="C213">
        <v>260031035</v>
      </c>
      <c r="D213" t="s">
        <v>1333</v>
      </c>
      <c r="E213" t="s">
        <v>37</v>
      </c>
      <c r="F213">
        <v>6</v>
      </c>
      <c r="G213">
        <v>123000000</v>
      </c>
      <c r="H213" t="s">
        <v>1671</v>
      </c>
      <c r="I213" t="s">
        <v>18089</v>
      </c>
      <c r="J213" t="s">
        <v>1266</v>
      </c>
      <c r="K213" t="s">
        <v>24177</v>
      </c>
      <c r="L213" t="s">
        <v>24177</v>
      </c>
      <c r="M213" t="s">
        <v>24177</v>
      </c>
      <c r="N213" t="s">
        <v>24177</v>
      </c>
      <c r="O213" t="s">
        <v>24177</v>
      </c>
      <c r="P213">
        <f>IMDB_Movies3[[#This Row],[gross]]-Table3[[#This Row],[budget]]</f>
        <v>137031035</v>
      </c>
    </row>
    <row r="214" spans="1:16" x14ac:dyDescent="0.35">
      <c r="A214" t="s">
        <v>428</v>
      </c>
      <c r="B214">
        <v>124</v>
      </c>
      <c r="C214">
        <v>186739919</v>
      </c>
      <c r="D214" t="s">
        <v>1337</v>
      </c>
      <c r="E214" t="s">
        <v>37</v>
      </c>
      <c r="F214">
        <v>6.4</v>
      </c>
      <c r="G214">
        <v>125000000</v>
      </c>
      <c r="H214" t="s">
        <v>1325</v>
      </c>
      <c r="I214" t="s">
        <v>953</v>
      </c>
      <c r="J214" t="s">
        <v>12332</v>
      </c>
      <c r="K214" t="s">
        <v>10413</v>
      </c>
      <c r="L214" t="s">
        <v>24177</v>
      </c>
      <c r="M214" t="s">
        <v>24177</v>
      </c>
      <c r="N214" t="s">
        <v>24177</v>
      </c>
      <c r="O214" t="s">
        <v>24177</v>
      </c>
      <c r="P214">
        <f>IMDB_Movies3[[#This Row],[gross]]-Table3[[#This Row],[budget]]</f>
        <v>61739919</v>
      </c>
    </row>
    <row r="215" spans="1:16" x14ac:dyDescent="0.35">
      <c r="A215" t="s">
        <v>1340</v>
      </c>
      <c r="B215">
        <v>123</v>
      </c>
      <c r="C215">
        <v>215397307</v>
      </c>
      <c r="D215" t="s">
        <v>1342</v>
      </c>
      <c r="E215" t="s">
        <v>37</v>
      </c>
      <c r="F215">
        <v>6.1</v>
      </c>
      <c r="G215">
        <v>125000000</v>
      </c>
      <c r="H215" t="s">
        <v>1325</v>
      </c>
      <c r="I215" t="s">
        <v>953</v>
      </c>
      <c r="J215" t="s">
        <v>10413</v>
      </c>
      <c r="K215" t="s">
        <v>24177</v>
      </c>
      <c r="L215" t="s">
        <v>24177</v>
      </c>
      <c r="M215" t="s">
        <v>24177</v>
      </c>
      <c r="N215" t="s">
        <v>24177</v>
      </c>
      <c r="O215" t="s">
        <v>24177</v>
      </c>
      <c r="P215">
        <f>IMDB_Movies3[[#This Row],[gross]]-Table3[[#This Row],[budget]]</f>
        <v>90397307</v>
      </c>
    </row>
    <row r="216" spans="1:16" x14ac:dyDescent="0.35">
      <c r="A216" t="s">
        <v>710</v>
      </c>
      <c r="B216">
        <v>130</v>
      </c>
      <c r="C216">
        <v>182618434</v>
      </c>
      <c r="D216" t="s">
        <v>1347</v>
      </c>
      <c r="E216" t="s">
        <v>37</v>
      </c>
      <c r="F216">
        <v>6.4</v>
      </c>
      <c r="G216">
        <v>140000000</v>
      </c>
      <c r="H216" t="s">
        <v>1325</v>
      </c>
      <c r="I216" t="s">
        <v>953</v>
      </c>
      <c r="J216" t="s">
        <v>3409</v>
      </c>
      <c r="K216" t="s">
        <v>10413</v>
      </c>
      <c r="L216" t="s">
        <v>24177</v>
      </c>
      <c r="M216" t="s">
        <v>24177</v>
      </c>
      <c r="N216" t="s">
        <v>24177</v>
      </c>
      <c r="O216" t="s">
        <v>24177</v>
      </c>
      <c r="P216">
        <f>IMDB_Movies3[[#This Row],[gross]]-Table3[[#This Row],[budget]]</f>
        <v>42618434</v>
      </c>
    </row>
    <row r="217" spans="1:16" x14ac:dyDescent="0.35">
      <c r="A217" t="s">
        <v>1351</v>
      </c>
      <c r="B217">
        <v>92</v>
      </c>
      <c r="C217">
        <v>131920333</v>
      </c>
      <c r="D217" t="s">
        <v>1353</v>
      </c>
      <c r="E217" t="s">
        <v>37</v>
      </c>
      <c r="F217">
        <v>5.6</v>
      </c>
      <c r="G217">
        <v>130000000</v>
      </c>
      <c r="H217" t="s">
        <v>1325</v>
      </c>
      <c r="I217" t="s">
        <v>953</v>
      </c>
      <c r="J217" t="s">
        <v>12332</v>
      </c>
      <c r="K217" t="s">
        <v>10413</v>
      </c>
      <c r="L217" t="s">
        <v>24177</v>
      </c>
      <c r="M217" t="s">
        <v>24177</v>
      </c>
      <c r="N217" t="s">
        <v>24177</v>
      </c>
      <c r="O217" t="s">
        <v>24177</v>
      </c>
      <c r="P217">
        <f>IMDB_Movies3[[#This Row],[gross]]-Table3[[#This Row],[budget]]</f>
        <v>1920333</v>
      </c>
    </row>
    <row r="218" spans="1:16" x14ac:dyDescent="0.35">
      <c r="A218" t="s">
        <v>1064</v>
      </c>
      <c r="B218">
        <v>127</v>
      </c>
      <c r="C218">
        <v>124976634</v>
      </c>
      <c r="D218" t="s">
        <v>1358</v>
      </c>
      <c r="E218" t="s">
        <v>37</v>
      </c>
      <c r="F218">
        <v>8</v>
      </c>
      <c r="G218">
        <v>120000000</v>
      </c>
      <c r="H218" t="s">
        <v>953</v>
      </c>
      <c r="I218" t="s">
        <v>3409</v>
      </c>
      <c r="J218" t="s">
        <v>1266</v>
      </c>
      <c r="K218" t="s">
        <v>24177</v>
      </c>
      <c r="L218" t="s">
        <v>24177</v>
      </c>
      <c r="M218" t="s">
        <v>24177</v>
      </c>
      <c r="N218" t="s">
        <v>24177</v>
      </c>
      <c r="O218" t="s">
        <v>24177</v>
      </c>
      <c r="P218">
        <f>IMDB_Movies3[[#This Row],[gross]]-Table3[[#This Row],[budget]]</f>
        <v>4976634</v>
      </c>
    </row>
    <row r="219" spans="1:16" x14ac:dyDescent="0.35">
      <c r="A219" t="s">
        <v>1362</v>
      </c>
      <c r="B219">
        <v>123</v>
      </c>
      <c r="C219">
        <v>115802596</v>
      </c>
      <c r="D219" t="s">
        <v>1365</v>
      </c>
      <c r="E219" t="s">
        <v>37</v>
      </c>
      <c r="F219">
        <v>5.2</v>
      </c>
      <c r="G219">
        <v>110000000</v>
      </c>
      <c r="H219" t="s">
        <v>1325</v>
      </c>
      <c r="I219" t="s">
        <v>1266</v>
      </c>
      <c r="J219" t="s">
        <v>10413</v>
      </c>
      <c r="K219" t="s">
        <v>24177</v>
      </c>
      <c r="L219" t="s">
        <v>24177</v>
      </c>
      <c r="M219" t="s">
        <v>24177</v>
      </c>
      <c r="N219" t="s">
        <v>24177</v>
      </c>
      <c r="O219" t="s">
        <v>24177</v>
      </c>
      <c r="P219">
        <f>IMDB_Movies3[[#This Row],[gross]]-Table3[[#This Row],[budget]]</f>
        <v>5802596</v>
      </c>
    </row>
    <row r="220" spans="1:16" x14ac:dyDescent="0.35">
      <c r="A220" t="s">
        <v>1155</v>
      </c>
      <c r="B220">
        <v>123</v>
      </c>
      <c r="C220">
        <v>108521835</v>
      </c>
      <c r="D220" t="s">
        <v>1370</v>
      </c>
      <c r="E220" t="s">
        <v>37</v>
      </c>
      <c r="F220">
        <v>7.1</v>
      </c>
      <c r="G220">
        <v>120000000</v>
      </c>
      <c r="H220" t="s">
        <v>1325</v>
      </c>
      <c r="I220" t="s">
        <v>10413</v>
      </c>
      <c r="J220" t="s">
        <v>24177</v>
      </c>
      <c r="K220" t="s">
        <v>24177</v>
      </c>
      <c r="L220" t="s">
        <v>24177</v>
      </c>
      <c r="M220" t="s">
        <v>24177</v>
      </c>
      <c r="N220" t="s">
        <v>24177</v>
      </c>
      <c r="O220" t="s">
        <v>24177</v>
      </c>
      <c r="P220">
        <f>IMDB_Movies3[[#This Row],[gross]]-Table3[[#This Row],[budget]]</f>
        <v>-11478165</v>
      </c>
    </row>
    <row r="221" spans="1:16" x14ac:dyDescent="0.35">
      <c r="A221" t="s">
        <v>327</v>
      </c>
      <c r="B221">
        <v>107</v>
      </c>
      <c r="C221">
        <v>100685880</v>
      </c>
      <c r="D221" t="s">
        <v>1376</v>
      </c>
      <c r="E221" t="s">
        <v>37</v>
      </c>
      <c r="F221">
        <v>4.8</v>
      </c>
      <c r="G221">
        <v>120000000</v>
      </c>
      <c r="H221" t="s">
        <v>1325</v>
      </c>
      <c r="I221" t="s">
        <v>953</v>
      </c>
      <c r="J221" t="s">
        <v>1671</v>
      </c>
      <c r="K221" t="s">
        <v>24164</v>
      </c>
      <c r="L221" t="s">
        <v>24177</v>
      </c>
      <c r="M221" t="s">
        <v>24177</v>
      </c>
      <c r="N221" t="s">
        <v>24177</v>
      </c>
      <c r="O221" t="s">
        <v>24177</v>
      </c>
      <c r="P221">
        <f>IMDB_Movies3[[#This Row],[gross]]-Table3[[#This Row],[budget]]</f>
        <v>-19314120</v>
      </c>
    </row>
    <row r="222" spans="1:16" x14ac:dyDescent="0.35">
      <c r="A222" t="s">
        <v>187</v>
      </c>
      <c r="B222">
        <v>124</v>
      </c>
      <c r="C222">
        <v>126464904</v>
      </c>
      <c r="D222" t="s">
        <v>1381</v>
      </c>
      <c r="E222" t="s">
        <v>37</v>
      </c>
      <c r="F222">
        <v>7</v>
      </c>
      <c r="G222">
        <v>130000000</v>
      </c>
      <c r="H222" t="s">
        <v>953</v>
      </c>
      <c r="I222" t="s">
        <v>24162</v>
      </c>
      <c r="J222" t="s">
        <v>12332</v>
      </c>
      <c r="K222" t="s">
        <v>24177</v>
      </c>
      <c r="L222" t="s">
        <v>24177</v>
      </c>
      <c r="M222" t="s">
        <v>24177</v>
      </c>
      <c r="N222" t="s">
        <v>24177</v>
      </c>
      <c r="O222" t="s">
        <v>24177</v>
      </c>
      <c r="P222">
        <f>IMDB_Movies3[[#This Row],[gross]]-Table3[[#This Row],[budget]]</f>
        <v>-3535096</v>
      </c>
    </row>
    <row r="223" spans="1:16" x14ac:dyDescent="0.35">
      <c r="A223" t="s">
        <v>946</v>
      </c>
      <c r="B223">
        <v>77</v>
      </c>
      <c r="C223">
        <v>64736114</v>
      </c>
      <c r="D223" t="s">
        <v>1385</v>
      </c>
      <c r="E223" t="s">
        <v>37</v>
      </c>
      <c r="F223">
        <v>5.4</v>
      </c>
      <c r="G223">
        <v>120000000</v>
      </c>
      <c r="H223" t="s">
        <v>953</v>
      </c>
      <c r="I223" t="s">
        <v>11526</v>
      </c>
      <c r="J223" t="s">
        <v>1671</v>
      </c>
      <c r="K223" t="s">
        <v>18089</v>
      </c>
      <c r="L223" t="s">
        <v>1266</v>
      </c>
      <c r="M223" t="s">
        <v>24177</v>
      </c>
      <c r="N223" t="s">
        <v>24177</v>
      </c>
      <c r="O223" t="s">
        <v>24177</v>
      </c>
      <c r="P223">
        <f>IMDB_Movies3[[#This Row],[gross]]-Table3[[#This Row],[budget]]</f>
        <v>-55263886</v>
      </c>
    </row>
    <row r="224" spans="1:16" x14ac:dyDescent="0.35">
      <c r="A224" t="s">
        <v>1389</v>
      </c>
      <c r="B224">
        <v>109</v>
      </c>
      <c r="C224">
        <v>93050117</v>
      </c>
      <c r="D224" t="s">
        <v>1391</v>
      </c>
      <c r="E224" t="s">
        <v>37</v>
      </c>
      <c r="F224">
        <v>6.6</v>
      </c>
      <c r="G224">
        <v>115000000</v>
      </c>
      <c r="H224" t="s">
        <v>1325</v>
      </c>
      <c r="I224" t="s">
        <v>3409</v>
      </c>
      <c r="J224" t="s">
        <v>12332</v>
      </c>
      <c r="K224" t="s">
        <v>10413</v>
      </c>
      <c r="L224" t="s">
        <v>24177</v>
      </c>
      <c r="M224" t="s">
        <v>24177</v>
      </c>
      <c r="N224" t="s">
        <v>24177</v>
      </c>
      <c r="O224" t="s">
        <v>24177</v>
      </c>
      <c r="P224">
        <f>IMDB_Movies3[[#This Row],[gross]]-Table3[[#This Row],[budget]]</f>
        <v>-21949883</v>
      </c>
    </row>
    <row r="225" spans="1:16" x14ac:dyDescent="0.35">
      <c r="A225" t="s">
        <v>1394</v>
      </c>
      <c r="B225">
        <v>134</v>
      </c>
      <c r="C225">
        <v>57637485</v>
      </c>
      <c r="D225" t="s">
        <v>1395</v>
      </c>
      <c r="E225" t="s">
        <v>37</v>
      </c>
      <c r="F225">
        <v>6.7</v>
      </c>
      <c r="G225">
        <v>105000000</v>
      </c>
      <c r="H225" t="s">
        <v>1325</v>
      </c>
      <c r="I225" t="s">
        <v>953</v>
      </c>
      <c r="J225" t="s">
        <v>12332</v>
      </c>
      <c r="K225" t="s">
        <v>10413</v>
      </c>
      <c r="L225" t="s">
        <v>24177</v>
      </c>
      <c r="M225" t="s">
        <v>24177</v>
      </c>
      <c r="N225" t="s">
        <v>24177</v>
      </c>
      <c r="O225" t="s">
        <v>24177</v>
      </c>
      <c r="P225">
        <f>IMDB_Movies3[[#This Row],[gross]]-Table3[[#This Row],[budget]]</f>
        <v>-47362515</v>
      </c>
    </row>
    <row r="226" spans="1:16" x14ac:dyDescent="0.35">
      <c r="A226" t="s">
        <v>1399</v>
      </c>
      <c r="B226">
        <v>117</v>
      </c>
      <c r="C226">
        <v>58607007</v>
      </c>
      <c r="D226" t="s">
        <v>1402</v>
      </c>
      <c r="E226" t="s">
        <v>37</v>
      </c>
      <c r="F226">
        <v>6.2</v>
      </c>
      <c r="G226">
        <v>100000000</v>
      </c>
      <c r="H226" t="s">
        <v>1325</v>
      </c>
      <c r="I226" t="s">
        <v>24164</v>
      </c>
      <c r="J226" t="s">
        <v>12332</v>
      </c>
      <c r="K226" t="s">
        <v>10413</v>
      </c>
      <c r="L226" t="s">
        <v>24177</v>
      </c>
      <c r="M226" t="s">
        <v>24177</v>
      </c>
      <c r="N226" t="s">
        <v>24177</v>
      </c>
      <c r="O226" t="s">
        <v>24177</v>
      </c>
      <c r="P226">
        <f>IMDB_Movies3[[#This Row],[gross]]-Table3[[#This Row],[budget]]</f>
        <v>-41392993</v>
      </c>
    </row>
    <row r="227" spans="1:16" x14ac:dyDescent="0.35">
      <c r="A227" t="s">
        <v>443</v>
      </c>
      <c r="B227">
        <v>135</v>
      </c>
      <c r="C227">
        <v>43929341</v>
      </c>
      <c r="D227" t="s">
        <v>1409</v>
      </c>
      <c r="E227" t="s">
        <v>37</v>
      </c>
      <c r="F227">
        <v>6.1</v>
      </c>
      <c r="G227">
        <v>120000000</v>
      </c>
      <c r="H227" t="s">
        <v>1325</v>
      </c>
      <c r="I227" t="s">
        <v>18089</v>
      </c>
      <c r="J227" t="s">
        <v>24163</v>
      </c>
      <c r="K227" t="s">
        <v>24177</v>
      </c>
      <c r="L227" t="s">
        <v>24177</v>
      </c>
      <c r="M227" t="s">
        <v>24177</v>
      </c>
      <c r="N227" t="s">
        <v>24177</v>
      </c>
      <c r="O227" t="s">
        <v>24177</v>
      </c>
      <c r="P227">
        <f>IMDB_Movies3[[#This Row],[gross]]-Table3[[#This Row],[budget]]</f>
        <v>-76070659</v>
      </c>
    </row>
    <row r="228" spans="1:16" x14ac:dyDescent="0.35">
      <c r="A228" t="s">
        <v>1413</v>
      </c>
      <c r="B228">
        <v>121</v>
      </c>
      <c r="C228">
        <v>30212620</v>
      </c>
      <c r="D228" t="s">
        <v>1417</v>
      </c>
      <c r="E228" t="s">
        <v>37</v>
      </c>
      <c r="F228">
        <v>5.3</v>
      </c>
      <c r="G228">
        <v>120000000</v>
      </c>
      <c r="H228" t="s">
        <v>1671</v>
      </c>
      <c r="I228" t="s">
        <v>3409</v>
      </c>
      <c r="J228" t="s">
        <v>19711</v>
      </c>
      <c r="K228" t="s">
        <v>24177</v>
      </c>
      <c r="L228" t="s">
        <v>24177</v>
      </c>
      <c r="M228" t="s">
        <v>24177</v>
      </c>
      <c r="N228" t="s">
        <v>24177</v>
      </c>
      <c r="O228" t="s">
        <v>24177</v>
      </c>
      <c r="P228">
        <f>IMDB_Movies3[[#This Row],[gross]]-Table3[[#This Row],[budget]]</f>
        <v>-89787380</v>
      </c>
    </row>
    <row r="229" spans="1:16" x14ac:dyDescent="0.35">
      <c r="A229" t="s">
        <v>1421</v>
      </c>
      <c r="B229">
        <v>117</v>
      </c>
      <c r="C229">
        <v>76418654</v>
      </c>
      <c r="D229" t="s">
        <v>1424</v>
      </c>
      <c r="E229" t="s">
        <v>37</v>
      </c>
      <c r="F229">
        <v>6.3</v>
      </c>
      <c r="G229">
        <v>117000000</v>
      </c>
      <c r="H229" t="s">
        <v>1325</v>
      </c>
      <c r="I229" t="s">
        <v>1671</v>
      </c>
      <c r="J229" t="s">
        <v>19711</v>
      </c>
      <c r="K229" t="s">
        <v>24177</v>
      </c>
      <c r="L229" t="s">
        <v>24177</v>
      </c>
      <c r="M229" t="s">
        <v>24177</v>
      </c>
      <c r="N229" t="s">
        <v>24177</v>
      </c>
      <c r="O229" t="s">
        <v>24177</v>
      </c>
      <c r="P229">
        <f>IMDB_Movies3[[#This Row],[gross]]-Table3[[#This Row],[budget]]</f>
        <v>-40581346</v>
      </c>
    </row>
    <row r="230" spans="1:16" x14ac:dyDescent="0.35">
      <c r="A230" t="s">
        <v>299</v>
      </c>
      <c r="B230">
        <v>124</v>
      </c>
      <c r="C230">
        <v>89021735</v>
      </c>
      <c r="D230" t="s">
        <v>1428</v>
      </c>
      <c r="E230" t="s">
        <v>37</v>
      </c>
      <c r="F230">
        <v>7</v>
      </c>
      <c r="G230">
        <v>120000000</v>
      </c>
      <c r="H230" t="s">
        <v>1325</v>
      </c>
      <c r="I230" t="s">
        <v>953</v>
      </c>
      <c r="J230" t="s">
        <v>24162</v>
      </c>
      <c r="K230" t="s">
        <v>12332</v>
      </c>
      <c r="L230" t="s">
        <v>24177</v>
      </c>
      <c r="M230" t="s">
        <v>24177</v>
      </c>
      <c r="N230" t="s">
        <v>24177</v>
      </c>
      <c r="O230" t="s">
        <v>24177</v>
      </c>
      <c r="P230">
        <f>IMDB_Movies3[[#This Row],[gross]]-Table3[[#This Row],[budget]]</f>
        <v>-30978265</v>
      </c>
    </row>
    <row r="231" spans="1:16" x14ac:dyDescent="0.35">
      <c r="A231" t="s">
        <v>1432</v>
      </c>
      <c r="B231">
        <v>140</v>
      </c>
      <c r="C231">
        <v>380262555</v>
      </c>
      <c r="D231" t="s">
        <v>1433</v>
      </c>
      <c r="E231" t="s">
        <v>37</v>
      </c>
      <c r="F231">
        <v>7.6</v>
      </c>
      <c r="G231">
        <v>113000000</v>
      </c>
      <c r="H231" t="s">
        <v>1325</v>
      </c>
      <c r="I231" t="s">
        <v>953</v>
      </c>
      <c r="J231" t="s">
        <v>1266</v>
      </c>
      <c r="K231" t="s">
        <v>12332</v>
      </c>
      <c r="L231" t="s">
        <v>24177</v>
      </c>
      <c r="M231" t="s">
        <v>24177</v>
      </c>
      <c r="N231" t="s">
        <v>24177</v>
      </c>
      <c r="O231" t="s">
        <v>24177</v>
      </c>
      <c r="P231">
        <f>IMDB_Movies3[[#This Row],[gross]]-Table3[[#This Row],[budget]]</f>
        <v>267262555</v>
      </c>
    </row>
    <row r="232" spans="1:16" x14ac:dyDescent="0.35">
      <c r="A232" t="s">
        <v>1432</v>
      </c>
      <c r="B232">
        <v>142</v>
      </c>
      <c r="C232">
        <v>310675583</v>
      </c>
      <c r="D232" t="s">
        <v>1437</v>
      </c>
      <c r="E232" t="s">
        <v>37</v>
      </c>
      <c r="F232">
        <v>6.7</v>
      </c>
      <c r="G232">
        <v>115000000</v>
      </c>
      <c r="H232" t="s">
        <v>1325</v>
      </c>
      <c r="I232" t="s">
        <v>953</v>
      </c>
      <c r="J232" t="s">
        <v>1266</v>
      </c>
      <c r="K232" t="s">
        <v>12332</v>
      </c>
      <c r="L232" t="s">
        <v>24177</v>
      </c>
      <c r="M232" t="s">
        <v>24177</v>
      </c>
      <c r="N232" t="s">
        <v>24177</v>
      </c>
      <c r="O232" t="s">
        <v>24177</v>
      </c>
      <c r="P232">
        <f>IMDB_Movies3[[#This Row],[gross]]-Table3[[#This Row],[budget]]</f>
        <v>195675583</v>
      </c>
    </row>
    <row r="233" spans="1:16" x14ac:dyDescent="0.35">
      <c r="A233" t="s">
        <v>469</v>
      </c>
      <c r="B233">
        <v>92</v>
      </c>
      <c r="C233">
        <v>289907418</v>
      </c>
      <c r="D233" t="s">
        <v>1440</v>
      </c>
      <c r="E233" t="s">
        <v>37</v>
      </c>
      <c r="F233">
        <v>8.1</v>
      </c>
      <c r="G233">
        <v>115000000</v>
      </c>
      <c r="H233" t="s">
        <v>953</v>
      </c>
      <c r="I233" t="s">
        <v>11526</v>
      </c>
      <c r="J233" t="s">
        <v>1671</v>
      </c>
      <c r="K233" t="s">
        <v>18089</v>
      </c>
      <c r="L233" t="s">
        <v>1266</v>
      </c>
      <c r="M233" t="s">
        <v>24177</v>
      </c>
      <c r="N233" t="s">
        <v>24177</v>
      </c>
      <c r="O233" t="s">
        <v>24177</v>
      </c>
      <c r="P233">
        <f>IMDB_Movies3[[#This Row],[gross]]-Table3[[#This Row],[budget]]</f>
        <v>174907418</v>
      </c>
    </row>
    <row r="234" spans="1:16" x14ac:dyDescent="0.35">
      <c r="A234" t="s">
        <v>1421</v>
      </c>
      <c r="B234">
        <v>138</v>
      </c>
      <c r="C234">
        <v>132550960</v>
      </c>
      <c r="D234" t="s">
        <v>1445</v>
      </c>
      <c r="E234" t="s">
        <v>37</v>
      </c>
      <c r="F234">
        <v>6.7</v>
      </c>
      <c r="G234">
        <v>120000000</v>
      </c>
      <c r="H234" t="s">
        <v>1325</v>
      </c>
      <c r="I234" t="s">
        <v>953</v>
      </c>
      <c r="J234" t="s">
        <v>12332</v>
      </c>
      <c r="K234" t="s">
        <v>10413</v>
      </c>
      <c r="L234" t="s">
        <v>24177</v>
      </c>
      <c r="M234" t="s">
        <v>24177</v>
      </c>
      <c r="N234" t="s">
        <v>24177</v>
      </c>
      <c r="O234" t="s">
        <v>24177</v>
      </c>
      <c r="P234">
        <f>IMDB_Movies3[[#This Row],[gross]]-Table3[[#This Row],[budget]]</f>
        <v>12550960</v>
      </c>
    </row>
    <row r="235" spans="1:16" x14ac:dyDescent="0.35">
      <c r="A235" t="s">
        <v>1432</v>
      </c>
      <c r="B235">
        <v>136</v>
      </c>
      <c r="C235">
        <v>474544677</v>
      </c>
      <c r="D235" t="s">
        <v>1449</v>
      </c>
      <c r="E235" t="s">
        <v>37</v>
      </c>
      <c r="F235">
        <v>6.5</v>
      </c>
      <c r="G235">
        <v>115000000</v>
      </c>
      <c r="H235" t="s">
        <v>1325</v>
      </c>
      <c r="I235" t="s">
        <v>953</v>
      </c>
      <c r="J235" t="s">
        <v>1266</v>
      </c>
      <c r="K235" t="s">
        <v>12332</v>
      </c>
      <c r="L235" t="s">
        <v>24177</v>
      </c>
      <c r="M235" t="s">
        <v>24177</v>
      </c>
      <c r="N235" t="s">
        <v>24177</v>
      </c>
      <c r="O235" t="s">
        <v>24177</v>
      </c>
      <c r="P235">
        <f>IMDB_Movies3[[#This Row],[gross]]-Table3[[#This Row],[budget]]</f>
        <v>359544677</v>
      </c>
    </row>
    <row r="236" spans="1:16" x14ac:dyDescent="0.35">
      <c r="A236" t="s">
        <v>1453</v>
      </c>
      <c r="B236">
        <v>98</v>
      </c>
      <c r="C236">
        <v>187165546</v>
      </c>
      <c r="D236" t="s">
        <v>1454</v>
      </c>
      <c r="E236" t="s">
        <v>37</v>
      </c>
      <c r="F236">
        <v>7.3</v>
      </c>
      <c r="G236">
        <v>135000000</v>
      </c>
      <c r="H236" t="s">
        <v>953</v>
      </c>
      <c r="I236" t="s">
        <v>11526</v>
      </c>
      <c r="J236" t="s">
        <v>1671</v>
      </c>
      <c r="K236" t="s">
        <v>18089</v>
      </c>
      <c r="L236" t="s">
        <v>1266</v>
      </c>
      <c r="M236" t="s">
        <v>24177</v>
      </c>
      <c r="N236" t="s">
        <v>24177</v>
      </c>
      <c r="O236" t="s">
        <v>24177</v>
      </c>
      <c r="P236">
        <f>IMDB_Movies3[[#This Row],[gross]]-Table3[[#This Row],[budget]]</f>
        <v>52165546</v>
      </c>
    </row>
    <row r="237" spans="1:16" x14ac:dyDescent="0.35">
      <c r="A237" t="s">
        <v>1457</v>
      </c>
      <c r="B237">
        <v>116</v>
      </c>
      <c r="C237">
        <v>47724985</v>
      </c>
      <c r="D237" t="s">
        <v>1460</v>
      </c>
      <c r="E237" t="s">
        <v>1464</v>
      </c>
      <c r="F237">
        <v>5.0999999999999996</v>
      </c>
      <c r="G237">
        <v>78000000</v>
      </c>
      <c r="H237" t="s">
        <v>953</v>
      </c>
      <c r="I237" t="s">
        <v>1671</v>
      </c>
      <c r="J237" t="s">
        <v>18089</v>
      </c>
      <c r="K237" t="s">
        <v>1266</v>
      </c>
      <c r="L237" t="s">
        <v>24177</v>
      </c>
      <c r="M237" t="s">
        <v>24177</v>
      </c>
      <c r="N237" t="s">
        <v>24177</v>
      </c>
      <c r="O237" t="s">
        <v>24177</v>
      </c>
      <c r="P237">
        <f>IMDB_Movies3[[#This Row],[gross]]-Table3[[#This Row],[budget]]</f>
        <v>-30275015</v>
      </c>
    </row>
    <row r="238" spans="1:16" x14ac:dyDescent="0.35">
      <c r="A238" t="s">
        <v>1340</v>
      </c>
      <c r="B238">
        <v>153</v>
      </c>
      <c r="C238">
        <v>40911830</v>
      </c>
      <c r="D238" t="s">
        <v>1468</v>
      </c>
      <c r="E238" t="s">
        <v>37</v>
      </c>
      <c r="F238">
        <v>6</v>
      </c>
      <c r="G238">
        <v>115000000</v>
      </c>
      <c r="H238" t="s">
        <v>1325</v>
      </c>
      <c r="I238" t="s">
        <v>3409</v>
      </c>
      <c r="J238" t="s">
        <v>24165</v>
      </c>
      <c r="K238" t="s">
        <v>24177</v>
      </c>
      <c r="L238" t="s">
        <v>24177</v>
      </c>
      <c r="M238" t="s">
        <v>24177</v>
      </c>
      <c r="N238" t="s">
        <v>24177</v>
      </c>
      <c r="O238" t="s">
        <v>24177</v>
      </c>
      <c r="P238">
        <f>IMDB_Movies3[[#This Row],[gross]]-Table3[[#This Row],[budget]]</f>
        <v>-74088170</v>
      </c>
    </row>
    <row r="239" spans="1:16" x14ac:dyDescent="0.35">
      <c r="A239" t="s">
        <v>1472</v>
      </c>
      <c r="B239">
        <v>120</v>
      </c>
      <c r="C239">
        <v>47952020</v>
      </c>
      <c r="D239" t="s">
        <v>1473</v>
      </c>
      <c r="E239" t="s">
        <v>37</v>
      </c>
      <c r="F239">
        <v>6.1</v>
      </c>
      <c r="G239">
        <v>115000000</v>
      </c>
      <c r="H239" t="s">
        <v>1325</v>
      </c>
      <c r="I239" t="s">
        <v>953</v>
      </c>
      <c r="J239" t="s">
        <v>3409</v>
      </c>
      <c r="K239" t="s">
        <v>1266</v>
      </c>
      <c r="L239" t="s">
        <v>24177</v>
      </c>
      <c r="M239" t="s">
        <v>24177</v>
      </c>
      <c r="N239" t="s">
        <v>24177</v>
      </c>
      <c r="O239" t="s">
        <v>24177</v>
      </c>
      <c r="P239">
        <f>IMDB_Movies3[[#This Row],[gross]]-Table3[[#This Row],[budget]]</f>
        <v>-67047980</v>
      </c>
    </row>
    <row r="240" spans="1:16" x14ac:dyDescent="0.35">
      <c r="A240" t="s">
        <v>876</v>
      </c>
      <c r="B240">
        <v>101</v>
      </c>
      <c r="C240">
        <v>190871240</v>
      </c>
      <c r="D240" t="s">
        <v>1478</v>
      </c>
      <c r="E240" t="s">
        <v>37</v>
      </c>
      <c r="F240">
        <v>5.9</v>
      </c>
      <c r="G240">
        <v>125000000</v>
      </c>
      <c r="H240" t="s">
        <v>1325</v>
      </c>
      <c r="I240" t="s">
        <v>953</v>
      </c>
      <c r="J240" t="s">
        <v>1671</v>
      </c>
      <c r="K240" t="s">
        <v>12332</v>
      </c>
      <c r="L240" t="s">
        <v>24177</v>
      </c>
      <c r="M240" t="s">
        <v>24177</v>
      </c>
      <c r="N240" t="s">
        <v>24177</v>
      </c>
      <c r="O240" t="s">
        <v>24177</v>
      </c>
      <c r="P240">
        <f>IMDB_Movies3[[#This Row],[gross]]-Table3[[#This Row],[budget]]</f>
        <v>65871240</v>
      </c>
    </row>
    <row r="241" spans="1:16" x14ac:dyDescent="0.35">
      <c r="A241" t="s">
        <v>1217</v>
      </c>
      <c r="B241">
        <v>91</v>
      </c>
      <c r="C241">
        <v>274084951</v>
      </c>
      <c r="D241" t="s">
        <v>1485</v>
      </c>
      <c r="E241" t="s">
        <v>37</v>
      </c>
      <c r="F241">
        <v>7.8</v>
      </c>
      <c r="G241">
        <v>100000000</v>
      </c>
      <c r="H241" t="s">
        <v>953</v>
      </c>
      <c r="I241" t="s">
        <v>3409</v>
      </c>
      <c r="J241" t="s">
        <v>12332</v>
      </c>
      <c r="K241" t="s">
        <v>10413</v>
      </c>
      <c r="L241" t="s">
        <v>24177</v>
      </c>
      <c r="M241" t="s">
        <v>24177</v>
      </c>
      <c r="N241" t="s">
        <v>24177</v>
      </c>
      <c r="O241" t="s">
        <v>24177</v>
      </c>
      <c r="P241">
        <f>IMDB_Movies3[[#This Row],[gross]]-Table3[[#This Row],[budget]]</f>
        <v>174084951</v>
      </c>
    </row>
    <row r="242" spans="1:16" x14ac:dyDescent="0.35">
      <c r="A242" t="s">
        <v>1489</v>
      </c>
      <c r="B242">
        <v>108</v>
      </c>
      <c r="C242">
        <v>67155742</v>
      </c>
      <c r="D242" t="s">
        <v>1492</v>
      </c>
      <c r="E242" t="s">
        <v>37</v>
      </c>
      <c r="F242">
        <v>5.8</v>
      </c>
      <c r="G242">
        <v>116000000</v>
      </c>
      <c r="H242" t="s">
        <v>1325</v>
      </c>
      <c r="I242" t="s">
        <v>953</v>
      </c>
      <c r="J242" t="s">
        <v>10413</v>
      </c>
      <c r="K242" t="s">
        <v>24177</v>
      </c>
      <c r="L242" t="s">
        <v>24177</v>
      </c>
      <c r="M242" t="s">
        <v>24177</v>
      </c>
      <c r="N242" t="s">
        <v>24177</v>
      </c>
      <c r="O242" t="s">
        <v>24177</v>
      </c>
      <c r="P242">
        <f>IMDB_Movies3[[#This Row],[gross]]-Table3[[#This Row],[budget]]</f>
        <v>-48844258</v>
      </c>
    </row>
    <row r="243" spans="1:16" x14ac:dyDescent="0.35">
      <c r="A243" t="s">
        <v>1495</v>
      </c>
      <c r="B243">
        <v>112</v>
      </c>
      <c r="C243">
        <v>81638674</v>
      </c>
      <c r="D243" t="s">
        <v>1497</v>
      </c>
      <c r="E243" t="s">
        <v>37</v>
      </c>
      <c r="F243">
        <v>6.3</v>
      </c>
      <c r="G243">
        <v>135000000</v>
      </c>
      <c r="H243" t="s">
        <v>1325</v>
      </c>
      <c r="I243" t="s">
        <v>953</v>
      </c>
      <c r="J243" t="s">
        <v>1671</v>
      </c>
      <c r="K243" t="s">
        <v>12332</v>
      </c>
      <c r="L243" t="s">
        <v>24177</v>
      </c>
      <c r="M243" t="s">
        <v>24177</v>
      </c>
      <c r="N243" t="s">
        <v>24177</v>
      </c>
      <c r="O243" t="s">
        <v>24177</v>
      </c>
      <c r="P243">
        <f>IMDB_Movies3[[#This Row],[gross]]-Table3[[#This Row],[budget]]</f>
        <v>-53361326</v>
      </c>
    </row>
    <row r="244" spans="1:16" x14ac:dyDescent="0.35">
      <c r="A244" t="s">
        <v>1500</v>
      </c>
      <c r="B244">
        <v>100</v>
      </c>
      <c r="C244">
        <v>56114221</v>
      </c>
      <c r="D244" t="s">
        <v>1503</v>
      </c>
      <c r="E244" t="s">
        <v>37</v>
      </c>
      <c r="F244">
        <v>4.3</v>
      </c>
      <c r="G244">
        <v>120000000</v>
      </c>
      <c r="H244" t="s">
        <v>1325</v>
      </c>
      <c r="I244" t="s">
        <v>953</v>
      </c>
      <c r="J244" t="s">
        <v>12332</v>
      </c>
      <c r="K244" t="s">
        <v>24177</v>
      </c>
      <c r="L244" t="s">
        <v>24177</v>
      </c>
      <c r="M244" t="s">
        <v>24177</v>
      </c>
      <c r="N244" t="s">
        <v>24177</v>
      </c>
      <c r="O244" t="s">
        <v>24177</v>
      </c>
      <c r="P244">
        <f>IMDB_Movies3[[#This Row],[gross]]-Table3[[#This Row],[budget]]</f>
        <v>-63885779</v>
      </c>
    </row>
    <row r="245" spans="1:16" x14ac:dyDescent="0.35">
      <c r="A245" t="s">
        <v>809</v>
      </c>
      <c r="B245">
        <v>108</v>
      </c>
      <c r="C245">
        <v>250863268</v>
      </c>
      <c r="D245" t="s">
        <v>1508</v>
      </c>
      <c r="E245" t="s">
        <v>37</v>
      </c>
      <c r="F245">
        <v>6.4</v>
      </c>
      <c r="G245">
        <v>110000000</v>
      </c>
      <c r="H245" t="s">
        <v>1325</v>
      </c>
      <c r="I245" t="s">
        <v>953</v>
      </c>
      <c r="J245" t="s">
        <v>1671</v>
      </c>
      <c r="K245" t="s">
        <v>18089</v>
      </c>
      <c r="L245" t="s">
        <v>1266</v>
      </c>
      <c r="M245" t="s">
        <v>24177</v>
      </c>
      <c r="N245" t="s">
        <v>24177</v>
      </c>
      <c r="O245" t="s">
        <v>24177</v>
      </c>
      <c r="P245">
        <f>IMDB_Movies3[[#This Row],[gross]]-Table3[[#This Row],[budget]]</f>
        <v>140863268</v>
      </c>
    </row>
    <row r="246" spans="1:16" x14ac:dyDescent="0.35">
      <c r="A246" t="s">
        <v>1511</v>
      </c>
      <c r="B246">
        <v>114</v>
      </c>
      <c r="C246">
        <v>155181732</v>
      </c>
      <c r="D246" t="s">
        <v>1512</v>
      </c>
      <c r="E246" t="s">
        <v>37</v>
      </c>
      <c r="F246">
        <v>6.1</v>
      </c>
      <c r="G246">
        <v>110000000</v>
      </c>
      <c r="H246" t="s">
        <v>1325</v>
      </c>
      <c r="I246" t="s">
        <v>953</v>
      </c>
      <c r="J246" t="s">
        <v>3409</v>
      </c>
      <c r="K246" t="s">
        <v>10413</v>
      </c>
      <c r="L246" t="s">
        <v>24177</v>
      </c>
      <c r="M246" t="s">
        <v>24177</v>
      </c>
      <c r="N246" t="s">
        <v>24177</v>
      </c>
      <c r="O246" t="s">
        <v>24177</v>
      </c>
      <c r="P246">
        <f>IMDB_Movies3[[#This Row],[gross]]-Table3[[#This Row],[budget]]</f>
        <v>45181732</v>
      </c>
    </row>
    <row r="247" spans="1:16" x14ac:dyDescent="0.35">
      <c r="A247" t="s">
        <v>1516</v>
      </c>
      <c r="B247">
        <v>119</v>
      </c>
      <c r="C247">
        <v>125332007</v>
      </c>
      <c r="D247" t="s">
        <v>1518</v>
      </c>
      <c r="E247" t="s">
        <v>37</v>
      </c>
      <c r="F247">
        <v>6.5</v>
      </c>
      <c r="G247">
        <v>110000000</v>
      </c>
      <c r="H247" t="s">
        <v>1325</v>
      </c>
      <c r="I247" t="s">
        <v>953</v>
      </c>
      <c r="J247" t="s">
        <v>10413</v>
      </c>
      <c r="K247" t="s">
        <v>24177</v>
      </c>
      <c r="L247" t="s">
        <v>24177</v>
      </c>
      <c r="M247" t="s">
        <v>24177</v>
      </c>
      <c r="N247" t="s">
        <v>24177</v>
      </c>
      <c r="O247" t="s">
        <v>24177</v>
      </c>
      <c r="P247">
        <f>IMDB_Movies3[[#This Row],[gross]]-Table3[[#This Row],[budget]]</f>
        <v>15332007</v>
      </c>
    </row>
    <row r="248" spans="1:16" x14ac:dyDescent="0.35">
      <c r="A248" t="s">
        <v>428</v>
      </c>
      <c r="B248">
        <v>142</v>
      </c>
      <c r="C248">
        <v>113330342</v>
      </c>
      <c r="D248" t="s">
        <v>1523</v>
      </c>
      <c r="E248" t="s">
        <v>37</v>
      </c>
      <c r="F248">
        <v>7.1</v>
      </c>
      <c r="G248">
        <v>110000000</v>
      </c>
      <c r="H248" t="s">
        <v>1325</v>
      </c>
      <c r="I248" t="s">
        <v>3409</v>
      </c>
      <c r="J248" t="s">
        <v>22704</v>
      </c>
      <c r="K248" t="s">
        <v>24165</v>
      </c>
      <c r="L248" t="s">
        <v>24177</v>
      </c>
      <c r="M248" t="s">
        <v>24177</v>
      </c>
      <c r="N248" t="s">
        <v>24177</v>
      </c>
      <c r="O248" t="s">
        <v>24177</v>
      </c>
      <c r="P248">
        <f>IMDB_Movies3[[#This Row],[gross]]-Table3[[#This Row],[budget]]</f>
        <v>3330342</v>
      </c>
    </row>
    <row r="249" spans="1:16" x14ac:dyDescent="0.35">
      <c r="A249" t="s">
        <v>1526</v>
      </c>
      <c r="B249">
        <v>125</v>
      </c>
      <c r="C249">
        <v>125531634</v>
      </c>
      <c r="D249" t="s">
        <v>1529</v>
      </c>
      <c r="E249" t="s">
        <v>37</v>
      </c>
      <c r="F249">
        <v>6.4</v>
      </c>
      <c r="G249">
        <v>110000000</v>
      </c>
      <c r="H249" t="s">
        <v>24164</v>
      </c>
      <c r="I249" t="s">
        <v>10413</v>
      </c>
      <c r="J249" t="s">
        <v>24177</v>
      </c>
      <c r="K249" t="s">
        <v>24177</v>
      </c>
      <c r="L249" t="s">
        <v>24177</v>
      </c>
      <c r="M249" t="s">
        <v>24177</v>
      </c>
      <c r="N249" t="s">
        <v>24177</v>
      </c>
      <c r="O249" t="s">
        <v>24177</v>
      </c>
      <c r="P249">
        <f>IMDB_Movies3[[#This Row],[gross]]-Table3[[#This Row],[budget]]</f>
        <v>15531634</v>
      </c>
    </row>
    <row r="250" spans="1:16" x14ac:dyDescent="0.35">
      <c r="A250" t="s">
        <v>521</v>
      </c>
      <c r="B250">
        <v>126</v>
      </c>
      <c r="C250">
        <v>186336103</v>
      </c>
      <c r="D250" t="s">
        <v>1534</v>
      </c>
      <c r="E250" t="s">
        <v>37</v>
      </c>
      <c r="F250">
        <v>6.5</v>
      </c>
      <c r="G250">
        <v>120000000</v>
      </c>
      <c r="H250" t="s">
        <v>1325</v>
      </c>
      <c r="I250" t="s">
        <v>1671</v>
      </c>
      <c r="J250" t="s">
        <v>24164</v>
      </c>
      <c r="K250" t="s">
        <v>19711</v>
      </c>
      <c r="L250" t="s">
        <v>10413</v>
      </c>
      <c r="M250" t="s">
        <v>24177</v>
      </c>
      <c r="N250" t="s">
        <v>24177</v>
      </c>
      <c r="O250" t="s">
        <v>24177</v>
      </c>
      <c r="P250">
        <f>IMDB_Movies3[[#This Row],[gross]]-Table3[[#This Row],[budget]]</f>
        <v>66336103</v>
      </c>
    </row>
    <row r="251" spans="1:16" x14ac:dyDescent="0.35">
      <c r="A251" t="s">
        <v>1257</v>
      </c>
      <c r="B251">
        <v>119</v>
      </c>
      <c r="C251">
        <v>129995817</v>
      </c>
      <c r="D251" t="s">
        <v>1539</v>
      </c>
      <c r="E251" t="s">
        <v>37</v>
      </c>
      <c r="F251">
        <v>6.3</v>
      </c>
      <c r="G251">
        <v>110000000</v>
      </c>
      <c r="H251" t="s">
        <v>953</v>
      </c>
      <c r="I251" t="s">
        <v>12332</v>
      </c>
      <c r="J251" t="s">
        <v>10413</v>
      </c>
      <c r="K251" t="s">
        <v>24177</v>
      </c>
      <c r="L251" t="s">
        <v>24177</v>
      </c>
      <c r="M251" t="s">
        <v>24177</v>
      </c>
      <c r="N251" t="s">
        <v>24177</v>
      </c>
      <c r="O251" t="s">
        <v>24177</v>
      </c>
      <c r="P251">
        <f>IMDB_Movies3[[#This Row],[gross]]-Table3[[#This Row],[budget]]</f>
        <v>19995817</v>
      </c>
    </row>
    <row r="252" spans="1:16" x14ac:dyDescent="0.35">
      <c r="A252" t="s">
        <v>487</v>
      </c>
      <c r="B252">
        <v>170</v>
      </c>
      <c r="C252">
        <v>102608827</v>
      </c>
      <c r="D252" t="s">
        <v>1545</v>
      </c>
      <c r="E252" t="s">
        <v>37</v>
      </c>
      <c r="F252">
        <v>7.5</v>
      </c>
      <c r="G252">
        <v>110000000</v>
      </c>
      <c r="H252" t="s">
        <v>13307</v>
      </c>
      <c r="I252" t="s">
        <v>3409</v>
      </c>
      <c r="J252" t="s">
        <v>24177</v>
      </c>
      <c r="K252" t="s">
        <v>24177</v>
      </c>
      <c r="L252" t="s">
        <v>24177</v>
      </c>
      <c r="M252" t="s">
        <v>24177</v>
      </c>
      <c r="N252" t="s">
        <v>24177</v>
      </c>
      <c r="O252" t="s">
        <v>24177</v>
      </c>
      <c r="P252">
        <f>IMDB_Movies3[[#This Row],[gross]]-Table3[[#This Row],[budget]]</f>
        <v>-7391173</v>
      </c>
    </row>
    <row r="253" spans="1:16" x14ac:dyDescent="0.35">
      <c r="A253" t="s">
        <v>476</v>
      </c>
      <c r="B253">
        <v>85</v>
      </c>
      <c r="C253">
        <v>42776259</v>
      </c>
      <c r="D253" t="s">
        <v>1551</v>
      </c>
      <c r="E253" t="s">
        <v>37</v>
      </c>
      <c r="F253">
        <v>4.9000000000000004</v>
      </c>
      <c r="G253">
        <v>112000000</v>
      </c>
      <c r="H253" t="s">
        <v>953</v>
      </c>
      <c r="I253" t="s">
        <v>1671</v>
      </c>
      <c r="J253" t="s">
        <v>18089</v>
      </c>
      <c r="K253" t="s">
        <v>1266</v>
      </c>
      <c r="L253" t="s">
        <v>24177</v>
      </c>
      <c r="M253" t="s">
        <v>24177</v>
      </c>
      <c r="N253" t="s">
        <v>24177</v>
      </c>
      <c r="O253" t="s">
        <v>24177</v>
      </c>
      <c r="P253">
        <f>IMDB_Movies3[[#This Row],[gross]]-Table3[[#This Row],[budget]]</f>
        <v>-69223741</v>
      </c>
    </row>
    <row r="254" spans="1:16" x14ac:dyDescent="0.35">
      <c r="A254" t="s">
        <v>1555</v>
      </c>
      <c r="B254">
        <v>119</v>
      </c>
      <c r="C254">
        <v>98780042</v>
      </c>
      <c r="D254" t="s">
        <v>1557</v>
      </c>
      <c r="E254" t="s">
        <v>37</v>
      </c>
      <c r="F254">
        <v>5.8</v>
      </c>
      <c r="G254">
        <v>120000000</v>
      </c>
      <c r="H254" t="s">
        <v>1325</v>
      </c>
      <c r="I254" t="s">
        <v>1671</v>
      </c>
      <c r="J254" t="s">
        <v>24164</v>
      </c>
      <c r="K254" t="s">
        <v>12332</v>
      </c>
      <c r="L254" t="s">
        <v>10413</v>
      </c>
      <c r="M254" t="s">
        <v>24177</v>
      </c>
      <c r="N254" t="s">
        <v>24177</v>
      </c>
      <c r="O254" t="s">
        <v>24177</v>
      </c>
      <c r="P254">
        <f>IMDB_Movies3[[#This Row],[gross]]-Table3[[#This Row],[budget]]</f>
        <v>-21219958</v>
      </c>
    </row>
    <row r="255" spans="1:16" x14ac:dyDescent="0.35">
      <c r="A255" t="s">
        <v>1569</v>
      </c>
      <c r="B255">
        <v>102</v>
      </c>
      <c r="C255">
        <v>106369117</v>
      </c>
      <c r="D255" t="s">
        <v>1572</v>
      </c>
      <c r="E255" t="s">
        <v>37</v>
      </c>
      <c r="F255">
        <v>6.2</v>
      </c>
      <c r="G255">
        <v>110000000</v>
      </c>
      <c r="H255" t="s">
        <v>1325</v>
      </c>
      <c r="I255" t="s">
        <v>3409</v>
      </c>
      <c r="J255" t="s">
        <v>1266</v>
      </c>
      <c r="K255" t="s">
        <v>24165</v>
      </c>
      <c r="L255" t="s">
        <v>24177</v>
      </c>
      <c r="M255" t="s">
        <v>24177</v>
      </c>
      <c r="N255" t="s">
        <v>24177</v>
      </c>
      <c r="O255" t="s">
        <v>24177</v>
      </c>
      <c r="P255">
        <f>IMDB_Movies3[[#This Row],[gross]]-Table3[[#This Row],[budget]]</f>
        <v>-3630883</v>
      </c>
    </row>
    <row r="256" spans="1:16" x14ac:dyDescent="0.35">
      <c r="A256" t="s">
        <v>1575</v>
      </c>
      <c r="B256">
        <v>103</v>
      </c>
      <c r="C256">
        <v>142614158</v>
      </c>
      <c r="D256" t="s">
        <v>1578</v>
      </c>
      <c r="E256" t="s">
        <v>37</v>
      </c>
      <c r="F256">
        <v>5.5</v>
      </c>
      <c r="G256">
        <v>110000000</v>
      </c>
      <c r="H256" t="s">
        <v>953</v>
      </c>
      <c r="I256" t="s">
        <v>11526</v>
      </c>
      <c r="J256" t="s">
        <v>1671</v>
      </c>
      <c r="K256" t="s">
        <v>18089</v>
      </c>
      <c r="L256" t="s">
        <v>1266</v>
      </c>
      <c r="M256" t="s">
        <v>24177</v>
      </c>
      <c r="N256" t="s">
        <v>24177</v>
      </c>
      <c r="O256" t="s">
        <v>24177</v>
      </c>
      <c r="P256">
        <f>IMDB_Movies3[[#This Row],[gross]]-Table3[[#This Row],[budget]]</f>
        <v>32614158</v>
      </c>
    </row>
    <row r="257" spans="1:16" x14ac:dyDescent="0.35">
      <c r="A257" t="s">
        <v>1582</v>
      </c>
      <c r="B257">
        <v>76</v>
      </c>
      <c r="C257">
        <v>50026353</v>
      </c>
      <c r="D257" t="s">
        <v>1585</v>
      </c>
      <c r="E257" t="s">
        <v>37</v>
      </c>
      <c r="F257">
        <v>5.4</v>
      </c>
      <c r="G257">
        <v>110000000</v>
      </c>
      <c r="H257" t="s">
        <v>11526</v>
      </c>
      <c r="I257" t="s">
        <v>1671</v>
      </c>
      <c r="J257" t="s">
        <v>18089</v>
      </c>
      <c r="K257" t="s">
        <v>12038</v>
      </c>
      <c r="L257" t="s">
        <v>15011</v>
      </c>
      <c r="M257" t="s">
        <v>24177</v>
      </c>
      <c r="N257" t="s">
        <v>24177</v>
      </c>
      <c r="O257" t="s">
        <v>24177</v>
      </c>
      <c r="P257">
        <f>IMDB_Movies3[[#This Row],[gross]]-Table3[[#This Row],[budget]]</f>
        <v>-59973647</v>
      </c>
    </row>
    <row r="258" spans="1:16" x14ac:dyDescent="0.35">
      <c r="A258" t="s">
        <v>1257</v>
      </c>
      <c r="B258">
        <v>120</v>
      </c>
      <c r="C258">
        <v>66002193</v>
      </c>
      <c r="D258" t="s">
        <v>1590</v>
      </c>
      <c r="E258" t="s">
        <v>37</v>
      </c>
      <c r="F258">
        <v>5.8</v>
      </c>
      <c r="G258">
        <v>110000000</v>
      </c>
      <c r="H258" t="s">
        <v>1325</v>
      </c>
      <c r="I258" t="s">
        <v>953</v>
      </c>
      <c r="J258" t="s">
        <v>24162</v>
      </c>
      <c r="K258" t="s">
        <v>12332</v>
      </c>
      <c r="L258" t="s">
        <v>10413</v>
      </c>
      <c r="M258" t="s">
        <v>24177</v>
      </c>
      <c r="N258" t="s">
        <v>24177</v>
      </c>
      <c r="O258" t="s">
        <v>24177</v>
      </c>
      <c r="P258">
        <f>IMDB_Movies3[[#This Row],[gross]]-Table3[[#This Row],[budget]]</f>
        <v>-43997807</v>
      </c>
    </row>
    <row r="259" spans="1:16" x14ac:dyDescent="0.35">
      <c r="A259" t="s">
        <v>809</v>
      </c>
      <c r="B259">
        <v>127</v>
      </c>
      <c r="C259">
        <v>85463309</v>
      </c>
      <c r="D259" t="s">
        <v>1595</v>
      </c>
      <c r="E259" t="s">
        <v>37</v>
      </c>
      <c r="F259">
        <v>7.1</v>
      </c>
      <c r="G259">
        <v>110000000</v>
      </c>
      <c r="H259" t="s">
        <v>1325</v>
      </c>
      <c r="I259" t="s">
        <v>3409</v>
      </c>
      <c r="J259" t="s">
        <v>12332</v>
      </c>
      <c r="K259" t="s">
        <v>24163</v>
      </c>
      <c r="L259" t="s">
        <v>24177</v>
      </c>
      <c r="M259" t="s">
        <v>24177</v>
      </c>
      <c r="N259" t="s">
        <v>24177</v>
      </c>
      <c r="O259" t="s">
        <v>24177</v>
      </c>
      <c r="P259">
        <f>IMDB_Movies3[[#This Row],[gross]]-Table3[[#This Row],[budget]]</f>
        <v>-24536691</v>
      </c>
    </row>
    <row r="260" spans="1:16" x14ac:dyDescent="0.35">
      <c r="A260" t="s">
        <v>1575</v>
      </c>
      <c r="B260">
        <v>105</v>
      </c>
      <c r="C260">
        <v>71017784</v>
      </c>
      <c r="D260" t="s">
        <v>1601</v>
      </c>
      <c r="E260" t="s">
        <v>37</v>
      </c>
      <c r="F260">
        <v>5.4</v>
      </c>
      <c r="G260">
        <v>105000000</v>
      </c>
      <c r="H260" t="s">
        <v>953</v>
      </c>
      <c r="I260" t="s">
        <v>11526</v>
      </c>
      <c r="J260" t="s">
        <v>1671</v>
      </c>
      <c r="K260" t="s">
        <v>18089</v>
      </c>
      <c r="L260" t="s">
        <v>1266</v>
      </c>
      <c r="M260" t="s">
        <v>24177</v>
      </c>
      <c r="N260" t="s">
        <v>24177</v>
      </c>
      <c r="O260" t="s">
        <v>24177</v>
      </c>
      <c r="P260">
        <f>IMDB_Movies3[[#This Row],[gross]]-Table3[[#This Row],[budget]]</f>
        <v>-33982216</v>
      </c>
    </row>
    <row r="261" spans="1:16" x14ac:dyDescent="0.35">
      <c r="A261" t="s">
        <v>1605</v>
      </c>
      <c r="B261">
        <v>121</v>
      </c>
      <c r="C261">
        <v>48068396</v>
      </c>
      <c r="D261" t="s">
        <v>1608</v>
      </c>
      <c r="E261" t="s">
        <v>37</v>
      </c>
      <c r="F261">
        <v>3.7</v>
      </c>
      <c r="G261">
        <v>160000000</v>
      </c>
      <c r="H261" t="s">
        <v>1325</v>
      </c>
      <c r="I261" t="s">
        <v>24164</v>
      </c>
      <c r="J261" t="s">
        <v>19711</v>
      </c>
      <c r="K261" t="s">
        <v>10413</v>
      </c>
      <c r="L261" t="s">
        <v>24177</v>
      </c>
      <c r="M261" t="s">
        <v>24177</v>
      </c>
      <c r="N261" t="s">
        <v>24177</v>
      </c>
      <c r="O261" t="s">
        <v>24177</v>
      </c>
      <c r="P261">
        <f>IMDB_Movies3[[#This Row],[gross]]-Table3[[#This Row],[budget]]</f>
        <v>-111931604</v>
      </c>
    </row>
    <row r="262" spans="1:16" x14ac:dyDescent="0.35">
      <c r="A262" t="s">
        <v>816</v>
      </c>
      <c r="B262">
        <v>114</v>
      </c>
      <c r="C262">
        <v>61656849</v>
      </c>
      <c r="D262" t="s">
        <v>1613</v>
      </c>
      <c r="E262" t="s">
        <v>37</v>
      </c>
      <c r="F262">
        <v>6.7</v>
      </c>
      <c r="G262">
        <v>110000000</v>
      </c>
      <c r="H262" t="s">
        <v>1325</v>
      </c>
      <c r="I262" t="s">
        <v>12332</v>
      </c>
      <c r="J262" t="s">
        <v>24177</v>
      </c>
      <c r="K262" t="s">
        <v>24177</v>
      </c>
      <c r="L262" t="s">
        <v>24177</v>
      </c>
      <c r="M262" t="s">
        <v>24177</v>
      </c>
      <c r="N262" t="s">
        <v>24177</v>
      </c>
      <c r="O262" t="s">
        <v>24177</v>
      </c>
      <c r="P262">
        <f>IMDB_Movies3[[#This Row],[gross]]-Table3[[#This Row],[budget]]</f>
        <v>-48343151</v>
      </c>
    </row>
    <row r="263" spans="1:16" x14ac:dyDescent="0.35">
      <c r="A263" t="s">
        <v>1617</v>
      </c>
      <c r="B263">
        <v>129</v>
      </c>
      <c r="C263">
        <v>134520804</v>
      </c>
      <c r="D263" t="s">
        <v>1619</v>
      </c>
      <c r="E263" t="s">
        <v>37</v>
      </c>
      <c r="F263">
        <v>7.2</v>
      </c>
      <c r="G263">
        <v>110000000</v>
      </c>
      <c r="H263" t="s">
        <v>1325</v>
      </c>
      <c r="I263" t="s">
        <v>953</v>
      </c>
      <c r="J263" t="s">
        <v>10413</v>
      </c>
      <c r="K263" t="s">
        <v>24177</v>
      </c>
      <c r="L263" t="s">
        <v>24177</v>
      </c>
      <c r="M263" t="s">
        <v>24177</v>
      </c>
      <c r="N263" t="s">
        <v>24177</v>
      </c>
      <c r="O263" t="s">
        <v>24177</v>
      </c>
      <c r="P263">
        <f>IMDB_Movies3[[#This Row],[gross]]-Table3[[#This Row],[budget]]</f>
        <v>24520804</v>
      </c>
    </row>
    <row r="264" spans="1:16" x14ac:dyDescent="0.35">
      <c r="A264" t="s">
        <v>171</v>
      </c>
      <c r="B264">
        <v>171</v>
      </c>
      <c r="C264">
        <v>313837577</v>
      </c>
      <c r="D264" t="s">
        <v>1623</v>
      </c>
      <c r="E264" t="s">
        <v>37</v>
      </c>
      <c r="F264">
        <v>8.8000000000000007</v>
      </c>
      <c r="G264">
        <v>93000000</v>
      </c>
      <c r="H264" t="s">
        <v>1325</v>
      </c>
      <c r="I264" t="s">
        <v>953</v>
      </c>
      <c r="J264" t="s">
        <v>3409</v>
      </c>
      <c r="K264" t="s">
        <v>1266</v>
      </c>
      <c r="L264" t="s">
        <v>24177</v>
      </c>
      <c r="M264" t="s">
        <v>24177</v>
      </c>
      <c r="N264" t="s">
        <v>24177</v>
      </c>
      <c r="O264" t="s">
        <v>24177</v>
      </c>
      <c r="P264">
        <f>IMDB_Movies3[[#This Row],[gross]]-Table3[[#This Row],[budget]]</f>
        <v>220837577</v>
      </c>
    </row>
    <row r="265" spans="1:16" x14ac:dyDescent="0.35">
      <c r="A265" t="s">
        <v>1627</v>
      </c>
      <c r="B265">
        <v>120</v>
      </c>
      <c r="C265">
        <v>24004159</v>
      </c>
      <c r="D265" t="s">
        <v>1629</v>
      </c>
      <c r="E265" t="s">
        <v>37</v>
      </c>
      <c r="F265">
        <v>5.8</v>
      </c>
      <c r="G265">
        <v>110000000</v>
      </c>
      <c r="H265" t="s">
        <v>1325</v>
      </c>
      <c r="I265" t="s">
        <v>953</v>
      </c>
      <c r="J265" t="s">
        <v>1671</v>
      </c>
      <c r="K265" t="s">
        <v>24177</v>
      </c>
      <c r="L265" t="s">
        <v>24177</v>
      </c>
      <c r="M265" t="s">
        <v>24177</v>
      </c>
      <c r="N265" t="s">
        <v>24177</v>
      </c>
      <c r="O265" t="s">
        <v>24177</v>
      </c>
      <c r="P265">
        <f>IMDB_Movies3[[#This Row],[gross]]-Table3[[#This Row],[budget]]</f>
        <v>-85995841</v>
      </c>
    </row>
    <row r="266" spans="1:16" x14ac:dyDescent="0.35">
      <c r="A266" t="s">
        <v>1633</v>
      </c>
      <c r="B266">
        <v>165</v>
      </c>
      <c r="C266">
        <v>58183966</v>
      </c>
      <c r="D266" t="s">
        <v>1635</v>
      </c>
      <c r="E266" t="s">
        <v>37</v>
      </c>
      <c r="F266">
        <v>6.8</v>
      </c>
      <c r="G266">
        <v>107000000</v>
      </c>
      <c r="H266" t="s">
        <v>13307</v>
      </c>
      <c r="I266" t="s">
        <v>3409</v>
      </c>
      <c r="J266" t="s">
        <v>24163</v>
      </c>
      <c r="K266" t="s">
        <v>24177</v>
      </c>
      <c r="L266" t="s">
        <v>24177</v>
      </c>
      <c r="M266" t="s">
        <v>24177</v>
      </c>
      <c r="N266" t="s">
        <v>24177</v>
      </c>
      <c r="O266" t="s">
        <v>24177</v>
      </c>
      <c r="P266">
        <f>IMDB_Movies3[[#This Row],[gross]]-Table3[[#This Row],[budget]]</f>
        <v>-48816034</v>
      </c>
    </row>
    <row r="267" spans="1:16" x14ac:dyDescent="0.35">
      <c r="A267" t="s">
        <v>1638</v>
      </c>
      <c r="B267">
        <v>82</v>
      </c>
      <c r="C267">
        <v>100446895</v>
      </c>
      <c r="D267" t="s">
        <v>1640</v>
      </c>
      <c r="E267" t="s">
        <v>37</v>
      </c>
      <c r="F267">
        <v>3.8</v>
      </c>
      <c r="G267">
        <v>109000000</v>
      </c>
      <c r="H267" t="s">
        <v>953</v>
      </c>
      <c r="I267" t="s">
        <v>1671</v>
      </c>
      <c r="J267" t="s">
        <v>18089</v>
      </c>
      <c r="K267" t="s">
        <v>1266</v>
      </c>
      <c r="L267" t="s">
        <v>24177</v>
      </c>
      <c r="M267" t="s">
        <v>24177</v>
      </c>
      <c r="N267" t="s">
        <v>24177</v>
      </c>
      <c r="O267" t="s">
        <v>24177</v>
      </c>
      <c r="P267">
        <f>IMDB_Movies3[[#This Row],[gross]]-Table3[[#This Row],[budget]]</f>
        <v>-8553105</v>
      </c>
    </row>
    <row r="268" spans="1:16" x14ac:dyDescent="0.35">
      <c r="A268" t="s">
        <v>1039</v>
      </c>
      <c r="B268">
        <v>115</v>
      </c>
      <c r="C268">
        <v>144795350</v>
      </c>
      <c r="D268" t="s">
        <v>1645</v>
      </c>
      <c r="E268" t="s">
        <v>37</v>
      </c>
      <c r="F268">
        <v>7.1</v>
      </c>
      <c r="G268">
        <v>120000000</v>
      </c>
      <c r="H268" t="s">
        <v>1325</v>
      </c>
      <c r="I268" t="s">
        <v>24162</v>
      </c>
      <c r="J268" t="s">
        <v>12332</v>
      </c>
      <c r="K268" t="s">
        <v>10413</v>
      </c>
      <c r="L268" t="s">
        <v>24177</v>
      </c>
      <c r="M268" t="s">
        <v>24177</v>
      </c>
      <c r="N268" t="s">
        <v>24177</v>
      </c>
      <c r="O268" t="s">
        <v>24177</v>
      </c>
      <c r="P268">
        <f>IMDB_Movies3[[#This Row],[gross]]-Table3[[#This Row],[budget]]</f>
        <v>24795350</v>
      </c>
    </row>
    <row r="269" spans="1:16" x14ac:dyDescent="0.35">
      <c r="A269" t="s">
        <v>187</v>
      </c>
      <c r="B269">
        <v>194</v>
      </c>
      <c r="C269">
        <v>47396698</v>
      </c>
      <c r="D269" t="s">
        <v>1649</v>
      </c>
      <c r="E269" t="s">
        <v>37</v>
      </c>
      <c r="F269">
        <v>7.2</v>
      </c>
      <c r="G269">
        <v>130000000</v>
      </c>
      <c r="H269" t="s">
        <v>1325</v>
      </c>
      <c r="I269" t="s">
        <v>953</v>
      </c>
      <c r="J269" t="s">
        <v>3409</v>
      </c>
      <c r="K269" t="s">
        <v>22704</v>
      </c>
      <c r="L269" t="s">
        <v>24165</v>
      </c>
      <c r="M269" t="s">
        <v>24177</v>
      </c>
      <c r="N269" t="s">
        <v>24177</v>
      </c>
      <c r="O269" t="s">
        <v>24177</v>
      </c>
      <c r="P269">
        <f>IMDB_Movies3[[#This Row],[gross]]-Table3[[#This Row],[budget]]</f>
        <v>-82603302</v>
      </c>
    </row>
    <row r="270" spans="1:16" x14ac:dyDescent="0.35">
      <c r="A270" t="s">
        <v>946</v>
      </c>
      <c r="B270">
        <v>84</v>
      </c>
      <c r="C270">
        <v>140015224</v>
      </c>
      <c r="D270" t="s">
        <v>1654</v>
      </c>
      <c r="E270" t="s">
        <v>37</v>
      </c>
      <c r="F270">
        <v>5.9</v>
      </c>
      <c r="G270">
        <v>133000000</v>
      </c>
      <c r="H270" t="s">
        <v>953</v>
      </c>
      <c r="I270" t="s">
        <v>1671</v>
      </c>
      <c r="J270" t="s">
        <v>18089</v>
      </c>
      <c r="K270" t="s">
        <v>1266</v>
      </c>
      <c r="L270" t="s">
        <v>24177</v>
      </c>
      <c r="M270" t="s">
        <v>24177</v>
      </c>
      <c r="N270" t="s">
        <v>24177</v>
      </c>
      <c r="O270" t="s">
        <v>24177</v>
      </c>
      <c r="P270">
        <f>IMDB_Movies3[[#This Row],[gross]]-Table3[[#This Row],[budget]]</f>
        <v>7015224</v>
      </c>
    </row>
    <row r="271" spans="1:16" x14ac:dyDescent="0.35">
      <c r="A271" t="s">
        <v>1658</v>
      </c>
      <c r="B271">
        <v>97</v>
      </c>
      <c r="C271">
        <v>104374107</v>
      </c>
      <c r="D271" t="s">
        <v>1661</v>
      </c>
      <c r="E271" t="s">
        <v>37</v>
      </c>
      <c r="F271">
        <v>7.1</v>
      </c>
      <c r="G271">
        <v>105000000</v>
      </c>
      <c r="H271" t="s">
        <v>11526</v>
      </c>
      <c r="I271" t="s">
        <v>18089</v>
      </c>
      <c r="J271" t="s">
        <v>1266</v>
      </c>
      <c r="K271" t="s">
        <v>17378</v>
      </c>
      <c r="L271" t="s">
        <v>19711</v>
      </c>
      <c r="M271" t="s">
        <v>24177</v>
      </c>
      <c r="N271" t="s">
        <v>24177</v>
      </c>
      <c r="O271" t="s">
        <v>24177</v>
      </c>
      <c r="P271">
        <f>IMDB_Movies3[[#This Row],[gross]]-Table3[[#This Row],[budget]]</f>
        <v>-625893</v>
      </c>
    </row>
    <row r="272" spans="1:16" x14ac:dyDescent="0.35">
      <c r="A272" t="s">
        <v>187</v>
      </c>
      <c r="B272">
        <v>151</v>
      </c>
      <c r="C272">
        <v>228430993</v>
      </c>
      <c r="D272" t="s">
        <v>1666</v>
      </c>
      <c r="E272" t="s">
        <v>37</v>
      </c>
      <c r="F272">
        <v>8.1</v>
      </c>
      <c r="G272">
        <v>108000000</v>
      </c>
      <c r="H272" t="s">
        <v>953</v>
      </c>
      <c r="I272" t="s">
        <v>3409</v>
      </c>
      <c r="J272" t="s">
        <v>12332</v>
      </c>
      <c r="K272" t="s">
        <v>24177</v>
      </c>
      <c r="L272" t="s">
        <v>24177</v>
      </c>
      <c r="M272" t="s">
        <v>24177</v>
      </c>
      <c r="N272" t="s">
        <v>24177</v>
      </c>
      <c r="O272" t="s">
        <v>24177</v>
      </c>
      <c r="P272">
        <f>IMDB_Movies3[[#This Row],[gross]]-Table3[[#This Row],[budget]]</f>
        <v>120430993</v>
      </c>
    </row>
    <row r="273" spans="1:16" x14ac:dyDescent="0.35">
      <c r="A273" t="s">
        <v>278</v>
      </c>
      <c r="B273">
        <v>136</v>
      </c>
      <c r="C273">
        <v>35799026</v>
      </c>
      <c r="D273" t="s">
        <v>1676</v>
      </c>
      <c r="E273" t="s">
        <v>37</v>
      </c>
      <c r="F273">
        <v>6.9</v>
      </c>
      <c r="G273">
        <v>126000000</v>
      </c>
      <c r="H273" t="s">
        <v>1325</v>
      </c>
      <c r="I273" t="s">
        <v>953</v>
      </c>
      <c r="J273" t="s">
        <v>19711</v>
      </c>
      <c r="K273" t="s">
        <v>12332</v>
      </c>
      <c r="L273" t="s">
        <v>10413</v>
      </c>
      <c r="M273" t="s">
        <v>24177</v>
      </c>
      <c r="N273" t="s">
        <v>24177</v>
      </c>
      <c r="O273" t="s">
        <v>24177</v>
      </c>
      <c r="P273">
        <f>IMDB_Movies3[[#This Row],[gross]]-Table3[[#This Row],[budget]]</f>
        <v>-90200974</v>
      </c>
    </row>
    <row r="274" spans="1:16" x14ac:dyDescent="0.35">
      <c r="A274" t="s">
        <v>1679</v>
      </c>
      <c r="B274">
        <v>104</v>
      </c>
      <c r="C274">
        <v>6712451</v>
      </c>
      <c r="D274" t="s">
        <v>1683</v>
      </c>
      <c r="E274" t="s">
        <v>37</v>
      </c>
      <c r="F274">
        <v>4.4000000000000004</v>
      </c>
      <c r="G274">
        <v>90000000</v>
      </c>
      <c r="H274" t="s">
        <v>1671</v>
      </c>
      <c r="I274" t="s">
        <v>19711</v>
      </c>
      <c r="J274" t="s">
        <v>24177</v>
      </c>
      <c r="K274" t="s">
        <v>24177</v>
      </c>
      <c r="L274" t="s">
        <v>24177</v>
      </c>
      <c r="M274" t="s">
        <v>24177</v>
      </c>
      <c r="N274" t="s">
        <v>24177</v>
      </c>
      <c r="O274" t="s">
        <v>24177</v>
      </c>
      <c r="P274">
        <f>IMDB_Movies3[[#This Row],[gross]]-Table3[[#This Row],[budget]]</f>
        <v>-83287549</v>
      </c>
    </row>
    <row r="275" spans="1:16" x14ac:dyDescent="0.35">
      <c r="A275" t="s">
        <v>1687</v>
      </c>
      <c r="B275">
        <v>127</v>
      </c>
      <c r="C275">
        <v>101643008</v>
      </c>
      <c r="D275" t="s">
        <v>1688</v>
      </c>
      <c r="E275" t="s">
        <v>37</v>
      </c>
      <c r="F275">
        <v>6.5</v>
      </c>
      <c r="G275">
        <v>90000000</v>
      </c>
      <c r="H275" t="s">
        <v>1325</v>
      </c>
      <c r="I275" t="s">
        <v>24164</v>
      </c>
      <c r="J275" t="s">
        <v>10413</v>
      </c>
      <c r="K275" t="s">
        <v>24177</v>
      </c>
      <c r="L275" t="s">
        <v>24177</v>
      </c>
      <c r="M275" t="s">
        <v>24177</v>
      </c>
      <c r="N275" t="s">
        <v>24177</v>
      </c>
      <c r="O275" t="s">
        <v>24177</v>
      </c>
      <c r="P275">
        <f>IMDB_Movies3[[#This Row],[gross]]-Table3[[#This Row],[budget]]</f>
        <v>11643008</v>
      </c>
    </row>
    <row r="276" spans="1:16" x14ac:dyDescent="0.35">
      <c r="A276" t="s">
        <v>187</v>
      </c>
      <c r="B276">
        <v>171</v>
      </c>
      <c r="C276">
        <v>187670866</v>
      </c>
      <c r="D276" t="s">
        <v>1694</v>
      </c>
      <c r="E276" t="s">
        <v>37</v>
      </c>
      <c r="F276">
        <v>8.5</v>
      </c>
      <c r="G276">
        <v>103000000</v>
      </c>
      <c r="H276" t="s">
        <v>1325</v>
      </c>
      <c r="I276" t="s">
        <v>3409</v>
      </c>
      <c r="J276" t="s">
        <v>19711</v>
      </c>
      <c r="K276" t="s">
        <v>24177</v>
      </c>
      <c r="L276" t="s">
        <v>24177</v>
      </c>
      <c r="M276" t="s">
        <v>24177</v>
      </c>
      <c r="N276" t="s">
        <v>24177</v>
      </c>
      <c r="O276" t="s">
        <v>24177</v>
      </c>
      <c r="P276">
        <f>IMDB_Movies3[[#This Row],[gross]]-Table3[[#This Row],[budget]]</f>
        <v>84670866</v>
      </c>
    </row>
    <row r="277" spans="1:16" x14ac:dyDescent="0.35">
      <c r="A277" t="s">
        <v>389</v>
      </c>
      <c r="B277">
        <v>145</v>
      </c>
      <c r="C277">
        <v>132014112</v>
      </c>
      <c r="D277" t="s">
        <v>1699</v>
      </c>
      <c r="E277" t="s">
        <v>37</v>
      </c>
      <c r="F277">
        <v>7.7</v>
      </c>
      <c r="G277">
        <v>102000000</v>
      </c>
      <c r="H277" t="s">
        <v>1325</v>
      </c>
      <c r="I277" t="s">
        <v>24162</v>
      </c>
      <c r="J277" t="s">
        <v>12332</v>
      </c>
      <c r="K277" t="s">
        <v>10413</v>
      </c>
      <c r="L277" t="s">
        <v>24177</v>
      </c>
      <c r="M277" t="s">
        <v>24177</v>
      </c>
      <c r="N277" t="s">
        <v>24177</v>
      </c>
      <c r="O277" t="s">
        <v>24177</v>
      </c>
      <c r="P277">
        <f>IMDB_Movies3[[#This Row],[gross]]-Table3[[#This Row],[budget]]</f>
        <v>30014112</v>
      </c>
    </row>
    <row r="278" spans="1:16" x14ac:dyDescent="0.35">
      <c r="A278" t="s">
        <v>1252</v>
      </c>
      <c r="B278">
        <v>174</v>
      </c>
      <c r="C278">
        <v>261970615</v>
      </c>
      <c r="D278" t="s">
        <v>1703</v>
      </c>
      <c r="E278" t="s">
        <v>37</v>
      </c>
      <c r="F278">
        <v>7.4</v>
      </c>
      <c r="G278">
        <v>100000000</v>
      </c>
      <c r="H278" t="s">
        <v>953</v>
      </c>
      <c r="I278" t="s">
        <v>18089</v>
      </c>
      <c r="J278" t="s">
        <v>1266</v>
      </c>
      <c r="K278" t="s">
        <v>24162</v>
      </c>
      <c r="L278" t="s">
        <v>24177</v>
      </c>
      <c r="M278" t="s">
        <v>24177</v>
      </c>
      <c r="N278" t="s">
        <v>24177</v>
      </c>
      <c r="O278" t="s">
        <v>24177</v>
      </c>
      <c r="P278">
        <f>IMDB_Movies3[[#This Row],[gross]]-Table3[[#This Row],[budget]]</f>
        <v>161970615</v>
      </c>
    </row>
    <row r="279" spans="1:16" x14ac:dyDescent="0.35">
      <c r="A279" t="s">
        <v>313</v>
      </c>
      <c r="B279">
        <v>144</v>
      </c>
      <c r="C279">
        <v>167007184</v>
      </c>
      <c r="D279" t="s">
        <v>1707</v>
      </c>
      <c r="E279" t="s">
        <v>37</v>
      </c>
      <c r="F279">
        <v>8</v>
      </c>
      <c r="G279">
        <v>150000000</v>
      </c>
      <c r="H279" t="s">
        <v>1325</v>
      </c>
      <c r="I279" t="s">
        <v>953</v>
      </c>
      <c r="J279" t="s">
        <v>10413</v>
      </c>
      <c r="K279" t="s">
        <v>24177</v>
      </c>
      <c r="L279" t="s">
        <v>24177</v>
      </c>
      <c r="M279" t="s">
        <v>24177</v>
      </c>
      <c r="N279" t="s">
        <v>24177</v>
      </c>
      <c r="O279" t="s">
        <v>24177</v>
      </c>
      <c r="P279">
        <f>IMDB_Movies3[[#This Row],[gross]]-Table3[[#This Row],[budget]]</f>
        <v>17007184</v>
      </c>
    </row>
    <row r="280" spans="1:16" x14ac:dyDescent="0.35">
      <c r="A280" t="s">
        <v>255</v>
      </c>
      <c r="B280">
        <v>119</v>
      </c>
      <c r="C280">
        <v>180011740</v>
      </c>
      <c r="D280" t="s">
        <v>1712</v>
      </c>
      <c r="E280" t="s">
        <v>37</v>
      </c>
      <c r="F280">
        <v>5.7</v>
      </c>
      <c r="G280">
        <v>100000000</v>
      </c>
      <c r="H280" t="s">
        <v>1325</v>
      </c>
      <c r="I280" t="s">
        <v>953</v>
      </c>
      <c r="J280" t="s">
        <v>12332</v>
      </c>
      <c r="K280" t="s">
        <v>10413</v>
      </c>
      <c r="L280" t="s">
        <v>24177</v>
      </c>
      <c r="M280" t="s">
        <v>24177</v>
      </c>
      <c r="N280" t="s">
        <v>24177</v>
      </c>
      <c r="O280" t="s">
        <v>24177</v>
      </c>
      <c r="P280">
        <f>IMDB_Movies3[[#This Row],[gross]]-Table3[[#This Row],[budget]]</f>
        <v>80011740</v>
      </c>
    </row>
    <row r="281" spans="1:16" x14ac:dyDescent="0.35">
      <c r="A281" t="s">
        <v>29</v>
      </c>
      <c r="B281">
        <v>153</v>
      </c>
      <c r="C281">
        <v>204843350</v>
      </c>
      <c r="D281" t="s">
        <v>1717</v>
      </c>
      <c r="E281" t="s">
        <v>37</v>
      </c>
      <c r="F281">
        <v>8.5</v>
      </c>
      <c r="G281">
        <v>102000000</v>
      </c>
      <c r="H281" t="s">
        <v>1325</v>
      </c>
      <c r="I281" t="s">
        <v>12332</v>
      </c>
      <c r="J281" t="s">
        <v>24177</v>
      </c>
      <c r="K281" t="s">
        <v>24177</v>
      </c>
      <c r="L281" t="s">
        <v>24177</v>
      </c>
      <c r="M281" t="s">
        <v>24177</v>
      </c>
      <c r="N281" t="s">
        <v>24177</v>
      </c>
      <c r="O281" t="s">
        <v>24177</v>
      </c>
      <c r="P281">
        <f>IMDB_Movies3[[#This Row],[gross]]-Table3[[#This Row],[budget]]</f>
        <v>102843350</v>
      </c>
    </row>
    <row r="282" spans="1:16" x14ac:dyDescent="0.35">
      <c r="A282" t="s">
        <v>1633</v>
      </c>
      <c r="B282">
        <v>140</v>
      </c>
      <c r="C282">
        <v>97030725</v>
      </c>
      <c r="D282" t="s">
        <v>1722</v>
      </c>
      <c r="E282" t="s">
        <v>37</v>
      </c>
      <c r="F282">
        <v>7</v>
      </c>
      <c r="G282">
        <v>100000000</v>
      </c>
      <c r="H282" t="s">
        <v>13307</v>
      </c>
      <c r="I282" t="s">
        <v>24164</v>
      </c>
      <c r="J282" t="s">
        <v>3409</v>
      </c>
      <c r="K282" t="s">
        <v>22704</v>
      </c>
      <c r="L282" t="s">
        <v>19711</v>
      </c>
      <c r="M282" t="s">
        <v>24177</v>
      </c>
      <c r="N282" t="s">
        <v>24177</v>
      </c>
      <c r="O282" t="s">
        <v>24177</v>
      </c>
      <c r="P282">
        <f>IMDB_Movies3[[#This Row],[gross]]-Table3[[#This Row],[budget]]</f>
        <v>-2969275</v>
      </c>
    </row>
    <row r="283" spans="1:16" x14ac:dyDescent="0.35">
      <c r="A283" t="s">
        <v>187</v>
      </c>
      <c r="B283">
        <v>176</v>
      </c>
      <c r="C283">
        <v>130127620</v>
      </c>
      <c r="D283" t="s">
        <v>1728</v>
      </c>
      <c r="E283" t="s">
        <v>37</v>
      </c>
      <c r="F283">
        <v>7.8</v>
      </c>
      <c r="G283">
        <v>100000000</v>
      </c>
      <c r="H283" t="s">
        <v>13307</v>
      </c>
      <c r="I283" t="s">
        <v>24164</v>
      </c>
      <c r="J283" t="s">
        <v>3409</v>
      </c>
      <c r="K283" t="s">
        <v>24177</v>
      </c>
      <c r="L283" t="s">
        <v>24177</v>
      </c>
      <c r="M283" t="s">
        <v>24177</v>
      </c>
      <c r="N283" t="s">
        <v>24177</v>
      </c>
      <c r="O283" t="s">
        <v>24177</v>
      </c>
      <c r="P283">
        <f>IMDB_Movies3[[#This Row],[gross]]-Table3[[#This Row],[budget]]</f>
        <v>30127620</v>
      </c>
    </row>
    <row r="284" spans="1:16" x14ac:dyDescent="0.35">
      <c r="A284" t="s">
        <v>29</v>
      </c>
      <c r="B284">
        <v>141</v>
      </c>
      <c r="C284">
        <v>146282411</v>
      </c>
      <c r="D284" t="s">
        <v>1735</v>
      </c>
      <c r="E284" t="s">
        <v>37</v>
      </c>
      <c r="F284">
        <v>7.2</v>
      </c>
      <c r="G284">
        <v>115000000</v>
      </c>
      <c r="H284" t="s">
        <v>1325</v>
      </c>
      <c r="I284" t="s">
        <v>1671</v>
      </c>
      <c r="J284" t="s">
        <v>10413</v>
      </c>
      <c r="K284" t="s">
        <v>24177</v>
      </c>
      <c r="L284" t="s">
        <v>24177</v>
      </c>
      <c r="M284" t="s">
        <v>24177</v>
      </c>
      <c r="N284" t="s">
        <v>24177</v>
      </c>
      <c r="O284" t="s">
        <v>24177</v>
      </c>
      <c r="P284">
        <f>IMDB_Movies3[[#This Row],[gross]]-Table3[[#This Row],[budget]]</f>
        <v>31282411</v>
      </c>
    </row>
    <row r="285" spans="1:16" x14ac:dyDescent="0.35">
      <c r="A285" t="s">
        <v>1739</v>
      </c>
      <c r="B285">
        <v>106</v>
      </c>
      <c r="C285">
        <v>65452312</v>
      </c>
      <c r="D285" t="s">
        <v>1740</v>
      </c>
      <c r="E285" t="s">
        <v>37</v>
      </c>
      <c r="F285">
        <v>6.4</v>
      </c>
      <c r="G285">
        <v>100000000</v>
      </c>
      <c r="H285" t="s">
        <v>1325</v>
      </c>
      <c r="I285" t="s">
        <v>24164</v>
      </c>
      <c r="J285" t="s">
        <v>10413</v>
      </c>
      <c r="K285" t="s">
        <v>24177</v>
      </c>
      <c r="L285" t="s">
        <v>24177</v>
      </c>
      <c r="M285" t="s">
        <v>24177</v>
      </c>
      <c r="N285" t="s">
        <v>24177</v>
      </c>
      <c r="O285" t="s">
        <v>24177</v>
      </c>
      <c r="P285">
        <f>IMDB_Movies3[[#This Row],[gross]]-Table3[[#This Row],[budget]]</f>
        <v>-34547688</v>
      </c>
    </row>
    <row r="286" spans="1:16" x14ac:dyDescent="0.35">
      <c r="A286" t="s">
        <v>1744</v>
      </c>
      <c r="B286">
        <v>98</v>
      </c>
      <c r="C286">
        <v>148383780</v>
      </c>
      <c r="D286" t="s">
        <v>1747</v>
      </c>
      <c r="E286" t="s">
        <v>37</v>
      </c>
      <c r="F286">
        <v>5.5</v>
      </c>
      <c r="G286">
        <v>100000000</v>
      </c>
      <c r="H286" t="s">
        <v>1671</v>
      </c>
      <c r="I286" t="s">
        <v>19711</v>
      </c>
      <c r="J286" t="s">
        <v>24177</v>
      </c>
      <c r="K286" t="s">
        <v>24177</v>
      </c>
      <c r="L286" t="s">
        <v>24177</v>
      </c>
      <c r="M286" t="s">
        <v>24177</v>
      </c>
      <c r="N286" t="s">
        <v>24177</v>
      </c>
      <c r="O286" t="s">
        <v>24177</v>
      </c>
      <c r="P286">
        <f>IMDB_Movies3[[#This Row],[gross]]-Table3[[#This Row],[budget]]</f>
        <v>48383780</v>
      </c>
    </row>
    <row r="287" spans="1:16" x14ac:dyDescent="0.35">
      <c r="A287" t="s">
        <v>1751</v>
      </c>
      <c r="B287">
        <v>116</v>
      </c>
      <c r="C287">
        <v>119219978</v>
      </c>
      <c r="D287" t="s">
        <v>1753</v>
      </c>
      <c r="E287" t="s">
        <v>37</v>
      </c>
      <c r="F287">
        <v>6.7</v>
      </c>
      <c r="G287">
        <v>100000000</v>
      </c>
      <c r="H287" t="s">
        <v>1325</v>
      </c>
      <c r="I287" t="s">
        <v>1671</v>
      </c>
      <c r="J287" t="s">
        <v>24164</v>
      </c>
      <c r="K287" t="s">
        <v>24177</v>
      </c>
      <c r="L287" t="s">
        <v>24177</v>
      </c>
      <c r="M287" t="s">
        <v>24177</v>
      </c>
      <c r="N287" t="s">
        <v>24177</v>
      </c>
      <c r="O287" t="s">
        <v>24177</v>
      </c>
      <c r="P287">
        <f>IMDB_Movies3[[#This Row],[gross]]-Table3[[#This Row],[budget]]</f>
        <v>19219978</v>
      </c>
    </row>
    <row r="288" spans="1:16" x14ac:dyDescent="0.35">
      <c r="A288" t="s">
        <v>1757</v>
      </c>
      <c r="B288">
        <v>115</v>
      </c>
      <c r="C288">
        <v>101228120</v>
      </c>
      <c r="D288" t="s">
        <v>1760</v>
      </c>
      <c r="E288" t="s">
        <v>37</v>
      </c>
      <c r="F288">
        <v>6.1</v>
      </c>
      <c r="G288">
        <v>100000000</v>
      </c>
      <c r="H288" t="s">
        <v>1325</v>
      </c>
      <c r="I288" t="s">
        <v>3409</v>
      </c>
      <c r="J288" t="s">
        <v>24162</v>
      </c>
      <c r="K288" t="s">
        <v>10413</v>
      </c>
      <c r="L288" t="s">
        <v>24177</v>
      </c>
      <c r="M288" t="s">
        <v>24177</v>
      </c>
      <c r="N288" t="s">
        <v>24177</v>
      </c>
      <c r="O288" t="s">
        <v>24177</v>
      </c>
      <c r="P288">
        <f>IMDB_Movies3[[#This Row],[gross]]-Table3[[#This Row],[budget]]</f>
        <v>1228120</v>
      </c>
    </row>
    <row r="289" spans="1:16" x14ac:dyDescent="0.35">
      <c r="A289" t="s">
        <v>1764</v>
      </c>
      <c r="B289">
        <v>165</v>
      </c>
      <c r="C289">
        <v>162804648</v>
      </c>
      <c r="D289" t="s">
        <v>1766</v>
      </c>
      <c r="E289" t="s">
        <v>37</v>
      </c>
      <c r="F289">
        <v>8.5</v>
      </c>
      <c r="G289">
        <v>100000000</v>
      </c>
      <c r="H289" t="s">
        <v>3409</v>
      </c>
      <c r="I289" t="s">
        <v>15011</v>
      </c>
      <c r="J289" t="s">
        <v>24177</v>
      </c>
      <c r="K289" t="s">
        <v>24177</v>
      </c>
      <c r="L289" t="s">
        <v>24177</v>
      </c>
      <c r="M289" t="s">
        <v>24177</v>
      </c>
      <c r="N289" t="s">
        <v>24177</v>
      </c>
      <c r="O289" t="s">
        <v>24177</v>
      </c>
      <c r="P289">
        <f>IMDB_Movies3[[#This Row],[gross]]-Table3[[#This Row],[budget]]</f>
        <v>62804648</v>
      </c>
    </row>
    <row r="290" spans="1:16" x14ac:dyDescent="0.35">
      <c r="A290" t="s">
        <v>1769</v>
      </c>
      <c r="B290">
        <v>91</v>
      </c>
      <c r="C290">
        <v>100117603</v>
      </c>
      <c r="D290" t="s">
        <v>1772</v>
      </c>
      <c r="E290" t="s">
        <v>37</v>
      </c>
      <c r="F290">
        <v>6.9</v>
      </c>
      <c r="G290">
        <v>100000000</v>
      </c>
      <c r="H290" t="s">
        <v>11526</v>
      </c>
      <c r="I290" t="s">
        <v>3409</v>
      </c>
      <c r="J290" t="s">
        <v>18089</v>
      </c>
      <c r="K290" t="s">
        <v>17378</v>
      </c>
      <c r="L290" t="s">
        <v>19711</v>
      </c>
      <c r="M290" t="s">
        <v>24177</v>
      </c>
      <c r="N290" t="s">
        <v>24177</v>
      </c>
      <c r="O290" t="s">
        <v>24177</v>
      </c>
      <c r="P290">
        <f>IMDB_Movies3[[#This Row],[gross]]-Table3[[#This Row],[budget]]</f>
        <v>117603</v>
      </c>
    </row>
    <row r="291" spans="1:16" x14ac:dyDescent="0.35">
      <c r="A291" t="s">
        <v>1776</v>
      </c>
      <c r="B291">
        <v>78</v>
      </c>
      <c r="C291">
        <v>89296573</v>
      </c>
      <c r="D291" t="s">
        <v>1779</v>
      </c>
      <c r="E291" t="s">
        <v>37</v>
      </c>
      <c r="F291">
        <v>7.3</v>
      </c>
      <c r="G291">
        <v>100000000</v>
      </c>
      <c r="H291" t="s">
        <v>953</v>
      </c>
      <c r="I291" t="s">
        <v>11526</v>
      </c>
      <c r="J291" t="s">
        <v>1671</v>
      </c>
      <c r="K291" t="s">
        <v>18089</v>
      </c>
      <c r="L291" t="s">
        <v>1266</v>
      </c>
      <c r="M291" t="s">
        <v>24177</v>
      </c>
      <c r="N291" t="s">
        <v>24177</v>
      </c>
      <c r="O291" t="s">
        <v>24177</v>
      </c>
      <c r="P291">
        <f>IMDB_Movies3[[#This Row],[gross]]-Table3[[#This Row],[budget]]</f>
        <v>-10703427</v>
      </c>
    </row>
    <row r="292" spans="1:16" x14ac:dyDescent="0.35">
      <c r="A292" t="s">
        <v>1783</v>
      </c>
      <c r="B292">
        <v>103</v>
      </c>
      <c r="C292">
        <v>85017401</v>
      </c>
      <c r="D292" t="s">
        <v>1785</v>
      </c>
      <c r="E292" t="s">
        <v>37</v>
      </c>
      <c r="F292">
        <v>6.7</v>
      </c>
      <c r="G292">
        <v>92000000</v>
      </c>
      <c r="H292" t="s">
        <v>1325</v>
      </c>
      <c r="I292" t="s">
        <v>953</v>
      </c>
      <c r="J292" t="s">
        <v>10413</v>
      </c>
      <c r="K292" t="s">
        <v>24177</v>
      </c>
      <c r="L292" t="s">
        <v>24177</v>
      </c>
      <c r="M292" t="s">
        <v>24177</v>
      </c>
      <c r="N292" t="s">
        <v>24177</v>
      </c>
      <c r="O292" t="s">
        <v>24177</v>
      </c>
      <c r="P292">
        <f>IMDB_Movies3[[#This Row],[gross]]-Table3[[#This Row],[budget]]</f>
        <v>-6982599</v>
      </c>
    </row>
    <row r="293" spans="1:16" x14ac:dyDescent="0.35">
      <c r="A293" t="s">
        <v>703</v>
      </c>
      <c r="B293">
        <v>131</v>
      </c>
      <c r="C293">
        <v>173005002</v>
      </c>
      <c r="D293" t="s">
        <v>1790</v>
      </c>
      <c r="E293" t="s">
        <v>37</v>
      </c>
      <c r="F293">
        <v>6.9</v>
      </c>
      <c r="G293">
        <v>100000000</v>
      </c>
      <c r="H293" t="s">
        <v>1325</v>
      </c>
      <c r="I293" t="s">
        <v>953</v>
      </c>
      <c r="J293" t="s">
        <v>1671</v>
      </c>
      <c r="K293" t="s">
        <v>18089</v>
      </c>
      <c r="L293" t="s">
        <v>24162</v>
      </c>
      <c r="M293" t="s">
        <v>24177</v>
      </c>
      <c r="N293" t="s">
        <v>24177</v>
      </c>
      <c r="O293" t="s">
        <v>24177</v>
      </c>
      <c r="P293">
        <f>IMDB_Movies3[[#This Row],[gross]]-Table3[[#This Row],[budget]]</f>
        <v>73005002</v>
      </c>
    </row>
    <row r="294" spans="1:16" x14ac:dyDescent="0.35">
      <c r="A294" t="s">
        <v>1794</v>
      </c>
      <c r="B294">
        <v>104</v>
      </c>
      <c r="C294">
        <v>75030163</v>
      </c>
      <c r="D294" t="s">
        <v>1796</v>
      </c>
      <c r="E294" t="s">
        <v>37</v>
      </c>
      <c r="F294">
        <v>5.0999999999999996</v>
      </c>
      <c r="G294">
        <v>100000000</v>
      </c>
      <c r="H294" t="s">
        <v>1325</v>
      </c>
      <c r="I294" t="s">
        <v>953</v>
      </c>
      <c r="J294" t="s">
        <v>18089</v>
      </c>
      <c r="K294" t="s">
        <v>1266</v>
      </c>
      <c r="L294" t="s">
        <v>24177</v>
      </c>
      <c r="M294" t="s">
        <v>24177</v>
      </c>
      <c r="N294" t="s">
        <v>24177</v>
      </c>
      <c r="O294" t="s">
        <v>24177</v>
      </c>
      <c r="P294">
        <f>IMDB_Movies3[[#This Row],[gross]]-Table3[[#This Row],[budget]]</f>
        <v>-24969837</v>
      </c>
    </row>
    <row r="295" spans="1:16" x14ac:dyDescent="0.35">
      <c r="A295" t="s">
        <v>1800</v>
      </c>
      <c r="B295">
        <v>101</v>
      </c>
      <c r="C295">
        <v>77222184</v>
      </c>
      <c r="D295" t="s">
        <v>1803</v>
      </c>
      <c r="E295" t="s">
        <v>37</v>
      </c>
      <c r="F295">
        <v>6.8</v>
      </c>
      <c r="G295">
        <v>100000000</v>
      </c>
      <c r="H295" t="s">
        <v>953</v>
      </c>
      <c r="I295" t="s">
        <v>3409</v>
      </c>
      <c r="J295" t="s">
        <v>18089</v>
      </c>
      <c r="K295" t="s">
        <v>1266</v>
      </c>
      <c r="L295" t="s">
        <v>24177</v>
      </c>
      <c r="M295" t="s">
        <v>24177</v>
      </c>
      <c r="N295" t="s">
        <v>24177</v>
      </c>
      <c r="O295" t="s">
        <v>24177</v>
      </c>
      <c r="P295">
        <f>IMDB_Movies3[[#This Row],[gross]]-Table3[[#This Row],[budget]]</f>
        <v>-22777816</v>
      </c>
    </row>
    <row r="296" spans="1:16" x14ac:dyDescent="0.35">
      <c r="A296" t="s">
        <v>1807</v>
      </c>
      <c r="B296">
        <v>102</v>
      </c>
      <c r="C296">
        <v>107515297</v>
      </c>
      <c r="D296" t="s">
        <v>1809</v>
      </c>
      <c r="E296" t="s">
        <v>37</v>
      </c>
      <c r="F296">
        <v>6.7</v>
      </c>
      <c r="G296">
        <v>100000000</v>
      </c>
      <c r="H296" t="s">
        <v>953</v>
      </c>
      <c r="I296" t="s">
        <v>11526</v>
      </c>
      <c r="J296" t="s">
        <v>18089</v>
      </c>
      <c r="K296" t="s">
        <v>1266</v>
      </c>
      <c r="L296" t="s">
        <v>24177</v>
      </c>
      <c r="M296" t="s">
        <v>24177</v>
      </c>
      <c r="N296" t="s">
        <v>24177</v>
      </c>
      <c r="O296" t="s">
        <v>24177</v>
      </c>
      <c r="P296">
        <f>IMDB_Movies3[[#This Row],[gross]]-Table3[[#This Row],[budget]]</f>
        <v>7515297</v>
      </c>
    </row>
    <row r="297" spans="1:16" x14ac:dyDescent="0.35">
      <c r="A297" t="s">
        <v>1813</v>
      </c>
      <c r="B297">
        <v>103</v>
      </c>
      <c r="C297">
        <v>67631157</v>
      </c>
      <c r="D297" t="s">
        <v>1815</v>
      </c>
      <c r="E297" t="s">
        <v>37</v>
      </c>
      <c r="F297">
        <v>6</v>
      </c>
      <c r="G297">
        <v>100000000</v>
      </c>
      <c r="H297" t="s">
        <v>1325</v>
      </c>
      <c r="I297" t="s">
        <v>19711</v>
      </c>
      <c r="J297" t="s">
        <v>10413</v>
      </c>
      <c r="K297" t="s">
        <v>24177</v>
      </c>
      <c r="L297" t="s">
        <v>24177</v>
      </c>
      <c r="M297" t="s">
        <v>24177</v>
      </c>
      <c r="N297" t="s">
        <v>24177</v>
      </c>
      <c r="O297" t="s">
        <v>24177</v>
      </c>
      <c r="P297">
        <f>IMDB_Movies3[[#This Row],[gross]]-Table3[[#This Row],[budget]]</f>
        <v>-32368843</v>
      </c>
    </row>
    <row r="298" spans="1:16" x14ac:dyDescent="0.35">
      <c r="A298" t="s">
        <v>1819</v>
      </c>
      <c r="B298">
        <v>121</v>
      </c>
      <c r="C298">
        <v>66862068</v>
      </c>
      <c r="D298" t="s">
        <v>1822</v>
      </c>
      <c r="E298" t="s">
        <v>37</v>
      </c>
      <c r="F298">
        <v>5.7</v>
      </c>
      <c r="G298">
        <v>83000000</v>
      </c>
      <c r="H298" t="s">
        <v>1325</v>
      </c>
      <c r="I298" t="s">
        <v>1266</v>
      </c>
      <c r="J298" t="s">
        <v>6403</v>
      </c>
      <c r="K298" t="s">
        <v>24162</v>
      </c>
      <c r="L298" t="s">
        <v>24177</v>
      </c>
      <c r="M298" t="s">
        <v>24177</v>
      </c>
      <c r="N298" t="s">
        <v>24177</v>
      </c>
      <c r="O298" t="s">
        <v>24177</v>
      </c>
      <c r="P298">
        <f>IMDB_Movies3[[#This Row],[gross]]-Table3[[#This Row],[budget]]</f>
        <v>-16137932</v>
      </c>
    </row>
    <row r="299" spans="1:16" x14ac:dyDescent="0.35">
      <c r="A299" t="s">
        <v>1015</v>
      </c>
      <c r="B299">
        <v>143</v>
      </c>
      <c r="C299">
        <v>57366262</v>
      </c>
      <c r="D299" t="s">
        <v>1827</v>
      </c>
      <c r="E299" t="s">
        <v>37</v>
      </c>
      <c r="F299">
        <v>8</v>
      </c>
      <c r="G299">
        <v>100000000</v>
      </c>
      <c r="H299" t="s">
        <v>953</v>
      </c>
      <c r="I299" t="s">
        <v>3409</v>
      </c>
      <c r="J299" t="s">
        <v>10413</v>
      </c>
      <c r="K299" t="s">
        <v>24177</v>
      </c>
      <c r="L299" t="s">
        <v>24177</v>
      </c>
      <c r="M299" t="s">
        <v>24177</v>
      </c>
      <c r="N299" t="s">
        <v>24177</v>
      </c>
      <c r="O299" t="s">
        <v>24177</v>
      </c>
      <c r="P299">
        <f>IMDB_Movies3[[#This Row],[gross]]-Table3[[#This Row],[budget]]</f>
        <v>-42633738</v>
      </c>
    </row>
    <row r="300" spans="1:16" x14ac:dyDescent="0.35">
      <c r="A300" t="s">
        <v>487</v>
      </c>
      <c r="B300">
        <v>240</v>
      </c>
      <c r="C300">
        <v>116866727</v>
      </c>
      <c r="D300" t="s">
        <v>1832</v>
      </c>
      <c r="E300" t="s">
        <v>37</v>
      </c>
      <c r="F300">
        <v>8.1999999999999993</v>
      </c>
      <c r="G300">
        <v>100000000</v>
      </c>
      <c r="H300" t="s">
        <v>13307</v>
      </c>
      <c r="I300" t="s">
        <v>1671</v>
      </c>
      <c r="J300" t="s">
        <v>24164</v>
      </c>
      <c r="K300" t="s">
        <v>3409</v>
      </c>
      <c r="L300" t="s">
        <v>24177</v>
      </c>
      <c r="M300" t="s">
        <v>24177</v>
      </c>
      <c r="N300" t="s">
        <v>24177</v>
      </c>
      <c r="O300" t="s">
        <v>24177</v>
      </c>
      <c r="P300">
        <f>IMDB_Movies3[[#This Row],[gross]]-Table3[[#This Row],[budget]]</f>
        <v>16866727</v>
      </c>
    </row>
    <row r="301" spans="1:16" x14ac:dyDescent="0.35">
      <c r="A301" t="s">
        <v>1324</v>
      </c>
      <c r="B301">
        <v>121</v>
      </c>
      <c r="C301">
        <v>184031112</v>
      </c>
      <c r="D301" t="s">
        <v>1836</v>
      </c>
      <c r="E301" t="s">
        <v>37</v>
      </c>
      <c r="F301">
        <v>5.4</v>
      </c>
      <c r="G301">
        <v>100000000</v>
      </c>
      <c r="H301" t="s">
        <v>1325</v>
      </c>
      <c r="I301" t="s">
        <v>953</v>
      </c>
      <c r="J301" t="s">
        <v>1266</v>
      </c>
      <c r="K301" t="s">
        <v>24177</v>
      </c>
      <c r="L301" t="s">
        <v>24177</v>
      </c>
      <c r="M301" t="s">
        <v>24177</v>
      </c>
      <c r="N301" t="s">
        <v>24177</v>
      </c>
      <c r="O301" t="s">
        <v>24177</v>
      </c>
      <c r="P301">
        <f>IMDB_Movies3[[#This Row],[gross]]-Table3[[#This Row],[budget]]</f>
        <v>84031112</v>
      </c>
    </row>
    <row r="302" spans="1:16" x14ac:dyDescent="0.35">
      <c r="A302" t="s">
        <v>1304</v>
      </c>
      <c r="B302">
        <v>129</v>
      </c>
      <c r="C302">
        <v>54700065</v>
      </c>
      <c r="D302" t="s">
        <v>1843</v>
      </c>
      <c r="E302" t="s">
        <v>37</v>
      </c>
      <c r="F302">
        <v>7.2</v>
      </c>
      <c r="G302">
        <v>105000000</v>
      </c>
      <c r="H302" t="s">
        <v>1325</v>
      </c>
      <c r="I302" t="s">
        <v>12332</v>
      </c>
      <c r="J302" t="s">
        <v>24165</v>
      </c>
      <c r="K302" t="s">
        <v>24177</v>
      </c>
      <c r="L302" t="s">
        <v>24177</v>
      </c>
      <c r="M302" t="s">
        <v>24177</v>
      </c>
      <c r="N302" t="s">
        <v>24177</v>
      </c>
      <c r="O302" t="s">
        <v>24177</v>
      </c>
      <c r="P302">
        <f>IMDB_Movies3[[#This Row],[gross]]-Table3[[#This Row],[budget]]</f>
        <v>-50299935</v>
      </c>
    </row>
    <row r="303" spans="1:16" x14ac:dyDescent="0.35">
      <c r="A303" t="s">
        <v>1847</v>
      </c>
      <c r="B303">
        <v>172</v>
      </c>
      <c r="C303">
        <v>27098580</v>
      </c>
      <c r="D303" t="s">
        <v>1850</v>
      </c>
      <c r="E303" t="s">
        <v>37</v>
      </c>
      <c r="F303">
        <v>7.5</v>
      </c>
      <c r="G303">
        <v>102000000</v>
      </c>
      <c r="H303" t="s">
        <v>3409</v>
      </c>
      <c r="I303" t="s">
        <v>12332</v>
      </c>
      <c r="J303" t="s">
        <v>24177</v>
      </c>
      <c r="K303" t="s">
        <v>24177</v>
      </c>
      <c r="L303" t="s">
        <v>24177</v>
      </c>
      <c r="M303" t="s">
        <v>24177</v>
      </c>
      <c r="N303" t="s">
        <v>24177</v>
      </c>
      <c r="O303" t="s">
        <v>24177</v>
      </c>
      <c r="P303">
        <f>IMDB_Movies3[[#This Row],[gross]]-Table3[[#This Row],[budget]]</f>
        <v>-74901420</v>
      </c>
    </row>
    <row r="304" spans="1:16" x14ac:dyDescent="0.35">
      <c r="A304" t="s">
        <v>111</v>
      </c>
      <c r="B304">
        <v>101</v>
      </c>
      <c r="C304">
        <v>55673333</v>
      </c>
      <c r="D304" t="s">
        <v>1854</v>
      </c>
      <c r="E304" t="s">
        <v>37</v>
      </c>
      <c r="F304">
        <v>7</v>
      </c>
      <c r="G304">
        <v>80000000</v>
      </c>
      <c r="H304" t="s">
        <v>1325</v>
      </c>
      <c r="I304" t="s">
        <v>953</v>
      </c>
      <c r="J304" t="s">
        <v>11526</v>
      </c>
      <c r="K304" t="s">
        <v>18089</v>
      </c>
      <c r="L304" t="s">
        <v>1266</v>
      </c>
      <c r="M304" t="s">
        <v>24177</v>
      </c>
      <c r="N304" t="s">
        <v>24177</v>
      </c>
      <c r="O304" t="s">
        <v>24177</v>
      </c>
      <c r="P304">
        <f>IMDB_Movies3[[#This Row],[gross]]-Table3[[#This Row],[budget]]</f>
        <v>-24326667</v>
      </c>
    </row>
    <row r="305" spans="1:16" x14ac:dyDescent="0.35">
      <c r="A305" t="s">
        <v>1858</v>
      </c>
      <c r="B305">
        <v>87</v>
      </c>
      <c r="C305">
        <v>40198710</v>
      </c>
      <c r="D305" t="s">
        <v>1861</v>
      </c>
      <c r="E305" t="s">
        <v>37</v>
      </c>
      <c r="F305">
        <v>3.3</v>
      </c>
      <c r="G305">
        <v>100000000</v>
      </c>
      <c r="H305" t="s">
        <v>1325</v>
      </c>
      <c r="I305" t="s">
        <v>24164</v>
      </c>
      <c r="J305" t="s">
        <v>1266</v>
      </c>
      <c r="K305" t="s">
        <v>19711</v>
      </c>
      <c r="L305" t="s">
        <v>10413</v>
      </c>
      <c r="M305" t="s">
        <v>24177</v>
      </c>
      <c r="N305" t="s">
        <v>24177</v>
      </c>
      <c r="O305" t="s">
        <v>24177</v>
      </c>
      <c r="P305">
        <f>IMDB_Movies3[[#This Row],[gross]]-Table3[[#This Row],[budget]]</f>
        <v>-59801290</v>
      </c>
    </row>
    <row r="306" spans="1:16" x14ac:dyDescent="0.35">
      <c r="A306" t="s">
        <v>260</v>
      </c>
      <c r="B306">
        <v>101</v>
      </c>
      <c r="C306">
        <v>72660029</v>
      </c>
      <c r="D306" t="s">
        <v>1865</v>
      </c>
      <c r="E306" t="s">
        <v>37</v>
      </c>
      <c r="F306">
        <v>6</v>
      </c>
      <c r="G306">
        <v>100000000</v>
      </c>
      <c r="H306" t="s">
        <v>1325</v>
      </c>
      <c r="I306" t="s">
        <v>953</v>
      </c>
      <c r="J306" t="s">
        <v>24177</v>
      </c>
      <c r="K306" t="s">
        <v>24177</v>
      </c>
      <c r="L306" t="s">
        <v>24177</v>
      </c>
      <c r="M306" t="s">
        <v>24177</v>
      </c>
      <c r="N306" t="s">
        <v>24177</v>
      </c>
      <c r="O306" t="s">
        <v>24177</v>
      </c>
      <c r="P306">
        <f>IMDB_Movies3[[#This Row],[gross]]-Table3[[#This Row],[budget]]</f>
        <v>-27339971</v>
      </c>
    </row>
    <row r="307" spans="1:16" x14ac:dyDescent="0.35">
      <c r="A307" t="s">
        <v>1658</v>
      </c>
      <c r="B307">
        <v>95</v>
      </c>
      <c r="C307">
        <v>38120554</v>
      </c>
      <c r="D307" t="s">
        <v>1869</v>
      </c>
      <c r="E307" t="s">
        <v>37</v>
      </c>
      <c r="F307">
        <v>7.1</v>
      </c>
      <c r="G307">
        <v>140000000</v>
      </c>
      <c r="H307" t="s">
        <v>953</v>
      </c>
      <c r="I307" t="s">
        <v>11526</v>
      </c>
      <c r="J307" t="s">
        <v>18089</v>
      </c>
      <c r="K307" t="s">
        <v>12332</v>
      </c>
      <c r="L307" t="s">
        <v>24177</v>
      </c>
      <c r="M307" t="s">
        <v>24177</v>
      </c>
      <c r="N307" t="s">
        <v>24177</v>
      </c>
      <c r="O307" t="s">
        <v>24177</v>
      </c>
      <c r="P307">
        <f>IMDB_Movies3[[#This Row],[gross]]-Table3[[#This Row],[budget]]</f>
        <v>-101879446</v>
      </c>
    </row>
    <row r="308" spans="1:16" x14ac:dyDescent="0.35">
      <c r="A308" t="s">
        <v>1873</v>
      </c>
      <c r="B308">
        <v>102</v>
      </c>
      <c r="C308">
        <v>49392095</v>
      </c>
      <c r="D308" t="s">
        <v>1876</v>
      </c>
      <c r="E308" t="s">
        <v>37</v>
      </c>
      <c r="F308">
        <v>5.4</v>
      </c>
      <c r="G308">
        <v>100000000</v>
      </c>
      <c r="H308" t="s">
        <v>953</v>
      </c>
      <c r="I308" t="s">
        <v>1671</v>
      </c>
      <c r="J308" t="s">
        <v>12332</v>
      </c>
      <c r="K308" t="s">
        <v>24177</v>
      </c>
      <c r="L308" t="s">
        <v>24177</v>
      </c>
      <c r="M308" t="s">
        <v>24177</v>
      </c>
      <c r="N308" t="s">
        <v>24177</v>
      </c>
      <c r="O308" t="s">
        <v>24177</v>
      </c>
      <c r="P308">
        <f>IMDB_Movies3[[#This Row],[gross]]-Table3[[#This Row],[budget]]</f>
        <v>-50607905</v>
      </c>
    </row>
    <row r="309" spans="1:16" x14ac:dyDescent="0.35">
      <c r="A309" t="s">
        <v>1880</v>
      </c>
      <c r="B309">
        <v>131</v>
      </c>
      <c r="C309">
        <v>39292022</v>
      </c>
      <c r="D309" t="s">
        <v>1881</v>
      </c>
      <c r="E309" t="s">
        <v>37</v>
      </c>
      <c r="F309">
        <v>6.1</v>
      </c>
      <c r="G309">
        <v>90000000</v>
      </c>
      <c r="H309" t="s">
        <v>1325</v>
      </c>
      <c r="I309" t="s">
        <v>953</v>
      </c>
      <c r="J309" t="s">
        <v>10413</v>
      </c>
      <c r="K309" t="s">
        <v>24177</v>
      </c>
      <c r="L309" t="s">
        <v>24177</v>
      </c>
      <c r="M309" t="s">
        <v>24177</v>
      </c>
      <c r="N309" t="s">
        <v>24177</v>
      </c>
      <c r="O309" t="s">
        <v>24177</v>
      </c>
      <c r="P309">
        <f>IMDB_Movies3[[#This Row],[gross]]-Table3[[#This Row],[budget]]</f>
        <v>-50707978</v>
      </c>
    </row>
    <row r="310" spans="1:16" x14ac:dyDescent="0.35">
      <c r="A310" t="s">
        <v>1884</v>
      </c>
      <c r="B310">
        <v>114</v>
      </c>
      <c r="C310">
        <v>28772222</v>
      </c>
      <c r="D310" t="s">
        <v>1886</v>
      </c>
      <c r="E310" t="s">
        <v>37</v>
      </c>
      <c r="F310">
        <v>5.3</v>
      </c>
      <c r="G310">
        <v>105000000</v>
      </c>
      <c r="H310" t="s">
        <v>1325</v>
      </c>
      <c r="I310" t="s">
        <v>24164</v>
      </c>
      <c r="J310" t="s">
        <v>24163</v>
      </c>
      <c r="K310" t="s">
        <v>10413</v>
      </c>
      <c r="L310" t="s">
        <v>24177</v>
      </c>
      <c r="M310" t="s">
        <v>24177</v>
      </c>
      <c r="N310" t="s">
        <v>24177</v>
      </c>
      <c r="O310" t="s">
        <v>24177</v>
      </c>
      <c r="P310">
        <f>IMDB_Movies3[[#This Row],[gross]]-Table3[[#This Row],[budget]]</f>
        <v>-76227778</v>
      </c>
    </row>
    <row r="311" spans="1:16" x14ac:dyDescent="0.35">
      <c r="A311" t="s">
        <v>1889</v>
      </c>
      <c r="B311">
        <v>94</v>
      </c>
      <c r="C311">
        <v>17010646</v>
      </c>
      <c r="D311" t="s">
        <v>1892</v>
      </c>
      <c r="E311" t="s">
        <v>37</v>
      </c>
      <c r="F311">
        <v>2.2000000000000002</v>
      </c>
      <c r="G311">
        <v>84000000</v>
      </c>
      <c r="H311" t="s">
        <v>1671</v>
      </c>
      <c r="I311" t="s">
        <v>18089</v>
      </c>
      <c r="J311" t="s">
        <v>1266</v>
      </c>
      <c r="K311" t="s">
        <v>24177</v>
      </c>
      <c r="L311" t="s">
        <v>24177</v>
      </c>
      <c r="M311" t="s">
        <v>24177</v>
      </c>
      <c r="N311" t="s">
        <v>24177</v>
      </c>
      <c r="O311" t="s">
        <v>24177</v>
      </c>
      <c r="P311">
        <f>IMDB_Movies3[[#This Row],[gross]]-Table3[[#This Row],[budget]]</f>
        <v>-66989354</v>
      </c>
    </row>
    <row r="312" spans="1:16" x14ac:dyDescent="0.35">
      <c r="A312" t="s">
        <v>850</v>
      </c>
      <c r="B312">
        <v>122</v>
      </c>
      <c r="C312">
        <v>24985612</v>
      </c>
      <c r="D312" t="s">
        <v>1898</v>
      </c>
      <c r="E312" t="s">
        <v>37</v>
      </c>
      <c r="F312">
        <v>7</v>
      </c>
      <c r="G312">
        <v>100000000</v>
      </c>
      <c r="H312" t="s">
        <v>1325</v>
      </c>
      <c r="I312" t="s">
        <v>953</v>
      </c>
      <c r="J312" t="s">
        <v>13307</v>
      </c>
      <c r="K312" t="s">
        <v>3409</v>
      </c>
      <c r="L312" t="s">
        <v>22704</v>
      </c>
      <c r="M312" t="s">
        <v>10413</v>
      </c>
      <c r="N312" t="s">
        <v>24177</v>
      </c>
      <c r="O312" t="s">
        <v>24177</v>
      </c>
      <c r="P312">
        <f>IMDB_Movies3[[#This Row],[gross]]-Table3[[#This Row],[budget]]</f>
        <v>-75014388</v>
      </c>
    </row>
    <row r="313" spans="1:16" x14ac:dyDescent="0.35">
      <c r="A313" t="s">
        <v>1902</v>
      </c>
      <c r="B313">
        <v>95</v>
      </c>
      <c r="C313">
        <v>4411102</v>
      </c>
      <c r="D313" t="s">
        <v>1905</v>
      </c>
      <c r="E313" t="s">
        <v>37</v>
      </c>
      <c r="F313">
        <v>3.8</v>
      </c>
      <c r="G313">
        <v>100000000</v>
      </c>
      <c r="H313" t="s">
        <v>1325</v>
      </c>
      <c r="I313" t="s">
        <v>1671</v>
      </c>
      <c r="J313" t="s">
        <v>12332</v>
      </c>
      <c r="K313" t="s">
        <v>24177</v>
      </c>
      <c r="L313" t="s">
        <v>24177</v>
      </c>
      <c r="M313" t="s">
        <v>24177</v>
      </c>
      <c r="N313" t="s">
        <v>24177</v>
      </c>
      <c r="O313" t="s">
        <v>24177</v>
      </c>
      <c r="P313">
        <f>IMDB_Movies3[[#This Row],[gross]]-Table3[[#This Row],[budget]]</f>
        <v>-95588898</v>
      </c>
    </row>
    <row r="314" spans="1:16" x14ac:dyDescent="0.35">
      <c r="A314" t="s">
        <v>1155</v>
      </c>
      <c r="B314">
        <v>115</v>
      </c>
      <c r="C314">
        <v>35024475</v>
      </c>
      <c r="D314" t="s">
        <v>1911</v>
      </c>
      <c r="E314" t="s">
        <v>37</v>
      </c>
      <c r="F314">
        <v>6.9</v>
      </c>
      <c r="G314">
        <v>100000000</v>
      </c>
      <c r="H314" t="s">
        <v>1325</v>
      </c>
      <c r="I314" t="s">
        <v>3409</v>
      </c>
      <c r="J314" t="s">
        <v>10413</v>
      </c>
      <c r="K314" t="s">
        <v>24165</v>
      </c>
      <c r="L314" t="s">
        <v>24177</v>
      </c>
      <c r="M314" t="s">
        <v>24177</v>
      </c>
      <c r="N314" t="s">
        <v>24177</v>
      </c>
      <c r="O314" t="s">
        <v>24177</v>
      </c>
      <c r="P314">
        <f>IMDB_Movies3[[#This Row],[gross]]-Table3[[#This Row],[budget]]</f>
        <v>-64975525</v>
      </c>
    </row>
    <row r="315" spans="1:16" x14ac:dyDescent="0.35">
      <c r="A315" t="s">
        <v>1915</v>
      </c>
      <c r="B315">
        <v>88</v>
      </c>
      <c r="C315">
        <v>130174897</v>
      </c>
      <c r="D315" t="s">
        <v>1918</v>
      </c>
      <c r="E315" t="s">
        <v>37</v>
      </c>
      <c r="F315">
        <v>7.2</v>
      </c>
      <c r="G315">
        <v>99000000</v>
      </c>
      <c r="H315" t="s">
        <v>953</v>
      </c>
      <c r="I315" t="s">
        <v>11526</v>
      </c>
      <c r="J315" t="s">
        <v>1671</v>
      </c>
      <c r="K315" t="s">
        <v>18089</v>
      </c>
      <c r="L315" t="s">
        <v>24177</v>
      </c>
      <c r="M315" t="s">
        <v>24177</v>
      </c>
      <c r="N315" t="s">
        <v>24177</v>
      </c>
      <c r="O315" t="s">
        <v>24177</v>
      </c>
      <c r="P315">
        <f>IMDB_Movies3[[#This Row],[gross]]-Table3[[#This Row],[budget]]</f>
        <v>31174897</v>
      </c>
    </row>
    <row r="316" spans="1:16" x14ac:dyDescent="0.35">
      <c r="A316" t="s">
        <v>1922</v>
      </c>
      <c r="B316">
        <v>110</v>
      </c>
      <c r="C316">
        <v>10200000</v>
      </c>
      <c r="D316" t="s">
        <v>1926</v>
      </c>
      <c r="E316" t="s">
        <v>37</v>
      </c>
      <c r="F316">
        <v>7.3</v>
      </c>
      <c r="G316">
        <v>10000000</v>
      </c>
      <c r="H316" t="s">
        <v>3409</v>
      </c>
      <c r="I316" t="s">
        <v>24162</v>
      </c>
      <c r="J316" t="s">
        <v>10413</v>
      </c>
      <c r="K316" t="s">
        <v>24177</v>
      </c>
      <c r="L316" t="s">
        <v>24177</v>
      </c>
      <c r="M316" t="s">
        <v>24177</v>
      </c>
      <c r="N316" t="s">
        <v>24177</v>
      </c>
      <c r="O316" t="s">
        <v>24177</v>
      </c>
      <c r="P316">
        <f>IMDB_Movies3[[#This Row],[gross]]-Table3[[#This Row],[budget]]</f>
        <v>200000</v>
      </c>
    </row>
    <row r="317" spans="1:16" x14ac:dyDescent="0.35">
      <c r="A317" t="s">
        <v>535</v>
      </c>
      <c r="B317">
        <v>130</v>
      </c>
      <c r="C317">
        <v>202007640</v>
      </c>
      <c r="D317" t="s">
        <v>1931</v>
      </c>
      <c r="E317" t="s">
        <v>37</v>
      </c>
      <c r="F317">
        <v>6.3</v>
      </c>
      <c r="G317">
        <v>98000000</v>
      </c>
      <c r="H317" t="s">
        <v>1325</v>
      </c>
      <c r="I317" t="s">
        <v>953</v>
      </c>
      <c r="J317" t="s">
        <v>1266</v>
      </c>
      <c r="K317" t="s">
        <v>10413</v>
      </c>
      <c r="L317" t="s">
        <v>24177</v>
      </c>
      <c r="M317" t="s">
        <v>24177</v>
      </c>
      <c r="N317" t="s">
        <v>24177</v>
      </c>
      <c r="O317" t="s">
        <v>24177</v>
      </c>
      <c r="P317">
        <f>IMDB_Movies3[[#This Row],[gross]]-Table3[[#This Row],[budget]]</f>
        <v>104007640</v>
      </c>
    </row>
    <row r="318" spans="1:16" x14ac:dyDescent="0.35">
      <c r="A318" t="s">
        <v>487</v>
      </c>
      <c r="B318">
        <v>216</v>
      </c>
      <c r="C318">
        <v>77679638</v>
      </c>
      <c r="D318" t="s">
        <v>1936</v>
      </c>
      <c r="E318" t="s">
        <v>37</v>
      </c>
      <c r="F318">
        <v>7.5</v>
      </c>
      <c r="G318">
        <v>100000000</v>
      </c>
      <c r="H318" t="s">
        <v>24164</v>
      </c>
      <c r="I318" t="s">
        <v>3409</v>
      </c>
      <c r="J318" t="s">
        <v>24177</v>
      </c>
      <c r="K318" t="s">
        <v>24177</v>
      </c>
      <c r="L318" t="s">
        <v>24177</v>
      </c>
      <c r="M318" t="s">
        <v>24177</v>
      </c>
      <c r="N318" t="s">
        <v>24177</v>
      </c>
      <c r="O318" t="s">
        <v>24177</v>
      </c>
      <c r="P318">
        <f>IMDB_Movies3[[#This Row],[gross]]-Table3[[#This Row],[budget]]</f>
        <v>-22320362</v>
      </c>
    </row>
    <row r="319" spans="1:16" x14ac:dyDescent="0.35">
      <c r="A319" t="s">
        <v>1939</v>
      </c>
      <c r="B319">
        <v>146</v>
      </c>
      <c r="C319">
        <v>9213</v>
      </c>
      <c r="D319" t="s">
        <v>1942</v>
      </c>
      <c r="E319" t="s">
        <v>1946</v>
      </c>
      <c r="F319">
        <v>7.6</v>
      </c>
      <c r="G319">
        <v>94000000</v>
      </c>
      <c r="H319" t="s">
        <v>3409</v>
      </c>
      <c r="I319" t="s">
        <v>22704</v>
      </c>
      <c r="J319" t="s">
        <v>19711</v>
      </c>
      <c r="K319" t="s">
        <v>24165</v>
      </c>
      <c r="L319" t="s">
        <v>24177</v>
      </c>
      <c r="M319" t="s">
        <v>24177</v>
      </c>
      <c r="N319" t="s">
        <v>24177</v>
      </c>
      <c r="O319" t="s">
        <v>24177</v>
      </c>
      <c r="P319">
        <f>IMDB_Movies3[[#This Row],[gross]]-Table3[[#This Row],[budget]]</f>
        <v>-93990787</v>
      </c>
    </row>
    <row r="320" spans="1:16" x14ac:dyDescent="0.35">
      <c r="A320" t="s">
        <v>1947</v>
      </c>
      <c r="B320">
        <v>85</v>
      </c>
      <c r="C320">
        <v>58867694</v>
      </c>
      <c r="D320" t="s">
        <v>1950</v>
      </c>
      <c r="E320" t="s">
        <v>37</v>
      </c>
      <c r="F320">
        <v>6.8</v>
      </c>
      <c r="G320">
        <v>100000000</v>
      </c>
      <c r="H320" t="s">
        <v>11526</v>
      </c>
      <c r="I320" t="s">
        <v>1671</v>
      </c>
      <c r="J320" t="s">
        <v>18089</v>
      </c>
      <c r="K320" t="s">
        <v>24163</v>
      </c>
      <c r="L320" t="s">
        <v>24177</v>
      </c>
      <c r="M320" t="s">
        <v>24177</v>
      </c>
      <c r="N320" t="s">
        <v>24177</v>
      </c>
      <c r="O320" t="s">
        <v>24177</v>
      </c>
      <c r="P320">
        <f>IMDB_Movies3[[#This Row],[gross]]-Table3[[#This Row],[budget]]</f>
        <v>-41132306</v>
      </c>
    </row>
    <row r="321" spans="1:16" x14ac:dyDescent="0.35">
      <c r="A321" t="s">
        <v>1954</v>
      </c>
      <c r="B321">
        <v>93</v>
      </c>
      <c r="C321">
        <v>59475623</v>
      </c>
      <c r="D321" t="s">
        <v>1957</v>
      </c>
      <c r="E321" t="s">
        <v>37</v>
      </c>
      <c r="F321">
        <v>5.2</v>
      </c>
      <c r="G321">
        <v>90000000</v>
      </c>
      <c r="H321" t="s">
        <v>1671</v>
      </c>
      <c r="I321" t="s">
        <v>12332</v>
      </c>
      <c r="J321" t="s">
        <v>10413</v>
      </c>
      <c r="K321" t="s">
        <v>24177</v>
      </c>
      <c r="L321" t="s">
        <v>24177</v>
      </c>
      <c r="M321" t="s">
        <v>24177</v>
      </c>
      <c r="N321" t="s">
        <v>24177</v>
      </c>
      <c r="O321" t="s">
        <v>24177</v>
      </c>
      <c r="P321">
        <f>IMDB_Movies3[[#This Row],[gross]]-Table3[[#This Row],[budget]]</f>
        <v>-30524377</v>
      </c>
    </row>
    <row r="322" spans="1:16" x14ac:dyDescent="0.35">
      <c r="A322" t="s">
        <v>187</v>
      </c>
      <c r="B322">
        <v>152</v>
      </c>
      <c r="C322">
        <v>108638745</v>
      </c>
      <c r="D322" t="s">
        <v>1962</v>
      </c>
      <c r="E322" t="s">
        <v>37</v>
      </c>
      <c r="F322">
        <v>7.7</v>
      </c>
      <c r="G322">
        <v>92000000</v>
      </c>
      <c r="H322" t="s">
        <v>3409</v>
      </c>
      <c r="I322" t="s">
        <v>22704</v>
      </c>
      <c r="J322" t="s">
        <v>24165</v>
      </c>
      <c r="K322" t="s">
        <v>24177</v>
      </c>
      <c r="L322" t="s">
        <v>24177</v>
      </c>
      <c r="M322" t="s">
        <v>24177</v>
      </c>
      <c r="N322" t="s">
        <v>24177</v>
      </c>
      <c r="O322" t="s">
        <v>24177</v>
      </c>
      <c r="P322">
        <f>IMDB_Movies3[[#This Row],[gross]]-Table3[[#This Row],[budget]]</f>
        <v>16638745</v>
      </c>
    </row>
    <row r="323" spans="1:16" x14ac:dyDescent="0.35">
      <c r="A323" t="s">
        <v>1965</v>
      </c>
      <c r="B323">
        <v>85</v>
      </c>
      <c r="C323">
        <v>86897182</v>
      </c>
      <c r="D323" t="s">
        <v>1967</v>
      </c>
      <c r="E323" t="s">
        <v>37</v>
      </c>
      <c r="F323">
        <v>6.2</v>
      </c>
      <c r="G323">
        <v>95000000</v>
      </c>
      <c r="H323" t="s">
        <v>1671</v>
      </c>
      <c r="I323" t="s">
        <v>24177</v>
      </c>
      <c r="J323" t="s">
        <v>24177</v>
      </c>
      <c r="K323" t="s">
        <v>24177</v>
      </c>
      <c r="L323" t="s">
        <v>24177</v>
      </c>
      <c r="M323" t="s">
        <v>24177</v>
      </c>
      <c r="N323" t="s">
        <v>24177</v>
      </c>
      <c r="O323" t="s">
        <v>24177</v>
      </c>
      <c r="P323">
        <f>IMDB_Movies3[[#This Row],[gross]]-Table3[[#This Row],[budget]]</f>
        <v>-8102818</v>
      </c>
    </row>
    <row r="324" spans="1:16" x14ac:dyDescent="0.35">
      <c r="A324" t="s">
        <v>1971</v>
      </c>
      <c r="B324">
        <v>126</v>
      </c>
      <c r="C324">
        <v>63540020</v>
      </c>
      <c r="D324" t="s">
        <v>1973</v>
      </c>
      <c r="E324" t="s">
        <v>37</v>
      </c>
      <c r="F324">
        <v>7.7</v>
      </c>
      <c r="G324">
        <v>93000000</v>
      </c>
      <c r="H324" t="s">
        <v>1325</v>
      </c>
      <c r="I324" t="s">
        <v>953</v>
      </c>
      <c r="J324" t="s">
        <v>12332</v>
      </c>
      <c r="K324" t="s">
        <v>24177</v>
      </c>
      <c r="L324" t="s">
        <v>24177</v>
      </c>
      <c r="M324" t="s">
        <v>24177</v>
      </c>
      <c r="N324" t="s">
        <v>24177</v>
      </c>
      <c r="O324" t="s">
        <v>24177</v>
      </c>
      <c r="P324">
        <f>IMDB_Movies3[[#This Row],[gross]]-Table3[[#This Row],[budget]]</f>
        <v>-29459980</v>
      </c>
    </row>
    <row r="325" spans="1:16" x14ac:dyDescent="0.35">
      <c r="A325" t="s">
        <v>1976</v>
      </c>
      <c r="B325">
        <v>146</v>
      </c>
      <c r="C325">
        <v>95328937</v>
      </c>
      <c r="D325" t="s">
        <v>1979</v>
      </c>
      <c r="E325" t="s">
        <v>37</v>
      </c>
      <c r="F325">
        <v>4.3</v>
      </c>
      <c r="G325">
        <v>100000000</v>
      </c>
      <c r="H325" t="s">
        <v>1671</v>
      </c>
      <c r="I325" t="s">
        <v>3409</v>
      </c>
      <c r="J325" t="s">
        <v>19711</v>
      </c>
      <c r="K325" t="s">
        <v>24177</v>
      </c>
      <c r="L325" t="s">
        <v>24177</v>
      </c>
      <c r="M325" t="s">
        <v>24177</v>
      </c>
      <c r="N325" t="s">
        <v>24177</v>
      </c>
      <c r="O325" t="s">
        <v>24177</v>
      </c>
      <c r="P325">
        <f>IMDB_Movies3[[#This Row],[gross]]-Table3[[#This Row],[budget]]</f>
        <v>-4671063</v>
      </c>
    </row>
    <row r="326" spans="1:16" x14ac:dyDescent="0.35">
      <c r="A326" t="s">
        <v>1983</v>
      </c>
      <c r="B326">
        <v>89</v>
      </c>
      <c r="C326">
        <v>50802661</v>
      </c>
      <c r="D326" t="s">
        <v>1987</v>
      </c>
      <c r="E326" t="s">
        <v>37</v>
      </c>
      <c r="F326">
        <v>6.9</v>
      </c>
      <c r="G326">
        <v>95000000</v>
      </c>
      <c r="H326" t="s">
        <v>953</v>
      </c>
      <c r="I326" t="s">
        <v>11526</v>
      </c>
      <c r="J326" t="s">
        <v>1671</v>
      </c>
      <c r="K326" t="s">
        <v>18089</v>
      </c>
      <c r="L326" t="s">
        <v>19711</v>
      </c>
      <c r="M326" t="s">
        <v>24177</v>
      </c>
      <c r="N326" t="s">
        <v>24177</v>
      </c>
      <c r="O326" t="s">
        <v>24177</v>
      </c>
      <c r="P326">
        <f>IMDB_Movies3[[#This Row],[gross]]-Table3[[#This Row],[budget]]</f>
        <v>-44197339</v>
      </c>
    </row>
    <row r="327" spans="1:16" x14ac:dyDescent="0.35">
      <c r="A327" t="s">
        <v>1915</v>
      </c>
      <c r="B327">
        <v>88</v>
      </c>
      <c r="C327">
        <v>161317423</v>
      </c>
      <c r="D327" t="s">
        <v>1991</v>
      </c>
      <c r="E327" t="s">
        <v>37</v>
      </c>
      <c r="F327">
        <v>6.6</v>
      </c>
      <c r="G327">
        <v>95000000</v>
      </c>
      <c r="H327" t="s">
        <v>953</v>
      </c>
      <c r="I327" t="s">
        <v>11526</v>
      </c>
      <c r="J327" t="s">
        <v>1671</v>
      </c>
      <c r="K327" t="s">
        <v>18089</v>
      </c>
      <c r="L327" t="s">
        <v>24177</v>
      </c>
      <c r="M327" t="s">
        <v>24177</v>
      </c>
      <c r="N327" t="s">
        <v>24177</v>
      </c>
      <c r="O327" t="s">
        <v>24177</v>
      </c>
      <c r="P327">
        <f>IMDB_Movies3[[#This Row],[gross]]-Table3[[#This Row],[budget]]</f>
        <v>66317423</v>
      </c>
    </row>
    <row r="328" spans="1:16" x14ac:dyDescent="0.35">
      <c r="A328" t="s">
        <v>857</v>
      </c>
      <c r="B328">
        <v>105</v>
      </c>
      <c r="C328">
        <v>201148159</v>
      </c>
      <c r="D328" t="s">
        <v>1997</v>
      </c>
      <c r="E328" t="s">
        <v>37</v>
      </c>
      <c r="F328">
        <v>7</v>
      </c>
      <c r="G328">
        <v>95000000</v>
      </c>
      <c r="H328" t="s">
        <v>3409</v>
      </c>
      <c r="I328" t="s">
        <v>18089</v>
      </c>
      <c r="J328" t="s">
        <v>1266</v>
      </c>
      <c r="K328" t="s">
        <v>19711</v>
      </c>
      <c r="L328" t="s">
        <v>24177</v>
      </c>
      <c r="M328" t="s">
        <v>24177</v>
      </c>
      <c r="N328" t="s">
        <v>24177</v>
      </c>
      <c r="O328" t="s">
        <v>24177</v>
      </c>
      <c r="P328">
        <f>IMDB_Movies3[[#This Row],[gross]]-Table3[[#This Row],[budget]]</f>
        <v>106148159</v>
      </c>
    </row>
    <row r="329" spans="1:16" x14ac:dyDescent="0.35">
      <c r="A329" t="s">
        <v>171</v>
      </c>
      <c r="B329">
        <v>135</v>
      </c>
      <c r="C329">
        <v>43982842</v>
      </c>
      <c r="D329" t="s">
        <v>2003</v>
      </c>
      <c r="E329" t="s">
        <v>37</v>
      </c>
      <c r="F329">
        <v>6.7</v>
      </c>
      <c r="G329">
        <v>65000000</v>
      </c>
      <c r="H329" t="s">
        <v>3409</v>
      </c>
      <c r="I329" t="s">
        <v>1266</v>
      </c>
      <c r="J329" t="s">
        <v>10413</v>
      </c>
      <c r="K329" t="s">
        <v>24177</v>
      </c>
      <c r="L329" t="s">
        <v>24177</v>
      </c>
      <c r="M329" t="s">
        <v>24177</v>
      </c>
      <c r="N329" t="s">
        <v>24177</v>
      </c>
      <c r="O329" t="s">
        <v>24177</v>
      </c>
      <c r="P329">
        <f>IMDB_Movies3[[#This Row],[gross]]-Table3[[#This Row],[budget]]</f>
        <v>-21017158</v>
      </c>
    </row>
    <row r="330" spans="1:16" x14ac:dyDescent="0.35">
      <c r="A330" t="s">
        <v>71</v>
      </c>
      <c r="B330">
        <v>100</v>
      </c>
      <c r="C330">
        <v>380838870</v>
      </c>
      <c r="D330" t="s">
        <v>2007</v>
      </c>
      <c r="E330" t="s">
        <v>37</v>
      </c>
      <c r="F330">
        <v>8.1999999999999993</v>
      </c>
      <c r="G330">
        <v>94000000</v>
      </c>
      <c r="H330" t="s">
        <v>953</v>
      </c>
      <c r="I330" t="s">
        <v>11526</v>
      </c>
      <c r="J330" t="s">
        <v>1671</v>
      </c>
      <c r="K330" t="s">
        <v>18089</v>
      </c>
      <c r="L330" t="s">
        <v>24177</v>
      </c>
      <c r="M330" t="s">
        <v>24177</v>
      </c>
      <c r="N330" t="s">
        <v>24177</v>
      </c>
      <c r="O330" t="s">
        <v>24177</v>
      </c>
      <c r="P330">
        <f>IMDB_Movies3[[#This Row],[gross]]-Table3[[#This Row],[budget]]</f>
        <v>286838870</v>
      </c>
    </row>
    <row r="331" spans="1:16" x14ac:dyDescent="0.35">
      <c r="A331" t="s">
        <v>171</v>
      </c>
      <c r="B331">
        <v>192</v>
      </c>
      <c r="C331">
        <v>377019252</v>
      </c>
      <c r="D331" t="s">
        <v>2010</v>
      </c>
      <c r="E331" t="s">
        <v>37</v>
      </c>
      <c r="F331">
        <v>8.9</v>
      </c>
      <c r="G331">
        <v>94000000</v>
      </c>
      <c r="H331" t="s">
        <v>1325</v>
      </c>
      <c r="I331" t="s">
        <v>953</v>
      </c>
      <c r="J331" t="s">
        <v>3409</v>
      </c>
      <c r="K331" t="s">
        <v>1266</v>
      </c>
      <c r="L331" t="s">
        <v>24177</v>
      </c>
      <c r="M331" t="s">
        <v>24177</v>
      </c>
      <c r="N331" t="s">
        <v>24177</v>
      </c>
      <c r="O331" t="s">
        <v>24177</v>
      </c>
      <c r="P331">
        <f>IMDB_Movies3[[#This Row],[gross]]-Table3[[#This Row],[budget]]</f>
        <v>283019252</v>
      </c>
    </row>
    <row r="332" spans="1:16" x14ac:dyDescent="0.35">
      <c r="A332" t="s">
        <v>171</v>
      </c>
      <c r="B332">
        <v>172</v>
      </c>
      <c r="C332">
        <v>340478898</v>
      </c>
      <c r="D332" t="s">
        <v>2014</v>
      </c>
      <c r="E332" t="s">
        <v>37</v>
      </c>
      <c r="F332">
        <v>8.6999999999999993</v>
      </c>
      <c r="G332">
        <v>94000000</v>
      </c>
      <c r="H332" t="s">
        <v>1325</v>
      </c>
      <c r="I332" t="s">
        <v>953</v>
      </c>
      <c r="J332" t="s">
        <v>3409</v>
      </c>
      <c r="K332" t="s">
        <v>1266</v>
      </c>
      <c r="L332" t="s">
        <v>24177</v>
      </c>
      <c r="M332" t="s">
        <v>24177</v>
      </c>
      <c r="N332" t="s">
        <v>24177</v>
      </c>
      <c r="O332" t="s">
        <v>24177</v>
      </c>
      <c r="P332">
        <f>IMDB_Movies3[[#This Row],[gross]]-Table3[[#This Row],[budget]]</f>
        <v>246478898</v>
      </c>
    </row>
    <row r="333" spans="1:16" x14ac:dyDescent="0.35">
      <c r="A333" t="s">
        <v>2017</v>
      </c>
      <c r="B333">
        <v>102</v>
      </c>
      <c r="C333">
        <v>17176900</v>
      </c>
      <c r="D333" t="s">
        <v>2018</v>
      </c>
      <c r="E333" t="s">
        <v>37</v>
      </c>
      <c r="F333">
        <v>5.5</v>
      </c>
      <c r="G333">
        <v>95000000</v>
      </c>
      <c r="H333" t="s">
        <v>1325</v>
      </c>
      <c r="I333" t="s">
        <v>953</v>
      </c>
      <c r="J333" t="s">
        <v>1266</v>
      </c>
      <c r="K333" t="s">
        <v>24177</v>
      </c>
      <c r="L333" t="s">
        <v>24177</v>
      </c>
      <c r="M333" t="s">
        <v>24177</v>
      </c>
      <c r="N333" t="s">
        <v>24177</v>
      </c>
      <c r="O333" t="s">
        <v>24177</v>
      </c>
      <c r="P333">
        <f>IMDB_Movies3[[#This Row],[gross]]-Table3[[#This Row],[budget]]</f>
        <v>-77823100</v>
      </c>
    </row>
    <row r="334" spans="1:16" x14ac:dyDescent="0.35">
      <c r="A334" t="s">
        <v>1783</v>
      </c>
      <c r="B334">
        <v>100</v>
      </c>
      <c r="C334">
        <v>131144183</v>
      </c>
      <c r="D334" t="s">
        <v>2022</v>
      </c>
      <c r="E334" t="s">
        <v>37</v>
      </c>
      <c r="F334">
        <v>5.7</v>
      </c>
      <c r="G334">
        <v>115000000</v>
      </c>
      <c r="H334" t="s">
        <v>1325</v>
      </c>
      <c r="I334" t="s">
        <v>953</v>
      </c>
      <c r="J334" t="s">
        <v>1266</v>
      </c>
      <c r="K334" t="s">
        <v>10413</v>
      </c>
      <c r="L334" t="s">
        <v>24177</v>
      </c>
      <c r="M334" t="s">
        <v>24177</v>
      </c>
      <c r="N334" t="s">
        <v>24177</v>
      </c>
      <c r="O334" t="s">
        <v>24177</v>
      </c>
      <c r="P334">
        <f>IMDB_Movies3[[#This Row],[gross]]-Table3[[#This Row],[budget]]</f>
        <v>16144183</v>
      </c>
    </row>
    <row r="335" spans="1:16" x14ac:dyDescent="0.35">
      <c r="A335" t="s">
        <v>2026</v>
      </c>
      <c r="B335">
        <v>119</v>
      </c>
      <c r="C335">
        <v>23014504</v>
      </c>
      <c r="D335" t="s">
        <v>2028</v>
      </c>
      <c r="E335" t="s">
        <v>37</v>
      </c>
      <c r="F335">
        <v>6.3</v>
      </c>
      <c r="G335">
        <v>100000000</v>
      </c>
      <c r="H335" t="s">
        <v>3409</v>
      </c>
      <c r="I335" t="s">
        <v>24162</v>
      </c>
      <c r="J335" t="s">
        <v>19711</v>
      </c>
      <c r="K335" t="s">
        <v>12332</v>
      </c>
      <c r="L335" t="s">
        <v>10413</v>
      </c>
      <c r="M335" t="s">
        <v>24177</v>
      </c>
      <c r="N335" t="s">
        <v>24177</v>
      </c>
      <c r="O335" t="s">
        <v>24177</v>
      </c>
      <c r="P335">
        <f>IMDB_Movies3[[#This Row],[gross]]-Table3[[#This Row],[budget]]</f>
        <v>-76985496</v>
      </c>
    </row>
    <row r="336" spans="1:16" x14ac:dyDescent="0.35">
      <c r="A336" t="s">
        <v>893</v>
      </c>
      <c r="B336">
        <v>92</v>
      </c>
      <c r="C336">
        <v>181166115</v>
      </c>
      <c r="D336" t="s">
        <v>2033</v>
      </c>
      <c r="E336" t="s">
        <v>37</v>
      </c>
      <c r="F336">
        <v>5.9</v>
      </c>
      <c r="G336">
        <v>93000000</v>
      </c>
      <c r="H336" t="s">
        <v>1325</v>
      </c>
      <c r="I336" t="s">
        <v>953</v>
      </c>
      <c r="J336" t="s">
        <v>12332</v>
      </c>
      <c r="K336" t="s">
        <v>10413</v>
      </c>
      <c r="L336" t="s">
        <v>24177</v>
      </c>
      <c r="M336" t="s">
        <v>24177</v>
      </c>
      <c r="N336" t="s">
        <v>24177</v>
      </c>
      <c r="O336" t="s">
        <v>24177</v>
      </c>
      <c r="P336">
        <f>IMDB_Movies3[[#This Row],[gross]]-Table3[[#This Row],[budget]]</f>
        <v>88166115</v>
      </c>
    </row>
    <row r="337" spans="1:16" x14ac:dyDescent="0.35">
      <c r="A337" t="s">
        <v>2037</v>
      </c>
      <c r="B337">
        <v>105</v>
      </c>
      <c r="C337">
        <v>176740650</v>
      </c>
      <c r="D337" t="s">
        <v>2039</v>
      </c>
      <c r="E337" t="s">
        <v>37</v>
      </c>
      <c r="F337">
        <v>7.6</v>
      </c>
      <c r="G337">
        <v>93000000</v>
      </c>
      <c r="H337" t="s">
        <v>1325</v>
      </c>
      <c r="I337" t="s">
        <v>3409</v>
      </c>
      <c r="J337" t="s">
        <v>12332</v>
      </c>
      <c r="K337" t="s">
        <v>10413</v>
      </c>
      <c r="L337" t="s">
        <v>24177</v>
      </c>
      <c r="M337" t="s">
        <v>24177</v>
      </c>
      <c r="N337" t="s">
        <v>24177</v>
      </c>
      <c r="O337" t="s">
        <v>24177</v>
      </c>
      <c r="P337">
        <f>IMDB_Movies3[[#This Row],[gross]]-Table3[[#This Row],[budget]]</f>
        <v>83740650</v>
      </c>
    </row>
    <row r="338" spans="1:16" x14ac:dyDescent="0.35">
      <c r="A338" t="s">
        <v>2042</v>
      </c>
      <c r="B338">
        <v>107</v>
      </c>
      <c r="C338">
        <v>71148699</v>
      </c>
      <c r="D338" t="s">
        <v>2044</v>
      </c>
      <c r="E338" t="s">
        <v>37</v>
      </c>
      <c r="F338">
        <v>6.6</v>
      </c>
      <c r="G338">
        <v>90000000</v>
      </c>
      <c r="H338" t="s">
        <v>953</v>
      </c>
      <c r="I338" t="s">
        <v>18089</v>
      </c>
      <c r="J338" t="s">
        <v>1266</v>
      </c>
      <c r="K338" t="s">
        <v>24177</v>
      </c>
      <c r="L338" t="s">
        <v>24177</v>
      </c>
      <c r="M338" t="s">
        <v>24177</v>
      </c>
      <c r="N338" t="s">
        <v>24177</v>
      </c>
      <c r="O338" t="s">
        <v>24177</v>
      </c>
      <c r="P338">
        <f>IMDB_Movies3[[#This Row],[gross]]-Table3[[#This Row],[budget]]</f>
        <v>-18851301</v>
      </c>
    </row>
    <row r="339" spans="1:16" x14ac:dyDescent="0.35">
      <c r="A339" t="s">
        <v>2048</v>
      </c>
      <c r="B339">
        <v>101</v>
      </c>
      <c r="C339">
        <v>67344392</v>
      </c>
      <c r="D339" t="s">
        <v>2050</v>
      </c>
      <c r="E339" t="s">
        <v>37</v>
      </c>
      <c r="F339">
        <v>5.3</v>
      </c>
      <c r="G339">
        <v>92000000</v>
      </c>
      <c r="H339" t="s">
        <v>1325</v>
      </c>
      <c r="I339" t="s">
        <v>10413</v>
      </c>
      <c r="J339" t="s">
        <v>24177</v>
      </c>
      <c r="K339" t="s">
        <v>24177</v>
      </c>
      <c r="L339" t="s">
        <v>24177</v>
      </c>
      <c r="M339" t="s">
        <v>24177</v>
      </c>
      <c r="N339" t="s">
        <v>24177</v>
      </c>
      <c r="O339" t="s">
        <v>24177</v>
      </c>
      <c r="P339">
        <f>IMDB_Movies3[[#This Row],[gross]]-Table3[[#This Row],[budget]]</f>
        <v>-24655608</v>
      </c>
    </row>
    <row r="340" spans="1:16" x14ac:dyDescent="0.35">
      <c r="A340" t="s">
        <v>2054</v>
      </c>
      <c r="B340">
        <v>137</v>
      </c>
      <c r="C340">
        <v>22406362</v>
      </c>
      <c r="D340" t="s">
        <v>2056</v>
      </c>
      <c r="E340" t="s">
        <v>37</v>
      </c>
      <c r="F340">
        <v>6</v>
      </c>
      <c r="G340">
        <v>107000000</v>
      </c>
      <c r="H340" t="s">
        <v>3409</v>
      </c>
      <c r="I340" t="s">
        <v>22704</v>
      </c>
      <c r="J340" t="s">
        <v>24165</v>
      </c>
      <c r="K340" t="s">
        <v>15011</v>
      </c>
      <c r="L340" t="s">
        <v>24177</v>
      </c>
      <c r="M340" t="s">
        <v>24177</v>
      </c>
      <c r="N340" t="s">
        <v>24177</v>
      </c>
      <c r="O340" t="s">
        <v>24177</v>
      </c>
      <c r="P340">
        <f>IMDB_Movies3[[#This Row],[gross]]-Table3[[#This Row],[budget]]</f>
        <v>-84593638</v>
      </c>
    </row>
    <row r="341" spans="1:16" x14ac:dyDescent="0.35">
      <c r="A341" t="s">
        <v>604</v>
      </c>
      <c r="B341">
        <v>115</v>
      </c>
      <c r="C341">
        <v>261437578</v>
      </c>
      <c r="D341" t="s">
        <v>2062</v>
      </c>
      <c r="E341" t="s">
        <v>37</v>
      </c>
      <c r="F341">
        <v>8</v>
      </c>
      <c r="G341">
        <v>92000000</v>
      </c>
      <c r="H341" t="s">
        <v>1325</v>
      </c>
      <c r="I341" t="s">
        <v>953</v>
      </c>
      <c r="J341" t="s">
        <v>11526</v>
      </c>
      <c r="K341" t="s">
        <v>18089</v>
      </c>
      <c r="L341" t="s">
        <v>24177</v>
      </c>
      <c r="M341" t="s">
        <v>24177</v>
      </c>
      <c r="N341" t="s">
        <v>24177</v>
      </c>
      <c r="O341" t="s">
        <v>24177</v>
      </c>
      <c r="P341">
        <f>IMDB_Movies3[[#This Row],[gross]]-Table3[[#This Row],[budget]]</f>
        <v>169437578</v>
      </c>
    </row>
    <row r="342" spans="1:16" x14ac:dyDescent="0.35">
      <c r="A342" t="s">
        <v>2066</v>
      </c>
      <c r="B342">
        <v>124</v>
      </c>
      <c r="C342">
        <v>11000000</v>
      </c>
      <c r="D342" t="s">
        <v>2068</v>
      </c>
      <c r="E342" t="s">
        <v>37</v>
      </c>
      <c r="F342">
        <v>5.6</v>
      </c>
      <c r="G342">
        <v>98000000</v>
      </c>
      <c r="H342" t="s">
        <v>1325</v>
      </c>
      <c r="I342" t="s">
        <v>953</v>
      </c>
      <c r="J342" t="s">
        <v>1671</v>
      </c>
      <c r="K342" t="s">
        <v>24177</v>
      </c>
      <c r="L342" t="s">
        <v>24177</v>
      </c>
      <c r="M342" t="s">
        <v>24177</v>
      </c>
      <c r="N342" t="s">
        <v>24177</v>
      </c>
      <c r="O342" t="s">
        <v>24177</v>
      </c>
      <c r="P342">
        <f>IMDB_Movies3[[#This Row],[gross]]-Table3[[#This Row],[budget]]</f>
        <v>-87000000</v>
      </c>
    </row>
    <row r="343" spans="1:16" x14ac:dyDescent="0.35">
      <c r="A343" t="s">
        <v>1252</v>
      </c>
      <c r="B343">
        <v>118</v>
      </c>
      <c r="C343">
        <v>88761720</v>
      </c>
      <c r="D343" t="s">
        <v>2072</v>
      </c>
      <c r="E343" t="s">
        <v>37</v>
      </c>
      <c r="F343">
        <v>5.9</v>
      </c>
      <c r="G343">
        <v>95000000</v>
      </c>
      <c r="H343" t="s">
        <v>953</v>
      </c>
      <c r="I343" t="s">
        <v>18089</v>
      </c>
      <c r="J343" t="s">
        <v>1266</v>
      </c>
      <c r="K343" t="s">
        <v>24177</v>
      </c>
      <c r="L343" t="s">
        <v>24177</v>
      </c>
      <c r="M343" t="s">
        <v>24177</v>
      </c>
      <c r="N343" t="s">
        <v>24177</v>
      </c>
      <c r="O343" t="s">
        <v>24177</v>
      </c>
      <c r="P343">
        <f>IMDB_Movies3[[#This Row],[gross]]-Table3[[#This Row],[budget]]</f>
        <v>-6238280</v>
      </c>
    </row>
    <row r="344" spans="1:16" x14ac:dyDescent="0.35">
      <c r="A344" t="s">
        <v>163</v>
      </c>
      <c r="B344">
        <v>98</v>
      </c>
      <c r="C344">
        <v>250147615</v>
      </c>
      <c r="D344" t="s">
        <v>2076</v>
      </c>
      <c r="E344" t="s">
        <v>37</v>
      </c>
      <c r="F344">
        <v>7.3</v>
      </c>
      <c r="G344">
        <v>90000000</v>
      </c>
      <c r="H344" t="s">
        <v>953</v>
      </c>
      <c r="I344" t="s">
        <v>1671</v>
      </c>
      <c r="J344" t="s">
        <v>18089</v>
      </c>
      <c r="K344" t="s">
        <v>24162</v>
      </c>
      <c r="L344" t="s">
        <v>12332</v>
      </c>
      <c r="M344" t="s">
        <v>24177</v>
      </c>
      <c r="N344" t="s">
        <v>24177</v>
      </c>
      <c r="O344" t="s">
        <v>24177</v>
      </c>
      <c r="P344">
        <f>IMDB_Movies3[[#This Row],[gross]]-Table3[[#This Row],[budget]]</f>
        <v>160147615</v>
      </c>
    </row>
    <row r="345" spans="1:16" x14ac:dyDescent="0.35">
      <c r="A345" t="s">
        <v>306</v>
      </c>
      <c r="B345">
        <v>82</v>
      </c>
      <c r="C345">
        <v>245823397</v>
      </c>
      <c r="D345" t="s">
        <v>2080</v>
      </c>
      <c r="E345" t="s">
        <v>37</v>
      </c>
      <c r="F345">
        <v>7.9</v>
      </c>
      <c r="G345">
        <v>90000000</v>
      </c>
      <c r="H345" t="s">
        <v>953</v>
      </c>
      <c r="I345" t="s">
        <v>11526</v>
      </c>
      <c r="J345" t="s">
        <v>1671</v>
      </c>
      <c r="K345" t="s">
        <v>18089</v>
      </c>
      <c r="L345" t="s">
        <v>1266</v>
      </c>
      <c r="M345" t="s">
        <v>24177</v>
      </c>
      <c r="N345" t="s">
        <v>24177</v>
      </c>
      <c r="O345" t="s">
        <v>24177</v>
      </c>
      <c r="P345">
        <f>IMDB_Movies3[[#This Row],[gross]]-Table3[[#This Row],[budget]]</f>
        <v>155823397</v>
      </c>
    </row>
    <row r="346" spans="1:16" x14ac:dyDescent="0.35">
      <c r="A346" t="s">
        <v>1739</v>
      </c>
      <c r="B346">
        <v>98</v>
      </c>
      <c r="C346">
        <v>81557479</v>
      </c>
      <c r="D346" t="s">
        <v>2083</v>
      </c>
      <c r="E346" t="s">
        <v>37</v>
      </c>
      <c r="F346">
        <v>6.8</v>
      </c>
      <c r="G346">
        <v>100000000</v>
      </c>
      <c r="H346" t="s">
        <v>1325</v>
      </c>
      <c r="I346" t="s">
        <v>10413</v>
      </c>
      <c r="J346" t="s">
        <v>24177</v>
      </c>
      <c r="K346" t="s">
        <v>24177</v>
      </c>
      <c r="L346" t="s">
        <v>24177</v>
      </c>
      <c r="M346" t="s">
        <v>24177</v>
      </c>
      <c r="N346" t="s">
        <v>24177</v>
      </c>
      <c r="O346" t="s">
        <v>24177</v>
      </c>
      <c r="P346">
        <f>IMDB_Movies3[[#This Row],[gross]]-Table3[[#This Row],[budget]]</f>
        <v>-18442521</v>
      </c>
    </row>
    <row r="347" spans="1:16" x14ac:dyDescent="0.35">
      <c r="A347" t="s">
        <v>260</v>
      </c>
      <c r="B347">
        <v>90</v>
      </c>
      <c r="C347">
        <v>226138454</v>
      </c>
      <c r="D347" t="s">
        <v>2089</v>
      </c>
      <c r="E347" t="s">
        <v>37</v>
      </c>
      <c r="F347">
        <v>6.6</v>
      </c>
      <c r="G347">
        <v>90000000</v>
      </c>
      <c r="H347" t="s">
        <v>1325</v>
      </c>
      <c r="I347" t="s">
        <v>1671</v>
      </c>
      <c r="J347" t="s">
        <v>24164</v>
      </c>
      <c r="K347" t="s">
        <v>10413</v>
      </c>
      <c r="L347" t="s">
        <v>24177</v>
      </c>
      <c r="M347" t="s">
        <v>24177</v>
      </c>
      <c r="N347" t="s">
        <v>24177</v>
      </c>
      <c r="O347" t="s">
        <v>24177</v>
      </c>
      <c r="P347">
        <f>IMDB_Movies3[[#This Row],[gross]]-Table3[[#This Row],[budget]]</f>
        <v>136138454</v>
      </c>
    </row>
    <row r="348" spans="1:16" x14ac:dyDescent="0.35">
      <c r="A348" t="s">
        <v>435</v>
      </c>
      <c r="B348">
        <v>130</v>
      </c>
      <c r="C348">
        <v>155370362</v>
      </c>
      <c r="D348" t="s">
        <v>2095</v>
      </c>
      <c r="E348" t="s">
        <v>37</v>
      </c>
      <c r="F348">
        <v>6.6</v>
      </c>
      <c r="G348">
        <v>100000000</v>
      </c>
      <c r="H348" t="s">
        <v>3409</v>
      </c>
      <c r="I348" t="s">
        <v>1266</v>
      </c>
      <c r="J348" t="s">
        <v>6403</v>
      </c>
      <c r="K348" t="s">
        <v>24162</v>
      </c>
      <c r="L348" t="s">
        <v>10413</v>
      </c>
      <c r="M348" t="s">
        <v>24177</v>
      </c>
      <c r="N348" t="s">
        <v>24177</v>
      </c>
      <c r="O348" t="s">
        <v>24177</v>
      </c>
      <c r="P348">
        <f>IMDB_Movies3[[#This Row],[gross]]-Table3[[#This Row],[budget]]</f>
        <v>55370362</v>
      </c>
    </row>
    <row r="349" spans="1:16" x14ac:dyDescent="0.35">
      <c r="A349" t="s">
        <v>2099</v>
      </c>
      <c r="B349">
        <v>90</v>
      </c>
      <c r="C349">
        <v>124870275</v>
      </c>
      <c r="D349" t="s">
        <v>2102</v>
      </c>
      <c r="E349" t="s">
        <v>37</v>
      </c>
      <c r="F349">
        <v>7</v>
      </c>
      <c r="G349">
        <v>100000000</v>
      </c>
      <c r="H349" t="s">
        <v>11526</v>
      </c>
      <c r="I349" t="s">
        <v>1671</v>
      </c>
      <c r="J349" t="s">
        <v>18089</v>
      </c>
      <c r="K349" t="s">
        <v>12332</v>
      </c>
      <c r="L349" t="s">
        <v>24177</v>
      </c>
      <c r="M349" t="s">
        <v>24177</v>
      </c>
      <c r="N349" t="s">
        <v>24177</v>
      </c>
      <c r="O349" t="s">
        <v>24177</v>
      </c>
      <c r="P349">
        <f>IMDB_Movies3[[#This Row],[gross]]-Table3[[#This Row],[budget]]</f>
        <v>24870275</v>
      </c>
    </row>
    <row r="350" spans="1:16" x14ac:dyDescent="0.35">
      <c r="A350" t="s">
        <v>1278</v>
      </c>
      <c r="B350">
        <v>94</v>
      </c>
      <c r="C350">
        <v>196573705</v>
      </c>
      <c r="D350" t="s">
        <v>2108</v>
      </c>
      <c r="E350" t="s">
        <v>37</v>
      </c>
      <c r="F350">
        <v>7</v>
      </c>
      <c r="G350">
        <v>90000000</v>
      </c>
      <c r="H350" t="s">
        <v>1325</v>
      </c>
      <c r="I350" t="s">
        <v>953</v>
      </c>
      <c r="J350" t="s">
        <v>11526</v>
      </c>
      <c r="K350" t="s">
        <v>1671</v>
      </c>
      <c r="L350" t="s">
        <v>18089</v>
      </c>
      <c r="M350" t="s">
        <v>24177</v>
      </c>
      <c r="N350" t="s">
        <v>24177</v>
      </c>
      <c r="O350" t="s">
        <v>24177</v>
      </c>
      <c r="P350">
        <f>IMDB_Movies3[[#This Row],[gross]]-Table3[[#This Row],[budget]]</f>
        <v>106573705</v>
      </c>
    </row>
    <row r="351" spans="1:16" x14ac:dyDescent="0.35">
      <c r="A351" t="s">
        <v>2112</v>
      </c>
      <c r="B351">
        <v>114</v>
      </c>
      <c r="C351">
        <v>58229120</v>
      </c>
      <c r="D351" t="s">
        <v>2115</v>
      </c>
      <c r="E351" t="s">
        <v>37</v>
      </c>
      <c r="F351">
        <v>7.3</v>
      </c>
      <c r="G351">
        <v>90000000</v>
      </c>
      <c r="H351" t="s">
        <v>953</v>
      </c>
      <c r="I351" t="s">
        <v>1671</v>
      </c>
      <c r="J351" t="s">
        <v>3409</v>
      </c>
      <c r="K351" t="s">
        <v>1266</v>
      </c>
      <c r="L351" t="s">
        <v>19711</v>
      </c>
      <c r="M351" t="s">
        <v>24177</v>
      </c>
      <c r="N351" t="s">
        <v>24177</v>
      </c>
      <c r="O351" t="s">
        <v>24177</v>
      </c>
      <c r="P351">
        <f>IMDB_Movies3[[#This Row],[gross]]-Table3[[#This Row],[budget]]</f>
        <v>-31770880</v>
      </c>
    </row>
    <row r="352" spans="1:16" x14ac:dyDescent="0.35">
      <c r="A352" t="s">
        <v>327</v>
      </c>
      <c r="B352">
        <v>94</v>
      </c>
      <c r="C352">
        <v>125305545</v>
      </c>
      <c r="D352" t="s">
        <v>2121</v>
      </c>
      <c r="E352" t="s">
        <v>37</v>
      </c>
      <c r="F352">
        <v>5.5</v>
      </c>
      <c r="G352">
        <v>92000000</v>
      </c>
      <c r="H352" t="s">
        <v>1325</v>
      </c>
      <c r="I352" t="s">
        <v>953</v>
      </c>
      <c r="J352" t="s">
        <v>1671</v>
      </c>
      <c r="K352" t="s">
        <v>24164</v>
      </c>
      <c r="L352" t="s">
        <v>10413</v>
      </c>
      <c r="M352" t="s">
        <v>24177</v>
      </c>
      <c r="N352" t="s">
        <v>24177</v>
      </c>
      <c r="O352" t="s">
        <v>24177</v>
      </c>
      <c r="P352">
        <f>IMDB_Movies3[[#This Row],[gross]]-Table3[[#This Row],[budget]]</f>
        <v>33305545</v>
      </c>
    </row>
    <row r="353" spans="1:16" x14ac:dyDescent="0.35">
      <c r="A353" t="s">
        <v>487</v>
      </c>
      <c r="B353">
        <v>151</v>
      </c>
      <c r="C353">
        <v>132373442</v>
      </c>
      <c r="D353" t="s">
        <v>2126</v>
      </c>
      <c r="E353" t="s">
        <v>37</v>
      </c>
      <c r="F353">
        <v>8.5</v>
      </c>
      <c r="G353">
        <v>90000000</v>
      </c>
      <c r="H353" t="s">
        <v>24164</v>
      </c>
      <c r="I353" t="s">
        <v>3409</v>
      </c>
      <c r="J353" t="s">
        <v>10413</v>
      </c>
      <c r="K353" t="s">
        <v>24177</v>
      </c>
      <c r="L353" t="s">
        <v>24177</v>
      </c>
      <c r="M353" t="s">
        <v>24177</v>
      </c>
      <c r="N353" t="s">
        <v>24177</v>
      </c>
      <c r="O353" t="s">
        <v>24177</v>
      </c>
      <c r="P353">
        <f>IMDB_Movies3[[#This Row],[gross]]-Table3[[#This Row],[budget]]</f>
        <v>42373442</v>
      </c>
    </row>
    <row r="354" spans="1:16" x14ac:dyDescent="0.35">
      <c r="A354" t="s">
        <v>2129</v>
      </c>
      <c r="B354">
        <v>88</v>
      </c>
      <c r="C354">
        <v>120618403</v>
      </c>
      <c r="D354" t="s">
        <v>2132</v>
      </c>
      <c r="E354" t="s">
        <v>37</v>
      </c>
      <c r="F354">
        <v>7.5</v>
      </c>
      <c r="G354">
        <v>90000000</v>
      </c>
      <c r="H354" t="s">
        <v>953</v>
      </c>
      <c r="I354" t="s">
        <v>11526</v>
      </c>
      <c r="J354" t="s">
        <v>18089</v>
      </c>
      <c r="K354" t="s">
        <v>1266</v>
      </c>
      <c r="L354" t="s">
        <v>17378</v>
      </c>
      <c r="M354" t="s">
        <v>24165</v>
      </c>
      <c r="N354" t="s">
        <v>24177</v>
      </c>
      <c r="O354" t="s">
        <v>24177</v>
      </c>
      <c r="P354">
        <f>IMDB_Movies3[[#This Row],[gross]]-Table3[[#This Row],[budget]]</f>
        <v>30618403</v>
      </c>
    </row>
    <row r="355" spans="1:16" x14ac:dyDescent="0.35">
      <c r="A355" t="s">
        <v>2112</v>
      </c>
      <c r="B355">
        <v>121</v>
      </c>
      <c r="C355">
        <v>110416702</v>
      </c>
      <c r="D355" t="s">
        <v>2137</v>
      </c>
      <c r="E355" t="s">
        <v>37</v>
      </c>
      <c r="F355">
        <v>7</v>
      </c>
      <c r="G355">
        <v>92000000</v>
      </c>
      <c r="H355" t="s">
        <v>1325</v>
      </c>
      <c r="I355" t="s">
        <v>1671</v>
      </c>
      <c r="J355" t="s">
        <v>24177</v>
      </c>
      <c r="K355" t="s">
        <v>24177</v>
      </c>
      <c r="L355" t="s">
        <v>24177</v>
      </c>
      <c r="M355" t="s">
        <v>24177</v>
      </c>
      <c r="N355" t="s">
        <v>24177</v>
      </c>
      <c r="O355" t="s">
        <v>24177</v>
      </c>
      <c r="P355">
        <f>IMDB_Movies3[[#This Row],[gross]]-Table3[[#This Row],[budget]]</f>
        <v>18416702</v>
      </c>
    </row>
    <row r="356" spans="1:16" x14ac:dyDescent="0.35">
      <c r="A356" t="s">
        <v>685</v>
      </c>
      <c r="B356">
        <v>158</v>
      </c>
      <c r="C356">
        <v>102515793</v>
      </c>
      <c r="D356" t="s">
        <v>2143</v>
      </c>
      <c r="E356" t="s">
        <v>37</v>
      </c>
      <c r="F356">
        <v>7.8</v>
      </c>
      <c r="G356">
        <v>90000000</v>
      </c>
      <c r="H356" t="s">
        <v>24164</v>
      </c>
      <c r="I356" t="s">
        <v>3409</v>
      </c>
      <c r="J356" t="s">
        <v>24162</v>
      </c>
      <c r="K356" t="s">
        <v>10413</v>
      </c>
      <c r="L356" t="s">
        <v>24177</v>
      </c>
      <c r="M356" t="s">
        <v>24177</v>
      </c>
      <c r="N356" t="s">
        <v>24177</v>
      </c>
      <c r="O356" t="s">
        <v>24177</v>
      </c>
      <c r="P356">
        <f>IMDB_Movies3[[#This Row],[gross]]-Table3[[#This Row],[budget]]</f>
        <v>12515793</v>
      </c>
    </row>
    <row r="357" spans="1:16" x14ac:dyDescent="0.35">
      <c r="A357" t="s">
        <v>1311</v>
      </c>
      <c r="B357">
        <v>128</v>
      </c>
      <c r="C357">
        <v>100012500</v>
      </c>
      <c r="D357" t="s">
        <v>2148</v>
      </c>
      <c r="E357" t="s">
        <v>37</v>
      </c>
      <c r="F357">
        <v>7.6</v>
      </c>
      <c r="G357">
        <v>90000000</v>
      </c>
      <c r="H357" t="s">
        <v>1325</v>
      </c>
      <c r="I357" t="s">
        <v>953</v>
      </c>
      <c r="J357" t="s">
        <v>10413</v>
      </c>
      <c r="K357" t="s">
        <v>24177</v>
      </c>
      <c r="L357" t="s">
        <v>24177</v>
      </c>
      <c r="M357" t="s">
        <v>24177</v>
      </c>
      <c r="N357" t="s">
        <v>24177</v>
      </c>
      <c r="O357" t="s">
        <v>24177</v>
      </c>
      <c r="P357">
        <f>IMDB_Movies3[[#This Row],[gross]]-Table3[[#This Row],[budget]]</f>
        <v>10012500</v>
      </c>
    </row>
    <row r="358" spans="1:16" x14ac:dyDescent="0.35">
      <c r="A358" t="s">
        <v>1294</v>
      </c>
      <c r="B358">
        <v>128</v>
      </c>
      <c r="C358">
        <v>209019489</v>
      </c>
      <c r="D358" t="s">
        <v>2152</v>
      </c>
      <c r="E358" t="s">
        <v>37</v>
      </c>
      <c r="F358">
        <v>7.6</v>
      </c>
      <c r="G358">
        <v>90000000</v>
      </c>
      <c r="H358" t="s">
        <v>1325</v>
      </c>
      <c r="I358" t="s">
        <v>953</v>
      </c>
      <c r="J358" t="s">
        <v>24164</v>
      </c>
      <c r="K358" t="s">
        <v>24162</v>
      </c>
      <c r="L358" t="s">
        <v>10413</v>
      </c>
      <c r="M358" t="s">
        <v>24177</v>
      </c>
      <c r="N358" t="s">
        <v>24177</v>
      </c>
      <c r="O358" t="s">
        <v>24177</v>
      </c>
      <c r="P358">
        <f>IMDB_Movies3[[#This Row],[gross]]-Table3[[#This Row],[budget]]</f>
        <v>119019489</v>
      </c>
    </row>
    <row r="359" spans="1:16" x14ac:dyDescent="0.35">
      <c r="A359" t="s">
        <v>2156</v>
      </c>
      <c r="B359">
        <v>141</v>
      </c>
      <c r="C359">
        <v>47724985</v>
      </c>
      <c r="D359" t="s">
        <v>2158</v>
      </c>
      <c r="E359" t="s">
        <v>37</v>
      </c>
      <c r="F359">
        <v>6.1</v>
      </c>
      <c r="G359">
        <v>35761559</v>
      </c>
      <c r="H359" t="s">
        <v>953</v>
      </c>
      <c r="I359" t="s">
        <v>3409</v>
      </c>
      <c r="J359" t="s">
        <v>22704</v>
      </c>
      <c r="K359" t="s">
        <v>24177</v>
      </c>
      <c r="L359" t="s">
        <v>24177</v>
      </c>
      <c r="M359" t="s">
        <v>24177</v>
      </c>
      <c r="N359" t="s">
        <v>24177</v>
      </c>
      <c r="O359" t="s">
        <v>24177</v>
      </c>
      <c r="P359">
        <f>IMDB_Movies3[[#This Row],[gross]]-Table3[[#This Row],[budget]]</f>
        <v>11963426</v>
      </c>
    </row>
    <row r="360" spans="1:16" x14ac:dyDescent="0.35">
      <c r="A360" t="s">
        <v>1769</v>
      </c>
      <c r="B360">
        <v>95</v>
      </c>
      <c r="C360">
        <v>84037039</v>
      </c>
      <c r="D360" t="s">
        <v>2162</v>
      </c>
      <c r="E360" t="s">
        <v>37</v>
      </c>
      <c r="F360">
        <v>6.8</v>
      </c>
      <c r="G360">
        <v>120000000</v>
      </c>
      <c r="H360" t="s">
        <v>1325</v>
      </c>
      <c r="I360" t="s">
        <v>953</v>
      </c>
      <c r="J360" t="s">
        <v>11526</v>
      </c>
      <c r="K360" t="s">
        <v>18089</v>
      </c>
      <c r="L360" t="s">
        <v>1266</v>
      </c>
      <c r="M360" t="s">
        <v>12332</v>
      </c>
      <c r="N360" t="s">
        <v>24177</v>
      </c>
      <c r="O360" t="s">
        <v>24177</v>
      </c>
      <c r="P360">
        <f>IMDB_Movies3[[#This Row],[gross]]-Table3[[#This Row],[budget]]</f>
        <v>-35962961</v>
      </c>
    </row>
    <row r="361" spans="1:16" x14ac:dyDescent="0.35">
      <c r="A361" t="s">
        <v>2166</v>
      </c>
      <c r="B361">
        <v>92</v>
      </c>
      <c r="C361">
        <v>85884815</v>
      </c>
      <c r="D361" t="s">
        <v>2170</v>
      </c>
      <c r="E361" t="s">
        <v>37</v>
      </c>
      <c r="F361">
        <v>5</v>
      </c>
      <c r="G361">
        <v>90000000</v>
      </c>
      <c r="H361" t="s">
        <v>953</v>
      </c>
      <c r="I361" t="s">
        <v>11526</v>
      </c>
      <c r="J361" t="s">
        <v>1671</v>
      </c>
      <c r="K361" t="s">
        <v>18089</v>
      </c>
      <c r="L361" t="s">
        <v>1266</v>
      </c>
      <c r="M361" t="s">
        <v>12038</v>
      </c>
      <c r="N361" t="s">
        <v>24177</v>
      </c>
      <c r="O361" t="s">
        <v>24177</v>
      </c>
      <c r="P361">
        <f>IMDB_Movies3[[#This Row],[gross]]-Table3[[#This Row],[budget]]</f>
        <v>-4115185</v>
      </c>
    </row>
    <row r="362" spans="1:16" x14ac:dyDescent="0.35">
      <c r="A362" t="s">
        <v>118</v>
      </c>
      <c r="B362">
        <v>121</v>
      </c>
      <c r="C362">
        <v>83077470</v>
      </c>
      <c r="D362" t="s">
        <v>2175</v>
      </c>
      <c r="E362" t="s">
        <v>37</v>
      </c>
      <c r="F362">
        <v>7.1</v>
      </c>
      <c r="G362">
        <v>75000000</v>
      </c>
      <c r="H362" t="s">
        <v>3409</v>
      </c>
      <c r="I362" t="s">
        <v>22704</v>
      </c>
      <c r="J362" t="s">
        <v>10413</v>
      </c>
      <c r="K362" t="s">
        <v>24165</v>
      </c>
      <c r="L362" t="s">
        <v>24177</v>
      </c>
      <c r="M362" t="s">
        <v>24177</v>
      </c>
      <c r="N362" t="s">
        <v>24177</v>
      </c>
      <c r="O362" t="s">
        <v>24177</v>
      </c>
      <c r="P362">
        <f>IMDB_Movies3[[#This Row],[gross]]-Table3[[#This Row],[budget]]</f>
        <v>8077470</v>
      </c>
    </row>
    <row r="363" spans="1:16" x14ac:dyDescent="0.35">
      <c r="A363" t="s">
        <v>2178</v>
      </c>
      <c r="B363">
        <v>113</v>
      </c>
      <c r="C363">
        <v>100018837</v>
      </c>
      <c r="D363" t="s">
        <v>2181</v>
      </c>
      <c r="E363" t="s">
        <v>37</v>
      </c>
      <c r="F363">
        <v>5.5</v>
      </c>
      <c r="G363">
        <v>90000000</v>
      </c>
      <c r="H363" t="s">
        <v>1325</v>
      </c>
      <c r="I363" t="s">
        <v>1671</v>
      </c>
      <c r="J363" t="s">
        <v>24177</v>
      </c>
      <c r="K363" t="s">
        <v>24177</v>
      </c>
      <c r="L363" t="s">
        <v>24177</v>
      </c>
      <c r="M363" t="s">
        <v>24177</v>
      </c>
      <c r="N363" t="s">
        <v>24177</v>
      </c>
      <c r="O363" t="s">
        <v>24177</v>
      </c>
      <c r="P363">
        <f>IMDB_Movies3[[#This Row],[gross]]-Table3[[#This Row],[budget]]</f>
        <v>10018837</v>
      </c>
    </row>
    <row r="364" spans="1:16" x14ac:dyDescent="0.35">
      <c r="A364" t="s">
        <v>1252</v>
      </c>
      <c r="B364">
        <v>106</v>
      </c>
      <c r="C364">
        <v>78747585</v>
      </c>
      <c r="D364" t="s">
        <v>2186</v>
      </c>
      <c r="E364" t="s">
        <v>37</v>
      </c>
      <c r="F364">
        <v>5.6</v>
      </c>
      <c r="G364">
        <v>88000000</v>
      </c>
      <c r="H364" t="s">
        <v>1325</v>
      </c>
      <c r="I364" t="s">
        <v>11526</v>
      </c>
      <c r="J364" t="s">
        <v>1671</v>
      </c>
      <c r="K364" t="s">
        <v>12332</v>
      </c>
      <c r="L364" t="s">
        <v>24177</v>
      </c>
      <c r="M364" t="s">
        <v>24177</v>
      </c>
      <c r="N364" t="s">
        <v>24177</v>
      </c>
      <c r="O364" t="s">
        <v>24177</v>
      </c>
      <c r="P364">
        <f>IMDB_Movies3[[#This Row],[gross]]-Table3[[#This Row],[budget]]</f>
        <v>-9252415</v>
      </c>
    </row>
    <row r="365" spans="1:16" x14ac:dyDescent="0.35">
      <c r="A365" t="s">
        <v>389</v>
      </c>
      <c r="B365">
        <v>146</v>
      </c>
      <c r="C365">
        <v>78616689</v>
      </c>
      <c r="D365" t="s">
        <v>2190</v>
      </c>
      <c r="E365" t="s">
        <v>37</v>
      </c>
      <c r="F365">
        <v>7.1</v>
      </c>
      <c r="G365">
        <v>100000000</v>
      </c>
      <c r="H365" t="s">
        <v>953</v>
      </c>
      <c r="I365" t="s">
        <v>3409</v>
      </c>
      <c r="J365" t="s">
        <v>12332</v>
      </c>
      <c r="K365" t="s">
        <v>24177</v>
      </c>
      <c r="L365" t="s">
        <v>24177</v>
      </c>
      <c r="M365" t="s">
        <v>24177</v>
      </c>
      <c r="N365" t="s">
        <v>24177</v>
      </c>
      <c r="O365" t="s">
        <v>24177</v>
      </c>
      <c r="P365">
        <f>IMDB_Movies3[[#This Row],[gross]]-Table3[[#This Row],[budget]]</f>
        <v>-21383311</v>
      </c>
    </row>
    <row r="366" spans="1:16" x14ac:dyDescent="0.35">
      <c r="A366" t="s">
        <v>946</v>
      </c>
      <c r="B366">
        <v>88</v>
      </c>
      <c r="C366">
        <v>75817994</v>
      </c>
      <c r="D366" t="s">
        <v>2197</v>
      </c>
      <c r="E366" t="s">
        <v>37</v>
      </c>
      <c r="F366">
        <v>4.9000000000000004</v>
      </c>
      <c r="G366">
        <v>90000000</v>
      </c>
      <c r="H366" t="s">
        <v>1671</v>
      </c>
      <c r="I366" t="s">
        <v>18089</v>
      </c>
      <c r="J366" t="s">
        <v>1266</v>
      </c>
      <c r="K366" t="s">
        <v>6403</v>
      </c>
      <c r="L366" t="s">
        <v>24162</v>
      </c>
      <c r="M366" t="s">
        <v>24177</v>
      </c>
      <c r="N366" t="s">
        <v>24177</v>
      </c>
      <c r="O366" t="s">
        <v>24177</v>
      </c>
      <c r="P366">
        <f>IMDB_Movies3[[#This Row],[gross]]-Table3[[#This Row],[budget]]</f>
        <v>-14182006</v>
      </c>
    </row>
    <row r="367" spans="1:16" x14ac:dyDescent="0.35">
      <c r="A367" t="s">
        <v>435</v>
      </c>
      <c r="B367">
        <v>150</v>
      </c>
      <c r="C367">
        <v>100853835</v>
      </c>
      <c r="D367" t="s">
        <v>2203</v>
      </c>
      <c r="E367" t="s">
        <v>37</v>
      </c>
      <c r="F367">
        <v>7.4</v>
      </c>
      <c r="G367">
        <v>90000000</v>
      </c>
      <c r="H367" t="s">
        <v>3409</v>
      </c>
      <c r="I367" t="s">
        <v>24162</v>
      </c>
      <c r="J367" t="s">
        <v>12332</v>
      </c>
      <c r="K367" t="s">
        <v>10413</v>
      </c>
      <c r="L367" t="s">
        <v>24177</v>
      </c>
      <c r="M367" t="s">
        <v>24177</v>
      </c>
      <c r="N367" t="s">
        <v>24177</v>
      </c>
      <c r="O367" t="s">
        <v>24177</v>
      </c>
      <c r="P367">
        <f>IMDB_Movies3[[#This Row],[gross]]-Table3[[#This Row],[budget]]</f>
        <v>10853835</v>
      </c>
    </row>
    <row r="368" spans="1:16" x14ac:dyDescent="0.35">
      <c r="A368" t="s">
        <v>1304</v>
      </c>
      <c r="B368">
        <v>119</v>
      </c>
      <c r="C368">
        <v>73209340</v>
      </c>
      <c r="D368" t="s">
        <v>2210</v>
      </c>
      <c r="E368" t="s">
        <v>37</v>
      </c>
      <c r="F368">
        <v>5.7</v>
      </c>
      <c r="G368">
        <v>95000000</v>
      </c>
      <c r="H368" t="s">
        <v>1325</v>
      </c>
      <c r="I368" t="s">
        <v>6403</v>
      </c>
      <c r="J368" t="s">
        <v>12332</v>
      </c>
      <c r="K368" t="s">
        <v>10413</v>
      </c>
      <c r="L368" t="s">
        <v>24177</v>
      </c>
      <c r="M368" t="s">
        <v>24177</v>
      </c>
      <c r="N368" t="s">
        <v>24177</v>
      </c>
      <c r="O368" t="s">
        <v>24177</v>
      </c>
      <c r="P368">
        <f>IMDB_Movies3[[#This Row],[gross]]-Table3[[#This Row],[budget]]</f>
        <v>-21790660</v>
      </c>
    </row>
    <row r="369" spans="1:16" x14ac:dyDescent="0.35">
      <c r="A369" t="s">
        <v>2213</v>
      </c>
      <c r="B369">
        <v>128</v>
      </c>
      <c r="C369">
        <v>72515360</v>
      </c>
      <c r="D369" t="s">
        <v>2217</v>
      </c>
      <c r="E369" t="s">
        <v>2221</v>
      </c>
      <c r="F369">
        <v>6.4</v>
      </c>
      <c r="G369">
        <v>80000000</v>
      </c>
      <c r="H369" t="s">
        <v>24164</v>
      </c>
      <c r="I369" t="s">
        <v>24162</v>
      </c>
      <c r="J369" t="s">
        <v>10413</v>
      </c>
      <c r="K369" t="s">
        <v>24177</v>
      </c>
      <c r="L369" t="s">
        <v>24177</v>
      </c>
      <c r="M369" t="s">
        <v>24177</v>
      </c>
      <c r="N369" t="s">
        <v>24177</v>
      </c>
      <c r="O369" t="s">
        <v>24177</v>
      </c>
      <c r="P369">
        <f>IMDB_Movies3[[#This Row],[gross]]-Table3[[#This Row],[budget]]</f>
        <v>-7484640</v>
      </c>
    </row>
    <row r="370" spans="1:16" x14ac:dyDescent="0.35">
      <c r="A370" t="s">
        <v>2222</v>
      </c>
      <c r="B370">
        <v>106</v>
      </c>
      <c r="C370">
        <v>68558662</v>
      </c>
      <c r="D370" t="s">
        <v>2224</v>
      </c>
      <c r="E370" t="s">
        <v>37</v>
      </c>
      <c r="F370">
        <v>5.9</v>
      </c>
      <c r="G370">
        <v>90000000</v>
      </c>
      <c r="H370" t="s">
        <v>953</v>
      </c>
      <c r="I370" t="s">
        <v>18089</v>
      </c>
      <c r="J370" t="s">
        <v>1266</v>
      </c>
      <c r="K370" t="s">
        <v>24177</v>
      </c>
      <c r="L370" t="s">
        <v>24177</v>
      </c>
      <c r="M370" t="s">
        <v>24177</v>
      </c>
      <c r="N370" t="s">
        <v>24177</v>
      </c>
      <c r="O370" t="s">
        <v>24177</v>
      </c>
      <c r="P370">
        <f>IMDB_Movies3[[#This Row],[gross]]-Table3[[#This Row],[budget]]</f>
        <v>-21441338</v>
      </c>
    </row>
    <row r="371" spans="1:16" x14ac:dyDescent="0.35">
      <c r="A371" t="s">
        <v>1605</v>
      </c>
      <c r="B371">
        <v>117</v>
      </c>
      <c r="C371">
        <v>65653758</v>
      </c>
      <c r="D371" t="s">
        <v>2227</v>
      </c>
      <c r="E371" t="s">
        <v>37</v>
      </c>
      <c r="F371">
        <v>5.5</v>
      </c>
      <c r="G371">
        <v>95000000</v>
      </c>
      <c r="H371" t="s">
        <v>1325</v>
      </c>
      <c r="I371" t="s">
        <v>953</v>
      </c>
      <c r="J371" t="s">
        <v>1266</v>
      </c>
      <c r="K371" t="s">
        <v>24177</v>
      </c>
      <c r="L371" t="s">
        <v>24177</v>
      </c>
      <c r="M371" t="s">
        <v>24177</v>
      </c>
      <c r="N371" t="s">
        <v>24177</v>
      </c>
      <c r="O371" t="s">
        <v>24177</v>
      </c>
      <c r="P371">
        <f>IMDB_Movies3[[#This Row],[gross]]-Table3[[#This Row],[budget]]</f>
        <v>-29346242</v>
      </c>
    </row>
    <row r="372" spans="1:16" x14ac:dyDescent="0.35">
      <c r="A372" t="s">
        <v>1071</v>
      </c>
      <c r="B372">
        <v>129</v>
      </c>
      <c r="C372">
        <v>64685359</v>
      </c>
      <c r="D372" t="s">
        <v>2231</v>
      </c>
      <c r="E372" t="s">
        <v>37</v>
      </c>
      <c r="F372">
        <v>6.9</v>
      </c>
      <c r="G372">
        <v>90000000</v>
      </c>
      <c r="H372" t="s">
        <v>1325</v>
      </c>
      <c r="I372" t="s">
        <v>953</v>
      </c>
      <c r="J372" t="s">
        <v>1671</v>
      </c>
      <c r="K372" t="s">
        <v>24164</v>
      </c>
      <c r="L372" t="s">
        <v>24162</v>
      </c>
      <c r="M372" t="s">
        <v>10413</v>
      </c>
      <c r="N372" t="s">
        <v>24177</v>
      </c>
      <c r="O372" t="s">
        <v>24177</v>
      </c>
      <c r="P372">
        <f>IMDB_Movies3[[#This Row],[gross]]-Table3[[#This Row],[budget]]</f>
        <v>-25314641</v>
      </c>
    </row>
    <row r="373" spans="1:16" x14ac:dyDescent="0.35">
      <c r="A373" t="s">
        <v>1198</v>
      </c>
      <c r="B373">
        <v>116</v>
      </c>
      <c r="C373">
        <v>61355436</v>
      </c>
      <c r="D373" t="s">
        <v>2237</v>
      </c>
      <c r="E373" t="s">
        <v>37</v>
      </c>
      <c r="F373">
        <v>6.2</v>
      </c>
      <c r="G373">
        <v>68000000</v>
      </c>
      <c r="H373" t="s">
        <v>1325</v>
      </c>
      <c r="I373" t="s">
        <v>953</v>
      </c>
      <c r="J373" t="s">
        <v>19711</v>
      </c>
      <c r="K373" t="s">
        <v>12332</v>
      </c>
      <c r="L373" t="s">
        <v>10413</v>
      </c>
      <c r="M373" t="s">
        <v>24177</v>
      </c>
      <c r="N373" t="s">
        <v>24177</v>
      </c>
      <c r="O373" t="s">
        <v>24177</v>
      </c>
      <c r="P373">
        <f>IMDB_Movies3[[#This Row],[gross]]-Table3[[#This Row],[budget]]</f>
        <v>-6644564</v>
      </c>
    </row>
    <row r="374" spans="1:16" x14ac:dyDescent="0.35">
      <c r="A374" t="s">
        <v>1739</v>
      </c>
      <c r="B374">
        <v>114</v>
      </c>
      <c r="C374">
        <v>26871</v>
      </c>
      <c r="D374" t="s">
        <v>2242</v>
      </c>
      <c r="E374" t="s">
        <v>37</v>
      </c>
      <c r="F374">
        <v>7</v>
      </c>
      <c r="G374">
        <v>92000000</v>
      </c>
      <c r="H374" t="s">
        <v>1325</v>
      </c>
      <c r="I374" t="s">
        <v>24164</v>
      </c>
      <c r="J374" t="s">
        <v>10413</v>
      </c>
      <c r="K374" t="s">
        <v>24177</v>
      </c>
      <c r="L374" t="s">
        <v>24177</v>
      </c>
      <c r="M374" t="s">
        <v>24177</v>
      </c>
      <c r="N374" t="s">
        <v>24177</v>
      </c>
      <c r="O374" t="s">
        <v>24177</v>
      </c>
      <c r="P374">
        <f>IMDB_Movies3[[#This Row],[gross]]-Table3[[#This Row],[budget]]</f>
        <v>-91973129</v>
      </c>
    </row>
    <row r="375" spans="1:16" x14ac:dyDescent="0.35">
      <c r="A375" t="s">
        <v>2246</v>
      </c>
      <c r="B375">
        <v>114</v>
      </c>
      <c r="C375">
        <v>60874615</v>
      </c>
      <c r="D375" t="s">
        <v>2247</v>
      </c>
      <c r="E375" t="s">
        <v>37</v>
      </c>
      <c r="F375">
        <v>5.6</v>
      </c>
      <c r="G375">
        <v>90000000</v>
      </c>
      <c r="H375" t="s">
        <v>953</v>
      </c>
      <c r="I375" t="s">
        <v>12332</v>
      </c>
      <c r="J375" t="s">
        <v>10413</v>
      </c>
      <c r="K375" t="s">
        <v>24177</v>
      </c>
      <c r="L375" t="s">
        <v>24177</v>
      </c>
      <c r="M375" t="s">
        <v>24177</v>
      </c>
      <c r="N375" t="s">
        <v>24177</v>
      </c>
      <c r="O375" t="s">
        <v>24177</v>
      </c>
      <c r="P375">
        <f>IMDB_Movies3[[#This Row],[gross]]-Table3[[#This Row],[budget]]</f>
        <v>-29125385</v>
      </c>
    </row>
    <row r="376" spans="1:16" x14ac:dyDescent="0.35">
      <c r="A376" t="s">
        <v>1278</v>
      </c>
      <c r="B376">
        <v>96</v>
      </c>
      <c r="C376">
        <v>143618384</v>
      </c>
      <c r="D376" t="s">
        <v>2252</v>
      </c>
      <c r="E376" t="s">
        <v>37</v>
      </c>
      <c r="F376">
        <v>7</v>
      </c>
      <c r="G376">
        <v>90000000</v>
      </c>
      <c r="H376" t="s">
        <v>953</v>
      </c>
      <c r="I376" t="s">
        <v>11526</v>
      </c>
      <c r="J376" t="s">
        <v>1671</v>
      </c>
      <c r="K376" t="s">
        <v>18089</v>
      </c>
      <c r="L376" t="s">
        <v>17378</v>
      </c>
      <c r="M376" t="s">
        <v>24177</v>
      </c>
      <c r="N376" t="s">
        <v>24177</v>
      </c>
      <c r="O376" t="s">
        <v>24177</v>
      </c>
      <c r="P376">
        <f>IMDB_Movies3[[#This Row],[gross]]-Table3[[#This Row],[budget]]</f>
        <v>53618384</v>
      </c>
    </row>
    <row r="377" spans="1:16" x14ac:dyDescent="0.35">
      <c r="A377" t="s">
        <v>1252</v>
      </c>
      <c r="B377">
        <v>132</v>
      </c>
      <c r="C377">
        <v>58220776</v>
      </c>
      <c r="D377" t="s">
        <v>2257</v>
      </c>
      <c r="E377" t="s">
        <v>37</v>
      </c>
      <c r="F377">
        <v>6.8</v>
      </c>
      <c r="G377">
        <v>100000000</v>
      </c>
      <c r="H377" t="s">
        <v>1671</v>
      </c>
      <c r="I377" t="s">
        <v>3409</v>
      </c>
      <c r="J377" t="s">
        <v>12332</v>
      </c>
      <c r="K377" t="s">
        <v>24177</v>
      </c>
      <c r="L377" t="s">
        <v>24177</v>
      </c>
      <c r="M377" t="s">
        <v>24177</v>
      </c>
      <c r="N377" t="s">
        <v>24177</v>
      </c>
      <c r="O377" t="s">
        <v>24177</v>
      </c>
      <c r="P377">
        <f>IMDB_Movies3[[#This Row],[gross]]-Table3[[#This Row],[budget]]</f>
        <v>-41779224</v>
      </c>
    </row>
    <row r="378" spans="1:16" x14ac:dyDescent="0.35">
      <c r="A378" t="s">
        <v>2260</v>
      </c>
      <c r="B378">
        <v>104</v>
      </c>
      <c r="C378">
        <v>47474112</v>
      </c>
      <c r="D378" t="s">
        <v>2262</v>
      </c>
      <c r="E378" t="s">
        <v>37</v>
      </c>
      <c r="F378">
        <v>5.4</v>
      </c>
      <c r="G378">
        <v>90000000</v>
      </c>
      <c r="H378" t="s">
        <v>1325</v>
      </c>
      <c r="I378" t="s">
        <v>3409</v>
      </c>
      <c r="J378" t="s">
        <v>12332</v>
      </c>
      <c r="K378" t="s">
        <v>10413</v>
      </c>
      <c r="L378" t="s">
        <v>24177</v>
      </c>
      <c r="M378" t="s">
        <v>24177</v>
      </c>
      <c r="N378" t="s">
        <v>24177</v>
      </c>
      <c r="O378" t="s">
        <v>24177</v>
      </c>
      <c r="P378">
        <f>IMDB_Movies3[[#This Row],[gross]]-Table3[[#This Row],[budget]]</f>
        <v>-42525888</v>
      </c>
    </row>
    <row r="379" spans="1:16" x14ac:dyDescent="0.35">
      <c r="A379" t="s">
        <v>2266</v>
      </c>
      <c r="B379">
        <v>111</v>
      </c>
      <c r="C379">
        <v>42877165</v>
      </c>
      <c r="D379" t="s">
        <v>2267</v>
      </c>
      <c r="E379" t="s">
        <v>37</v>
      </c>
      <c r="F379">
        <v>6.1</v>
      </c>
      <c r="G379">
        <v>86000000</v>
      </c>
      <c r="H379" t="s">
        <v>1325</v>
      </c>
      <c r="I379" t="s">
        <v>24164</v>
      </c>
      <c r="J379" t="s">
        <v>3409</v>
      </c>
      <c r="K379" t="s">
        <v>10413</v>
      </c>
      <c r="L379" t="s">
        <v>24177</v>
      </c>
      <c r="M379" t="s">
        <v>24177</v>
      </c>
      <c r="N379" t="s">
        <v>24177</v>
      </c>
      <c r="O379" t="s">
        <v>24177</v>
      </c>
      <c r="P379">
        <f>IMDB_Movies3[[#This Row],[gross]]-Table3[[#This Row],[budget]]</f>
        <v>-43122835</v>
      </c>
    </row>
    <row r="380" spans="1:16" x14ac:dyDescent="0.35">
      <c r="A380" t="s">
        <v>2271</v>
      </c>
      <c r="B380">
        <v>138</v>
      </c>
      <c r="C380">
        <v>35168677</v>
      </c>
      <c r="D380" t="s">
        <v>2273</v>
      </c>
      <c r="E380" t="s">
        <v>37</v>
      </c>
      <c r="F380">
        <v>6.7</v>
      </c>
      <c r="G380">
        <v>100000000</v>
      </c>
      <c r="H380" t="s">
        <v>3409</v>
      </c>
      <c r="I380" t="s">
        <v>22704</v>
      </c>
      <c r="J380" t="s">
        <v>10413</v>
      </c>
      <c r="K380" t="s">
        <v>24165</v>
      </c>
      <c r="L380" t="s">
        <v>24177</v>
      </c>
      <c r="M380" t="s">
        <v>24177</v>
      </c>
      <c r="N380" t="s">
        <v>24177</v>
      </c>
      <c r="O380" t="s">
        <v>24177</v>
      </c>
      <c r="P380">
        <f>IMDB_Movies3[[#This Row],[gross]]-Table3[[#This Row],[budget]]</f>
        <v>-64831323</v>
      </c>
    </row>
    <row r="381" spans="1:16" x14ac:dyDescent="0.35">
      <c r="A381" t="s">
        <v>2277</v>
      </c>
      <c r="B381">
        <v>129</v>
      </c>
      <c r="C381">
        <v>37567440</v>
      </c>
      <c r="D381" t="s">
        <v>2279</v>
      </c>
      <c r="E381" t="s">
        <v>37</v>
      </c>
      <c r="F381">
        <v>6.9</v>
      </c>
      <c r="G381">
        <v>20000000</v>
      </c>
      <c r="H381" t="s">
        <v>953</v>
      </c>
      <c r="I381" t="s">
        <v>1266</v>
      </c>
      <c r="J381" t="s">
        <v>24177</v>
      </c>
      <c r="K381" t="s">
        <v>24177</v>
      </c>
      <c r="L381" t="s">
        <v>24177</v>
      </c>
      <c r="M381" t="s">
        <v>24177</v>
      </c>
      <c r="N381" t="s">
        <v>24177</v>
      </c>
      <c r="O381" t="s">
        <v>24177</v>
      </c>
      <c r="P381">
        <f>IMDB_Movies3[[#This Row],[gross]]-Table3[[#This Row],[budget]]</f>
        <v>17567440</v>
      </c>
    </row>
    <row r="382" spans="1:16" x14ac:dyDescent="0.35">
      <c r="A382" t="s">
        <v>850</v>
      </c>
      <c r="B382">
        <v>144</v>
      </c>
      <c r="C382">
        <v>61644321</v>
      </c>
      <c r="D382" t="s">
        <v>2285</v>
      </c>
      <c r="E382" t="s">
        <v>37</v>
      </c>
      <c r="F382">
        <v>8</v>
      </c>
      <c r="G382">
        <v>88000000</v>
      </c>
      <c r="H382" t="s">
        <v>13307</v>
      </c>
      <c r="I382" t="s">
        <v>3409</v>
      </c>
      <c r="J382" t="s">
        <v>24163</v>
      </c>
      <c r="K382" t="s">
        <v>24177</v>
      </c>
      <c r="L382" t="s">
        <v>24177</v>
      </c>
      <c r="M382" t="s">
        <v>24177</v>
      </c>
      <c r="N382" t="s">
        <v>24177</v>
      </c>
      <c r="O382" t="s">
        <v>24177</v>
      </c>
      <c r="P382">
        <f>IMDB_Movies3[[#This Row],[gross]]-Table3[[#This Row],[budget]]</f>
        <v>-26355679</v>
      </c>
    </row>
    <row r="383" spans="1:16" x14ac:dyDescent="0.35">
      <c r="A383" t="s">
        <v>2289</v>
      </c>
      <c r="B383">
        <v>110</v>
      </c>
      <c r="C383">
        <v>190562</v>
      </c>
      <c r="D383" t="s">
        <v>2292</v>
      </c>
      <c r="E383" t="s">
        <v>37</v>
      </c>
      <c r="F383">
        <v>4.4000000000000004</v>
      </c>
      <c r="G383">
        <v>90000000</v>
      </c>
      <c r="H383" t="s">
        <v>1325</v>
      </c>
      <c r="I383" t="s">
        <v>18089</v>
      </c>
      <c r="J383" t="s">
        <v>1266</v>
      </c>
      <c r="K383" t="s">
        <v>17378</v>
      </c>
      <c r="L383" t="s">
        <v>24177</v>
      </c>
      <c r="M383" t="s">
        <v>24177</v>
      </c>
      <c r="N383" t="s">
        <v>24177</v>
      </c>
      <c r="O383" t="s">
        <v>24177</v>
      </c>
      <c r="P383">
        <f>IMDB_Movies3[[#This Row],[gross]]-Table3[[#This Row],[budget]]</f>
        <v>-89809438</v>
      </c>
    </row>
    <row r="384" spans="1:16" x14ac:dyDescent="0.35">
      <c r="A384" t="s">
        <v>2296</v>
      </c>
      <c r="B384">
        <v>140</v>
      </c>
      <c r="C384">
        <v>120147445</v>
      </c>
      <c r="D384" t="s">
        <v>2299</v>
      </c>
      <c r="E384" t="s">
        <v>37</v>
      </c>
      <c r="F384">
        <v>7.3</v>
      </c>
      <c r="G384">
        <v>87000000</v>
      </c>
      <c r="H384" t="s">
        <v>3409</v>
      </c>
      <c r="I384" t="s">
        <v>22704</v>
      </c>
      <c r="J384" t="s">
        <v>24163</v>
      </c>
      <c r="K384" t="s">
        <v>24177</v>
      </c>
      <c r="L384" t="s">
        <v>24177</v>
      </c>
      <c r="M384" t="s">
        <v>24177</v>
      </c>
      <c r="N384" t="s">
        <v>24177</v>
      </c>
      <c r="O384" t="s">
        <v>24177</v>
      </c>
      <c r="P384">
        <f>IMDB_Movies3[[#This Row],[gross]]-Table3[[#This Row],[budget]]</f>
        <v>33147445</v>
      </c>
    </row>
    <row r="385" spans="1:16" x14ac:dyDescent="0.35">
      <c r="A385" t="s">
        <v>1605</v>
      </c>
      <c r="B385">
        <v>113</v>
      </c>
      <c r="C385">
        <v>241688385</v>
      </c>
      <c r="D385" t="s">
        <v>2303</v>
      </c>
      <c r="E385" t="s">
        <v>37</v>
      </c>
      <c r="F385">
        <v>6.3</v>
      </c>
      <c r="G385">
        <v>92000000</v>
      </c>
      <c r="H385" t="s">
        <v>1325</v>
      </c>
      <c r="I385" t="s">
        <v>953</v>
      </c>
      <c r="J385" t="s">
        <v>3409</v>
      </c>
      <c r="K385" t="s">
        <v>10413</v>
      </c>
      <c r="L385" t="s">
        <v>24177</v>
      </c>
      <c r="M385" t="s">
        <v>24177</v>
      </c>
      <c r="N385" t="s">
        <v>24177</v>
      </c>
      <c r="O385" t="s">
        <v>24177</v>
      </c>
      <c r="P385">
        <f>IMDB_Movies3[[#This Row],[gross]]-Table3[[#This Row],[budget]]</f>
        <v>149688385</v>
      </c>
    </row>
    <row r="386" spans="1:16" x14ac:dyDescent="0.35">
      <c r="A386" t="s">
        <v>435</v>
      </c>
      <c r="B386">
        <v>143</v>
      </c>
      <c r="C386">
        <v>233630478</v>
      </c>
      <c r="D386" t="s">
        <v>2309</v>
      </c>
      <c r="E386" t="s">
        <v>37</v>
      </c>
      <c r="F386">
        <v>7.7</v>
      </c>
      <c r="G386">
        <v>90000000</v>
      </c>
      <c r="H386" t="s">
        <v>953</v>
      </c>
      <c r="I386" t="s">
        <v>3409</v>
      </c>
      <c r="J386" t="s">
        <v>19711</v>
      </c>
      <c r="K386" t="s">
        <v>24177</v>
      </c>
      <c r="L386" t="s">
        <v>24177</v>
      </c>
      <c r="M386" t="s">
        <v>24177</v>
      </c>
      <c r="N386" t="s">
        <v>24177</v>
      </c>
      <c r="O386" t="s">
        <v>24177</v>
      </c>
      <c r="P386">
        <f>IMDB_Movies3[[#This Row],[gross]]-Table3[[#This Row],[budget]]</f>
        <v>143630478</v>
      </c>
    </row>
    <row r="387" spans="1:16" x14ac:dyDescent="0.35">
      <c r="A387" t="s">
        <v>845</v>
      </c>
      <c r="B387">
        <v>108</v>
      </c>
      <c r="C387">
        <v>197992827</v>
      </c>
      <c r="D387" t="s">
        <v>2314</v>
      </c>
      <c r="E387" t="s">
        <v>37</v>
      </c>
      <c r="F387">
        <v>6.5</v>
      </c>
      <c r="G387">
        <v>100000000</v>
      </c>
      <c r="H387" t="s">
        <v>11526</v>
      </c>
      <c r="I387" t="s">
        <v>1671</v>
      </c>
      <c r="J387" t="s">
        <v>18089</v>
      </c>
      <c r="K387" t="s">
        <v>12038</v>
      </c>
      <c r="L387" t="s">
        <v>19711</v>
      </c>
      <c r="M387" t="s">
        <v>24177</v>
      </c>
      <c r="N387" t="s">
        <v>24177</v>
      </c>
      <c r="O387" t="s">
        <v>24177</v>
      </c>
      <c r="P387">
        <f>IMDB_Movies3[[#This Row],[gross]]-Table3[[#This Row],[budget]]</f>
        <v>97992827</v>
      </c>
    </row>
    <row r="388" spans="1:16" x14ac:dyDescent="0.35">
      <c r="A388" t="s">
        <v>1155</v>
      </c>
      <c r="B388">
        <v>108</v>
      </c>
      <c r="C388">
        <v>176049130</v>
      </c>
      <c r="D388" t="s">
        <v>2319</v>
      </c>
      <c r="E388" t="s">
        <v>37</v>
      </c>
      <c r="F388">
        <v>7.8</v>
      </c>
      <c r="G388">
        <v>75000000</v>
      </c>
      <c r="H388" t="s">
        <v>1325</v>
      </c>
      <c r="I388" t="s">
        <v>24162</v>
      </c>
      <c r="J388" t="s">
        <v>10413</v>
      </c>
      <c r="K388" t="s">
        <v>24177</v>
      </c>
      <c r="L388" t="s">
        <v>24177</v>
      </c>
      <c r="M388" t="s">
        <v>24177</v>
      </c>
      <c r="N388" t="s">
        <v>24177</v>
      </c>
      <c r="O388" t="s">
        <v>24177</v>
      </c>
      <c r="P388">
        <f>IMDB_Movies3[[#This Row],[gross]]-Table3[[#This Row],[budget]]</f>
        <v>101049130</v>
      </c>
    </row>
    <row r="389" spans="1:16" x14ac:dyDescent="0.35">
      <c r="A389" t="s">
        <v>710</v>
      </c>
      <c r="B389">
        <v>124</v>
      </c>
      <c r="C389">
        <v>172620724</v>
      </c>
      <c r="D389" t="s">
        <v>2323</v>
      </c>
      <c r="E389" t="s">
        <v>37</v>
      </c>
      <c r="F389">
        <v>6.4</v>
      </c>
      <c r="G389">
        <v>85000000</v>
      </c>
      <c r="H389" t="s">
        <v>1325</v>
      </c>
      <c r="I389" t="s">
        <v>953</v>
      </c>
      <c r="J389" t="s">
        <v>3409</v>
      </c>
      <c r="K389" t="s">
        <v>10413</v>
      </c>
      <c r="L389" t="s">
        <v>24177</v>
      </c>
      <c r="M389" t="s">
        <v>24177</v>
      </c>
      <c r="N389" t="s">
        <v>24177</v>
      </c>
      <c r="O389" t="s">
        <v>24177</v>
      </c>
      <c r="P389">
        <f>IMDB_Movies3[[#This Row],[gross]]-Table3[[#This Row],[budget]]</f>
        <v>87620724</v>
      </c>
    </row>
    <row r="390" spans="1:16" x14ac:dyDescent="0.35">
      <c r="A390" t="s">
        <v>1526</v>
      </c>
      <c r="B390">
        <v>116</v>
      </c>
      <c r="C390">
        <v>183405771</v>
      </c>
      <c r="D390" t="s">
        <v>2327</v>
      </c>
      <c r="E390" t="s">
        <v>37</v>
      </c>
      <c r="F390">
        <v>7.8</v>
      </c>
      <c r="G390">
        <v>85000000</v>
      </c>
      <c r="H390" t="s">
        <v>24164</v>
      </c>
      <c r="I390" t="s">
        <v>10413</v>
      </c>
      <c r="J390" t="s">
        <v>24177</v>
      </c>
      <c r="K390" t="s">
        <v>24177</v>
      </c>
      <c r="L390" t="s">
        <v>24177</v>
      </c>
      <c r="M390" t="s">
        <v>24177</v>
      </c>
      <c r="N390" t="s">
        <v>24177</v>
      </c>
      <c r="O390" t="s">
        <v>24177</v>
      </c>
      <c r="P390">
        <f>IMDB_Movies3[[#This Row],[gross]]-Table3[[#This Row],[budget]]</f>
        <v>98405771</v>
      </c>
    </row>
    <row r="391" spans="1:16" x14ac:dyDescent="0.35">
      <c r="A391" t="s">
        <v>2331</v>
      </c>
      <c r="B391">
        <v>110</v>
      </c>
      <c r="C391">
        <v>20315324</v>
      </c>
      <c r="D391" t="s">
        <v>2332</v>
      </c>
      <c r="E391" t="s">
        <v>37</v>
      </c>
      <c r="F391">
        <v>5.8</v>
      </c>
      <c r="G391">
        <v>75000000</v>
      </c>
      <c r="H391" t="s">
        <v>1325</v>
      </c>
      <c r="I391" t="s">
        <v>953</v>
      </c>
      <c r="J391" t="s">
        <v>19711</v>
      </c>
      <c r="K391" t="s">
        <v>24177</v>
      </c>
      <c r="L391" t="s">
        <v>24177</v>
      </c>
      <c r="M391" t="s">
        <v>24177</v>
      </c>
      <c r="N391" t="s">
        <v>24177</v>
      </c>
      <c r="O391" t="s">
        <v>24177</v>
      </c>
      <c r="P391">
        <f>IMDB_Movies3[[#This Row],[gross]]-Table3[[#This Row],[budget]]</f>
        <v>-54684676</v>
      </c>
    </row>
    <row r="392" spans="1:16" x14ac:dyDescent="0.35">
      <c r="A392" t="s">
        <v>2335</v>
      </c>
      <c r="B392">
        <v>91</v>
      </c>
      <c r="C392">
        <v>148313048</v>
      </c>
      <c r="D392" t="s">
        <v>2336</v>
      </c>
      <c r="E392" t="s">
        <v>37</v>
      </c>
      <c r="F392">
        <v>7.1</v>
      </c>
      <c r="G392">
        <v>85000000</v>
      </c>
      <c r="H392" t="s">
        <v>11526</v>
      </c>
      <c r="I392" t="s">
        <v>1671</v>
      </c>
      <c r="J392" t="s">
        <v>18089</v>
      </c>
      <c r="K392" t="s">
        <v>1266</v>
      </c>
      <c r="L392" t="s">
        <v>24177</v>
      </c>
      <c r="M392" t="s">
        <v>24177</v>
      </c>
      <c r="N392" t="s">
        <v>24177</v>
      </c>
      <c r="O392" t="s">
        <v>24177</v>
      </c>
      <c r="P392">
        <f>IMDB_Movies3[[#This Row],[gross]]-Table3[[#This Row],[budget]]</f>
        <v>63313048</v>
      </c>
    </row>
    <row r="393" spans="1:16" x14ac:dyDescent="0.35">
      <c r="A393" t="s">
        <v>2339</v>
      </c>
      <c r="B393">
        <v>107</v>
      </c>
      <c r="C393">
        <v>127706877</v>
      </c>
      <c r="D393" t="s">
        <v>2343</v>
      </c>
      <c r="E393" t="s">
        <v>37</v>
      </c>
      <c r="F393">
        <v>7.1</v>
      </c>
      <c r="G393">
        <v>85000000</v>
      </c>
      <c r="H393" t="s">
        <v>11526</v>
      </c>
      <c r="I393" t="s">
        <v>1671</v>
      </c>
      <c r="J393" t="s">
        <v>18089</v>
      </c>
      <c r="K393" t="s">
        <v>1266</v>
      </c>
      <c r="L393" t="s">
        <v>17378</v>
      </c>
      <c r="M393" t="s">
        <v>19711</v>
      </c>
      <c r="N393" t="s">
        <v>24177</v>
      </c>
      <c r="O393" t="s">
        <v>24177</v>
      </c>
      <c r="P393">
        <f>IMDB_Movies3[[#This Row],[gross]]-Table3[[#This Row],[budget]]</f>
        <v>42706877</v>
      </c>
    </row>
    <row r="394" spans="1:16" x14ac:dyDescent="0.35">
      <c r="A394" t="s">
        <v>2354</v>
      </c>
      <c r="B394">
        <v>115</v>
      </c>
      <c r="C394">
        <v>126149655</v>
      </c>
      <c r="D394" t="s">
        <v>2355</v>
      </c>
      <c r="E394" t="s">
        <v>37</v>
      </c>
      <c r="F394">
        <v>6.8</v>
      </c>
      <c r="G394">
        <v>85000000</v>
      </c>
      <c r="H394" t="s">
        <v>1325</v>
      </c>
      <c r="I394" t="s">
        <v>24164</v>
      </c>
      <c r="J394" t="s">
        <v>24162</v>
      </c>
      <c r="K394" t="s">
        <v>10413</v>
      </c>
      <c r="L394" t="s">
        <v>24177</v>
      </c>
      <c r="M394" t="s">
        <v>24177</v>
      </c>
      <c r="N394" t="s">
        <v>24177</v>
      </c>
      <c r="O394" t="s">
        <v>24177</v>
      </c>
      <c r="P394">
        <f>IMDB_Movies3[[#This Row],[gross]]-Table3[[#This Row],[budget]]</f>
        <v>41149655</v>
      </c>
    </row>
    <row r="395" spans="1:16" x14ac:dyDescent="0.35">
      <c r="A395" t="s">
        <v>2339</v>
      </c>
      <c r="B395">
        <v>100</v>
      </c>
      <c r="C395">
        <v>66941559</v>
      </c>
      <c r="D395" t="s">
        <v>2359</v>
      </c>
      <c r="E395" t="s">
        <v>37</v>
      </c>
      <c r="F395">
        <v>4.8</v>
      </c>
      <c r="G395">
        <v>85000000</v>
      </c>
      <c r="H395" t="s">
        <v>953</v>
      </c>
      <c r="I395" t="s">
        <v>1671</v>
      </c>
      <c r="J395" t="s">
        <v>18089</v>
      </c>
      <c r="K395" t="s">
        <v>24177</v>
      </c>
      <c r="L395" t="s">
        <v>24177</v>
      </c>
      <c r="M395" t="s">
        <v>24177</v>
      </c>
      <c r="N395" t="s">
        <v>24177</v>
      </c>
      <c r="O395" t="s">
        <v>24177</v>
      </c>
      <c r="P395">
        <f>IMDB_Movies3[[#This Row],[gross]]-Table3[[#This Row],[budget]]</f>
        <v>-18058441</v>
      </c>
    </row>
    <row r="396" spans="1:16" x14ac:dyDescent="0.35">
      <c r="A396" t="s">
        <v>260</v>
      </c>
      <c r="B396">
        <v>104</v>
      </c>
      <c r="C396">
        <v>78009155</v>
      </c>
      <c r="D396" t="s">
        <v>2364</v>
      </c>
      <c r="E396" t="s">
        <v>37</v>
      </c>
      <c r="F396">
        <v>6.2</v>
      </c>
      <c r="G396">
        <v>75000000</v>
      </c>
      <c r="H396" t="s">
        <v>1325</v>
      </c>
      <c r="I396" t="s">
        <v>1671</v>
      </c>
      <c r="J396" t="s">
        <v>24164</v>
      </c>
      <c r="K396" t="s">
        <v>24177</v>
      </c>
      <c r="L396" t="s">
        <v>24177</v>
      </c>
      <c r="M396" t="s">
        <v>24177</v>
      </c>
      <c r="N396" t="s">
        <v>24177</v>
      </c>
      <c r="O396" t="s">
        <v>24177</v>
      </c>
      <c r="P396">
        <f>IMDB_Movies3[[#This Row],[gross]]-Table3[[#This Row],[budget]]</f>
        <v>3009155</v>
      </c>
    </row>
    <row r="397" spans="1:16" x14ac:dyDescent="0.35">
      <c r="A397" t="s">
        <v>2367</v>
      </c>
      <c r="B397">
        <v>138</v>
      </c>
      <c r="C397">
        <v>63224849</v>
      </c>
      <c r="D397" t="s">
        <v>2368</v>
      </c>
      <c r="E397" t="s">
        <v>37</v>
      </c>
      <c r="F397">
        <v>6.9</v>
      </c>
      <c r="G397">
        <v>85000000</v>
      </c>
      <c r="H397" t="s">
        <v>1671</v>
      </c>
      <c r="I397" t="s">
        <v>19711</v>
      </c>
      <c r="J397" t="s">
        <v>24177</v>
      </c>
      <c r="K397" t="s">
        <v>24177</v>
      </c>
      <c r="L397" t="s">
        <v>24177</v>
      </c>
      <c r="M397" t="s">
        <v>24177</v>
      </c>
      <c r="N397" t="s">
        <v>24177</v>
      </c>
      <c r="O397" t="s">
        <v>24177</v>
      </c>
      <c r="P397">
        <f>IMDB_Movies3[[#This Row],[gross]]-Table3[[#This Row],[budget]]</f>
        <v>-21775151</v>
      </c>
    </row>
    <row r="398" spans="1:16" x14ac:dyDescent="0.35">
      <c r="A398" t="s">
        <v>1739</v>
      </c>
      <c r="B398">
        <v>140</v>
      </c>
      <c r="C398">
        <v>111544445</v>
      </c>
      <c r="D398" t="s">
        <v>2372</v>
      </c>
      <c r="E398" t="s">
        <v>37</v>
      </c>
      <c r="F398">
        <v>7.3</v>
      </c>
      <c r="G398">
        <v>90000000</v>
      </c>
      <c r="H398" t="s">
        <v>1325</v>
      </c>
      <c r="I398" t="s">
        <v>24164</v>
      </c>
      <c r="J398" t="s">
        <v>3409</v>
      </c>
      <c r="K398" t="s">
        <v>24162</v>
      </c>
      <c r="L398" t="s">
        <v>10413</v>
      </c>
      <c r="M398" t="s">
        <v>24177</v>
      </c>
      <c r="N398" t="s">
        <v>24177</v>
      </c>
      <c r="O398" t="s">
        <v>24177</v>
      </c>
      <c r="P398">
        <f>IMDB_Movies3[[#This Row],[gross]]-Table3[[#This Row],[budget]]</f>
        <v>21544445</v>
      </c>
    </row>
    <row r="399" spans="1:16" x14ac:dyDescent="0.35">
      <c r="A399" t="s">
        <v>2367</v>
      </c>
      <c r="B399">
        <v>120</v>
      </c>
      <c r="C399">
        <v>112703470</v>
      </c>
      <c r="D399" t="s">
        <v>2378</v>
      </c>
      <c r="E399" t="s">
        <v>37</v>
      </c>
      <c r="F399">
        <v>6.6</v>
      </c>
      <c r="G399">
        <v>85000000</v>
      </c>
      <c r="H399" t="s">
        <v>1671</v>
      </c>
      <c r="I399" t="s">
        <v>3409</v>
      </c>
      <c r="J399" t="s">
        <v>19711</v>
      </c>
      <c r="K399" t="s">
        <v>24177</v>
      </c>
      <c r="L399" t="s">
        <v>24177</v>
      </c>
      <c r="M399" t="s">
        <v>24177</v>
      </c>
      <c r="N399" t="s">
        <v>24177</v>
      </c>
      <c r="O399" t="s">
        <v>24177</v>
      </c>
      <c r="P399">
        <f>IMDB_Movies3[[#This Row],[gross]]-Table3[[#This Row],[budget]]</f>
        <v>27703470</v>
      </c>
    </row>
    <row r="400" spans="1:16" x14ac:dyDescent="0.35">
      <c r="A400" t="s">
        <v>1526</v>
      </c>
      <c r="B400">
        <v>122</v>
      </c>
      <c r="C400">
        <v>117144465</v>
      </c>
      <c r="D400" t="s">
        <v>2383</v>
      </c>
      <c r="E400" t="s">
        <v>37</v>
      </c>
      <c r="F400">
        <v>6.9</v>
      </c>
      <c r="G400">
        <v>85000000</v>
      </c>
      <c r="H400" t="s">
        <v>24164</v>
      </c>
      <c r="I400" t="s">
        <v>10413</v>
      </c>
      <c r="J400" t="s">
        <v>24177</v>
      </c>
      <c r="K400" t="s">
        <v>24177</v>
      </c>
      <c r="L400" t="s">
        <v>24177</v>
      </c>
      <c r="M400" t="s">
        <v>24177</v>
      </c>
      <c r="N400" t="s">
        <v>24177</v>
      </c>
      <c r="O400" t="s">
        <v>24177</v>
      </c>
      <c r="P400">
        <f>IMDB_Movies3[[#This Row],[gross]]-Table3[[#This Row],[budget]]</f>
        <v>32144465</v>
      </c>
    </row>
    <row r="401" spans="1:16" x14ac:dyDescent="0.35">
      <c r="A401" t="s">
        <v>2386</v>
      </c>
      <c r="B401">
        <v>83</v>
      </c>
      <c r="C401">
        <v>84303558</v>
      </c>
      <c r="D401" t="s">
        <v>2388</v>
      </c>
      <c r="E401" t="s">
        <v>37</v>
      </c>
      <c r="F401">
        <v>6.2</v>
      </c>
      <c r="G401">
        <v>85000000</v>
      </c>
      <c r="H401" t="s">
        <v>953</v>
      </c>
      <c r="I401" t="s">
        <v>11526</v>
      </c>
      <c r="J401" t="s">
        <v>1671</v>
      </c>
      <c r="K401" t="s">
        <v>18089</v>
      </c>
      <c r="L401" t="s">
        <v>24177</v>
      </c>
      <c r="M401" t="s">
        <v>24177</v>
      </c>
      <c r="N401" t="s">
        <v>24177</v>
      </c>
      <c r="O401" t="s">
        <v>24177</v>
      </c>
      <c r="P401">
        <f>IMDB_Movies3[[#This Row],[gross]]-Table3[[#This Row],[budget]]</f>
        <v>-696442</v>
      </c>
    </row>
    <row r="402" spans="1:16" x14ac:dyDescent="0.35">
      <c r="A402" t="s">
        <v>2392</v>
      </c>
      <c r="B402">
        <v>139</v>
      </c>
      <c r="C402">
        <v>150832203</v>
      </c>
      <c r="D402" t="s">
        <v>2393</v>
      </c>
      <c r="E402" t="s">
        <v>37</v>
      </c>
      <c r="F402">
        <v>6.7</v>
      </c>
      <c r="G402">
        <v>85000000</v>
      </c>
      <c r="H402" t="s">
        <v>953</v>
      </c>
      <c r="I402" t="s">
        <v>24162</v>
      </c>
      <c r="J402" t="s">
        <v>12332</v>
      </c>
      <c r="K402" t="s">
        <v>24177</v>
      </c>
      <c r="L402" t="s">
        <v>24177</v>
      </c>
      <c r="M402" t="s">
        <v>24177</v>
      </c>
      <c r="N402" t="s">
        <v>24177</v>
      </c>
      <c r="O402" t="s">
        <v>24177</v>
      </c>
      <c r="P402">
        <f>IMDB_Movies3[[#This Row],[gross]]-Table3[[#This Row],[budget]]</f>
        <v>65832203</v>
      </c>
    </row>
    <row r="403" spans="1:16" x14ac:dyDescent="0.35">
      <c r="A403" t="s">
        <v>2396</v>
      </c>
      <c r="B403">
        <v>131</v>
      </c>
      <c r="C403">
        <v>51396781</v>
      </c>
      <c r="D403" t="s">
        <v>2399</v>
      </c>
      <c r="E403" t="s">
        <v>37</v>
      </c>
      <c r="F403">
        <v>7.6</v>
      </c>
      <c r="G403">
        <v>68000000</v>
      </c>
      <c r="H403" t="s">
        <v>3409</v>
      </c>
      <c r="I403" t="s">
        <v>22704</v>
      </c>
      <c r="J403" t="s">
        <v>24165</v>
      </c>
      <c r="K403" t="s">
        <v>24177</v>
      </c>
      <c r="L403" t="s">
        <v>24177</v>
      </c>
      <c r="M403" t="s">
        <v>24177</v>
      </c>
      <c r="N403" t="s">
        <v>24177</v>
      </c>
      <c r="O403" t="s">
        <v>24177</v>
      </c>
      <c r="P403">
        <f>IMDB_Movies3[[#This Row],[gross]]-Table3[[#This Row],[budget]]</f>
        <v>-16603219</v>
      </c>
    </row>
    <row r="404" spans="1:16" x14ac:dyDescent="0.35">
      <c r="A404" t="s">
        <v>225</v>
      </c>
      <c r="B404">
        <v>104</v>
      </c>
      <c r="C404">
        <v>47592825</v>
      </c>
      <c r="D404" t="s">
        <v>2403</v>
      </c>
      <c r="E404" t="s">
        <v>37</v>
      </c>
      <c r="F404">
        <v>6.7</v>
      </c>
      <c r="G404">
        <v>85000000</v>
      </c>
      <c r="H404" t="s">
        <v>1325</v>
      </c>
      <c r="I404" t="s">
        <v>953</v>
      </c>
      <c r="J404" t="s">
        <v>1671</v>
      </c>
      <c r="K404" t="s">
        <v>10413</v>
      </c>
      <c r="L404" t="s">
        <v>24177</v>
      </c>
      <c r="M404" t="s">
        <v>24177</v>
      </c>
      <c r="N404" t="s">
        <v>24177</v>
      </c>
      <c r="O404" t="s">
        <v>24177</v>
      </c>
      <c r="P404">
        <f>IMDB_Movies3[[#This Row],[gross]]-Table3[[#This Row],[budget]]</f>
        <v>-37407175</v>
      </c>
    </row>
    <row r="405" spans="1:16" x14ac:dyDescent="0.35">
      <c r="A405" t="s">
        <v>1311</v>
      </c>
      <c r="B405">
        <v>130</v>
      </c>
      <c r="C405">
        <v>50016394</v>
      </c>
      <c r="D405" t="s">
        <v>2409</v>
      </c>
      <c r="E405" t="s">
        <v>37</v>
      </c>
      <c r="F405">
        <v>6.2</v>
      </c>
      <c r="G405">
        <v>70000000</v>
      </c>
      <c r="H405" t="s">
        <v>1325</v>
      </c>
      <c r="I405" t="s">
        <v>953</v>
      </c>
      <c r="J405" t="s">
        <v>1671</v>
      </c>
      <c r="K405" t="s">
        <v>1266</v>
      </c>
      <c r="L405" t="s">
        <v>24177</v>
      </c>
      <c r="M405" t="s">
        <v>24177</v>
      </c>
      <c r="N405" t="s">
        <v>24177</v>
      </c>
      <c r="O405" t="s">
        <v>24177</v>
      </c>
      <c r="P405">
        <f>IMDB_Movies3[[#This Row],[gross]]-Table3[[#This Row],[budget]]</f>
        <v>-19983606</v>
      </c>
    </row>
    <row r="406" spans="1:16" x14ac:dyDescent="0.35">
      <c r="A406" t="s">
        <v>157</v>
      </c>
      <c r="B406">
        <v>145</v>
      </c>
      <c r="C406">
        <v>57010853</v>
      </c>
      <c r="D406" t="s">
        <v>2413</v>
      </c>
      <c r="E406" t="s">
        <v>37</v>
      </c>
      <c r="F406">
        <v>7.3</v>
      </c>
      <c r="G406">
        <v>85000000</v>
      </c>
      <c r="H406" t="s">
        <v>3409</v>
      </c>
      <c r="I406" t="s">
        <v>19711</v>
      </c>
      <c r="J406" t="s">
        <v>24177</v>
      </c>
      <c r="K406" t="s">
        <v>24177</v>
      </c>
      <c r="L406" t="s">
        <v>24177</v>
      </c>
      <c r="M406" t="s">
        <v>24177</v>
      </c>
      <c r="N406" t="s">
        <v>24177</v>
      </c>
      <c r="O406" t="s">
        <v>24177</v>
      </c>
      <c r="P406">
        <f>IMDB_Movies3[[#This Row],[gross]]-Table3[[#This Row],[budget]]</f>
        <v>-27989147</v>
      </c>
    </row>
    <row r="407" spans="1:16" x14ac:dyDescent="0.35">
      <c r="A407" t="s">
        <v>408</v>
      </c>
      <c r="B407">
        <v>104</v>
      </c>
      <c r="C407">
        <v>62494975</v>
      </c>
      <c r="D407" t="s">
        <v>2419</v>
      </c>
      <c r="E407" t="s">
        <v>37</v>
      </c>
      <c r="F407">
        <v>6</v>
      </c>
      <c r="G407">
        <v>85000000</v>
      </c>
      <c r="H407" t="s">
        <v>1325</v>
      </c>
      <c r="I407" t="s">
        <v>24164</v>
      </c>
      <c r="J407" t="s">
        <v>10413</v>
      </c>
      <c r="K407" t="s">
        <v>24177</v>
      </c>
      <c r="L407" t="s">
        <v>24177</v>
      </c>
      <c r="M407" t="s">
        <v>24177</v>
      </c>
      <c r="N407" t="s">
        <v>24177</v>
      </c>
      <c r="O407" t="s">
        <v>24177</v>
      </c>
      <c r="P407">
        <f>IMDB_Movies3[[#This Row],[gross]]-Table3[[#This Row],[budget]]</f>
        <v>-22505025</v>
      </c>
    </row>
    <row r="408" spans="1:16" x14ac:dyDescent="0.35">
      <c r="A408" t="s">
        <v>2423</v>
      </c>
      <c r="B408">
        <v>97</v>
      </c>
      <c r="C408">
        <v>46440491</v>
      </c>
      <c r="D408" t="s">
        <v>2425</v>
      </c>
      <c r="E408" t="s">
        <v>37</v>
      </c>
      <c r="F408">
        <v>7.1</v>
      </c>
      <c r="G408">
        <v>100000000</v>
      </c>
      <c r="H408" t="s">
        <v>953</v>
      </c>
      <c r="I408" t="s">
        <v>11526</v>
      </c>
      <c r="J408" t="s">
        <v>1671</v>
      </c>
      <c r="K408" t="s">
        <v>18089</v>
      </c>
      <c r="L408" t="s">
        <v>1266</v>
      </c>
      <c r="M408" t="s">
        <v>24177</v>
      </c>
      <c r="N408" t="s">
        <v>24177</v>
      </c>
      <c r="O408" t="s">
        <v>24177</v>
      </c>
      <c r="P408">
        <f>IMDB_Movies3[[#This Row],[gross]]-Table3[[#This Row],[budget]]</f>
        <v>-53559509</v>
      </c>
    </row>
    <row r="409" spans="1:16" x14ac:dyDescent="0.35">
      <c r="A409" t="s">
        <v>2429</v>
      </c>
      <c r="B409">
        <v>178</v>
      </c>
      <c r="C409">
        <v>44606335</v>
      </c>
      <c r="D409" t="s">
        <v>2430</v>
      </c>
      <c r="E409" t="s">
        <v>37</v>
      </c>
      <c r="F409">
        <v>7.1</v>
      </c>
      <c r="G409">
        <v>90000000</v>
      </c>
      <c r="H409" t="s">
        <v>3409</v>
      </c>
      <c r="I409" t="s">
        <v>1266</v>
      </c>
      <c r="J409" t="s">
        <v>19711</v>
      </c>
      <c r="K409" t="s">
        <v>24177</v>
      </c>
      <c r="L409" t="s">
        <v>24177</v>
      </c>
      <c r="M409" t="s">
        <v>24177</v>
      </c>
      <c r="N409" t="s">
        <v>24177</v>
      </c>
      <c r="O409" t="s">
        <v>24177</v>
      </c>
      <c r="P409">
        <f>IMDB_Movies3[[#This Row],[gross]]-Table3[[#This Row],[budget]]</f>
        <v>-45393665</v>
      </c>
    </row>
    <row r="410" spans="1:16" x14ac:dyDescent="0.35">
      <c r="A410" t="s">
        <v>2433</v>
      </c>
      <c r="B410">
        <v>108</v>
      </c>
      <c r="C410">
        <v>40048332</v>
      </c>
      <c r="D410" t="s">
        <v>2436</v>
      </c>
      <c r="E410" t="s">
        <v>37</v>
      </c>
      <c r="F410">
        <v>5.5</v>
      </c>
      <c r="G410">
        <v>85000000</v>
      </c>
      <c r="H410" t="s">
        <v>1325</v>
      </c>
      <c r="I410" t="s">
        <v>3409</v>
      </c>
      <c r="J410" t="s">
        <v>10413</v>
      </c>
      <c r="K410" t="s">
        <v>24177</v>
      </c>
      <c r="L410" t="s">
        <v>24177</v>
      </c>
      <c r="M410" t="s">
        <v>24177</v>
      </c>
      <c r="N410" t="s">
        <v>24177</v>
      </c>
      <c r="O410" t="s">
        <v>24177</v>
      </c>
      <c r="P410">
        <f>IMDB_Movies3[[#This Row],[gross]]-Table3[[#This Row],[budget]]</f>
        <v>-44951668</v>
      </c>
    </row>
    <row r="411" spans="1:16" x14ac:dyDescent="0.35">
      <c r="A411" t="s">
        <v>2440</v>
      </c>
      <c r="B411">
        <v>123</v>
      </c>
      <c r="C411">
        <v>47724985</v>
      </c>
      <c r="D411" t="s">
        <v>2444</v>
      </c>
      <c r="E411" t="s">
        <v>37</v>
      </c>
      <c r="F411">
        <v>7.8</v>
      </c>
      <c r="G411">
        <v>35761559</v>
      </c>
      <c r="H411" t="s">
        <v>1671</v>
      </c>
      <c r="I411" t="s">
        <v>3409</v>
      </c>
      <c r="J411" t="s">
        <v>12038</v>
      </c>
      <c r="K411" t="s">
        <v>17378</v>
      </c>
      <c r="L411" t="s">
        <v>24177</v>
      </c>
      <c r="M411" t="s">
        <v>24177</v>
      </c>
      <c r="N411" t="s">
        <v>24177</v>
      </c>
      <c r="O411" t="s">
        <v>24177</v>
      </c>
      <c r="P411">
        <f>IMDB_Movies3[[#This Row],[gross]]-Table3[[#This Row],[budget]]</f>
        <v>11963426</v>
      </c>
    </row>
    <row r="412" spans="1:16" x14ac:dyDescent="0.35">
      <c r="A412" t="s">
        <v>2448</v>
      </c>
      <c r="B412">
        <v>106</v>
      </c>
      <c r="C412">
        <v>64933670</v>
      </c>
      <c r="D412" t="s">
        <v>2450</v>
      </c>
      <c r="E412" t="s">
        <v>37</v>
      </c>
      <c r="F412">
        <v>5.6</v>
      </c>
      <c r="G412">
        <v>85000000</v>
      </c>
      <c r="H412" t="s">
        <v>953</v>
      </c>
      <c r="I412" t="s">
        <v>1671</v>
      </c>
      <c r="J412" t="s">
        <v>3409</v>
      </c>
      <c r="K412" t="s">
        <v>18089</v>
      </c>
      <c r="L412" t="s">
        <v>1266</v>
      </c>
      <c r="M412" t="s">
        <v>24177</v>
      </c>
      <c r="N412" t="s">
        <v>24177</v>
      </c>
      <c r="O412" t="s">
        <v>24177</v>
      </c>
      <c r="P412">
        <f>IMDB_Movies3[[#This Row],[gross]]-Table3[[#This Row],[budget]]</f>
        <v>-20066330</v>
      </c>
    </row>
    <row r="413" spans="1:16" x14ac:dyDescent="0.35">
      <c r="A413" t="s">
        <v>2453</v>
      </c>
      <c r="B413">
        <v>112</v>
      </c>
      <c r="C413">
        <v>31494270</v>
      </c>
      <c r="D413" t="s">
        <v>2457</v>
      </c>
      <c r="E413" t="s">
        <v>37</v>
      </c>
      <c r="F413">
        <v>7.5</v>
      </c>
      <c r="G413">
        <v>60000000</v>
      </c>
      <c r="H413" t="s">
        <v>1325</v>
      </c>
      <c r="I413" t="s">
        <v>1671</v>
      </c>
      <c r="J413" t="s">
        <v>1266</v>
      </c>
      <c r="K413" t="s">
        <v>19711</v>
      </c>
      <c r="L413" t="s">
        <v>24177</v>
      </c>
      <c r="M413" t="s">
        <v>24177</v>
      </c>
      <c r="N413" t="s">
        <v>24177</v>
      </c>
      <c r="O413" t="s">
        <v>24177</v>
      </c>
      <c r="P413">
        <f>IMDB_Movies3[[#This Row],[gross]]-Table3[[#This Row],[budget]]</f>
        <v>-28505730</v>
      </c>
    </row>
    <row r="414" spans="1:16" x14ac:dyDescent="0.35">
      <c r="A414" t="s">
        <v>2461</v>
      </c>
      <c r="B414">
        <v>135</v>
      </c>
      <c r="C414">
        <v>31111260</v>
      </c>
      <c r="D414" t="s">
        <v>2463</v>
      </c>
      <c r="E414" t="s">
        <v>37</v>
      </c>
      <c r="F414">
        <v>5.4</v>
      </c>
      <c r="G414">
        <v>60000000</v>
      </c>
      <c r="H414" t="s">
        <v>1325</v>
      </c>
      <c r="I414" t="s">
        <v>953</v>
      </c>
      <c r="J414" t="s">
        <v>12332</v>
      </c>
      <c r="K414" t="s">
        <v>10413</v>
      </c>
      <c r="L414" t="s">
        <v>24177</v>
      </c>
      <c r="M414" t="s">
        <v>24177</v>
      </c>
      <c r="N414" t="s">
        <v>24177</v>
      </c>
      <c r="O414" t="s">
        <v>24177</v>
      </c>
      <c r="P414">
        <f>IMDB_Movies3[[#This Row],[gross]]-Table3[[#This Row],[budget]]</f>
        <v>-28888740</v>
      </c>
    </row>
    <row r="415" spans="1:16" x14ac:dyDescent="0.35">
      <c r="A415" t="s">
        <v>2467</v>
      </c>
      <c r="B415">
        <v>109</v>
      </c>
      <c r="C415">
        <v>123307945</v>
      </c>
      <c r="D415" t="s">
        <v>2471</v>
      </c>
      <c r="E415" t="s">
        <v>37</v>
      </c>
      <c r="F415">
        <v>4.3</v>
      </c>
      <c r="G415">
        <v>65000000</v>
      </c>
      <c r="H415" t="s">
        <v>1671</v>
      </c>
      <c r="I415" t="s">
        <v>19711</v>
      </c>
      <c r="J415" t="s">
        <v>12332</v>
      </c>
      <c r="K415" t="s">
        <v>24177</v>
      </c>
      <c r="L415" t="s">
        <v>24177</v>
      </c>
      <c r="M415" t="s">
        <v>24177</v>
      </c>
      <c r="N415" t="s">
        <v>24177</v>
      </c>
      <c r="O415" t="s">
        <v>24177</v>
      </c>
      <c r="P415">
        <f>IMDB_Movies3[[#This Row],[gross]]-Table3[[#This Row],[budget]]</f>
        <v>58307945</v>
      </c>
    </row>
    <row r="416" spans="1:16" x14ac:dyDescent="0.35">
      <c r="A416" t="s">
        <v>1575</v>
      </c>
      <c r="B416">
        <v>86</v>
      </c>
      <c r="C416">
        <v>153288182</v>
      </c>
      <c r="D416" t="s">
        <v>2478</v>
      </c>
      <c r="E416" t="s">
        <v>37</v>
      </c>
      <c r="F416">
        <v>4.9000000000000004</v>
      </c>
      <c r="G416">
        <v>84000000</v>
      </c>
      <c r="H416" t="s">
        <v>953</v>
      </c>
      <c r="I416" t="s">
        <v>1671</v>
      </c>
      <c r="J416" t="s">
        <v>24162</v>
      </c>
      <c r="K416" t="s">
        <v>24177</v>
      </c>
      <c r="L416" t="s">
        <v>24177</v>
      </c>
      <c r="M416" t="s">
        <v>24177</v>
      </c>
      <c r="N416" t="s">
        <v>24177</v>
      </c>
      <c r="O416" t="s">
        <v>24177</v>
      </c>
      <c r="P416">
        <f>IMDB_Movies3[[#This Row],[gross]]-Table3[[#This Row],[budget]]</f>
        <v>69288182</v>
      </c>
    </row>
    <row r="417" spans="1:16" x14ac:dyDescent="0.35">
      <c r="A417" t="s">
        <v>2482</v>
      </c>
      <c r="B417">
        <v>95</v>
      </c>
      <c r="C417">
        <v>13401683</v>
      </c>
      <c r="D417" t="s">
        <v>2485</v>
      </c>
      <c r="E417" t="s">
        <v>37</v>
      </c>
      <c r="F417">
        <v>7.1</v>
      </c>
      <c r="G417">
        <v>35000000</v>
      </c>
      <c r="H417" t="s">
        <v>1325</v>
      </c>
      <c r="I417" t="s">
        <v>12332</v>
      </c>
      <c r="J417" t="s">
        <v>24177</v>
      </c>
      <c r="K417" t="s">
        <v>24177</v>
      </c>
      <c r="L417" t="s">
        <v>24177</v>
      </c>
      <c r="M417" t="s">
        <v>24177</v>
      </c>
      <c r="N417" t="s">
        <v>24177</v>
      </c>
      <c r="O417" t="s">
        <v>24177</v>
      </c>
      <c r="P417">
        <f>IMDB_Movies3[[#This Row],[gross]]-Table3[[#This Row],[budget]]</f>
        <v>-21598317</v>
      </c>
    </row>
    <row r="418" spans="1:16" x14ac:dyDescent="0.35">
      <c r="A418" t="s">
        <v>1627</v>
      </c>
      <c r="B418">
        <v>107</v>
      </c>
      <c r="C418">
        <v>137340146</v>
      </c>
      <c r="D418" t="s">
        <v>2491</v>
      </c>
      <c r="E418" t="s">
        <v>37</v>
      </c>
      <c r="F418">
        <v>6.4</v>
      </c>
      <c r="G418">
        <v>70000000</v>
      </c>
      <c r="H418" t="s">
        <v>1671</v>
      </c>
      <c r="I418" t="s">
        <v>3409</v>
      </c>
      <c r="J418" t="s">
        <v>1266</v>
      </c>
      <c r="K418" t="s">
        <v>19711</v>
      </c>
      <c r="L418" t="s">
        <v>24177</v>
      </c>
      <c r="M418" t="s">
        <v>24177</v>
      </c>
      <c r="N418" t="s">
        <v>24177</v>
      </c>
      <c r="O418" t="s">
        <v>24177</v>
      </c>
      <c r="P418">
        <f>IMDB_Movies3[[#This Row],[gross]]-Table3[[#This Row],[budget]]</f>
        <v>67340146</v>
      </c>
    </row>
    <row r="419" spans="1:16" x14ac:dyDescent="0.35">
      <c r="A419" t="s">
        <v>2495</v>
      </c>
      <c r="B419">
        <v>130</v>
      </c>
      <c r="C419">
        <v>47724985</v>
      </c>
      <c r="D419" t="s">
        <v>2498</v>
      </c>
      <c r="E419" t="s">
        <v>37</v>
      </c>
      <c r="F419">
        <v>6.9</v>
      </c>
      <c r="G419">
        <v>8000000</v>
      </c>
      <c r="H419" t="s">
        <v>1671</v>
      </c>
      <c r="I419" t="s">
        <v>1266</v>
      </c>
      <c r="J419" t="s">
        <v>6403</v>
      </c>
      <c r="K419" t="s">
        <v>24177</v>
      </c>
      <c r="L419" t="s">
        <v>24177</v>
      </c>
      <c r="M419" t="s">
        <v>24177</v>
      </c>
      <c r="N419" t="s">
        <v>24177</v>
      </c>
      <c r="O419" t="s">
        <v>24177</v>
      </c>
      <c r="P419">
        <f>IMDB_Movies3[[#This Row],[gross]]-Table3[[#This Row],[budget]]</f>
        <v>39724985</v>
      </c>
    </row>
    <row r="420" spans="1:16" x14ac:dyDescent="0.35">
      <c r="A420" t="s">
        <v>1511</v>
      </c>
      <c r="B420">
        <v>82</v>
      </c>
      <c r="C420">
        <v>43575716</v>
      </c>
      <c r="D420" t="s">
        <v>2503</v>
      </c>
      <c r="E420" t="s">
        <v>37</v>
      </c>
      <c r="F420">
        <v>4.3</v>
      </c>
      <c r="G420">
        <v>85000000</v>
      </c>
      <c r="H420" t="s">
        <v>1325</v>
      </c>
      <c r="I420" t="s">
        <v>1671</v>
      </c>
      <c r="J420" t="s">
        <v>18089</v>
      </c>
      <c r="K420" t="s">
        <v>1266</v>
      </c>
      <c r="L420" t="s">
        <v>24177</v>
      </c>
      <c r="M420" t="s">
        <v>24177</v>
      </c>
      <c r="N420" t="s">
        <v>24177</v>
      </c>
      <c r="O420" t="s">
        <v>24177</v>
      </c>
      <c r="P420">
        <f>IMDB_Movies3[[#This Row],[gross]]-Table3[[#This Row],[budget]]</f>
        <v>-41424284</v>
      </c>
    </row>
    <row r="421" spans="1:16" x14ac:dyDescent="0.35">
      <c r="A421" t="s">
        <v>521</v>
      </c>
      <c r="B421">
        <v>88</v>
      </c>
      <c r="C421">
        <v>80170146</v>
      </c>
      <c r="D421" t="s">
        <v>2507</v>
      </c>
      <c r="E421" t="s">
        <v>37</v>
      </c>
      <c r="F421">
        <v>6.1</v>
      </c>
      <c r="G421">
        <v>85000000</v>
      </c>
      <c r="H421" t="s">
        <v>1325</v>
      </c>
      <c r="I421" t="s">
        <v>953</v>
      </c>
      <c r="J421" t="s">
        <v>12332</v>
      </c>
      <c r="K421" t="s">
        <v>10413</v>
      </c>
      <c r="L421" t="s">
        <v>24177</v>
      </c>
      <c r="M421" t="s">
        <v>24177</v>
      </c>
      <c r="N421" t="s">
        <v>24177</v>
      </c>
      <c r="O421" t="s">
        <v>24177</v>
      </c>
      <c r="P421">
        <f>IMDB_Movies3[[#This Row],[gross]]-Table3[[#This Row],[budget]]</f>
        <v>-4829854</v>
      </c>
    </row>
    <row r="422" spans="1:16" x14ac:dyDescent="0.35">
      <c r="A422" t="s">
        <v>378</v>
      </c>
      <c r="B422">
        <v>120</v>
      </c>
      <c r="C422">
        <v>75754670</v>
      </c>
      <c r="D422" t="s">
        <v>2514</v>
      </c>
      <c r="E422" t="s">
        <v>37</v>
      </c>
      <c r="F422">
        <v>7</v>
      </c>
      <c r="G422">
        <v>85000000</v>
      </c>
      <c r="H422" t="s">
        <v>1325</v>
      </c>
      <c r="I422" t="s">
        <v>953</v>
      </c>
      <c r="J422" t="s">
        <v>1266</v>
      </c>
      <c r="K422" t="s">
        <v>6403</v>
      </c>
      <c r="L422" t="s">
        <v>12332</v>
      </c>
      <c r="M422" t="s">
        <v>24177</v>
      </c>
      <c r="N422" t="s">
        <v>24177</v>
      </c>
      <c r="O422" t="s">
        <v>24177</v>
      </c>
      <c r="P422">
        <f>IMDB_Movies3[[#This Row],[gross]]-Table3[[#This Row],[budget]]</f>
        <v>-9245330</v>
      </c>
    </row>
    <row r="423" spans="1:16" x14ac:dyDescent="0.35">
      <c r="A423" t="s">
        <v>685</v>
      </c>
      <c r="B423">
        <v>162</v>
      </c>
      <c r="C423">
        <v>33048353</v>
      </c>
      <c r="D423" t="s">
        <v>2519</v>
      </c>
      <c r="E423" t="s">
        <v>37</v>
      </c>
      <c r="F423">
        <v>7.7</v>
      </c>
      <c r="G423">
        <v>65000000</v>
      </c>
      <c r="H423" t="s">
        <v>24164</v>
      </c>
      <c r="I423" t="s">
        <v>3409</v>
      </c>
      <c r="J423" t="s">
        <v>22704</v>
      </c>
      <c r="K423" t="s">
        <v>24162</v>
      </c>
      <c r="L423" t="s">
        <v>10413</v>
      </c>
      <c r="M423" t="s">
        <v>24177</v>
      </c>
      <c r="N423" t="s">
        <v>24177</v>
      </c>
      <c r="O423" t="s">
        <v>24177</v>
      </c>
      <c r="P423">
        <f>IMDB_Movies3[[#This Row],[gross]]-Table3[[#This Row],[budget]]</f>
        <v>-31951647</v>
      </c>
    </row>
    <row r="424" spans="1:16" x14ac:dyDescent="0.35">
      <c r="A424" t="s">
        <v>1516</v>
      </c>
      <c r="B424">
        <v>123</v>
      </c>
      <c r="C424">
        <v>34543701</v>
      </c>
      <c r="D424" t="s">
        <v>2524</v>
      </c>
      <c r="E424" t="s">
        <v>37</v>
      </c>
      <c r="F424">
        <v>5.9</v>
      </c>
      <c r="G424">
        <v>82000000</v>
      </c>
      <c r="H424" t="s">
        <v>1325</v>
      </c>
      <c r="I424" t="s">
        <v>24162</v>
      </c>
      <c r="J424" t="s">
        <v>12332</v>
      </c>
      <c r="K424" t="s">
        <v>10413</v>
      </c>
      <c r="L424" t="s">
        <v>24177</v>
      </c>
      <c r="M424" t="s">
        <v>24177</v>
      </c>
      <c r="N424" t="s">
        <v>24177</v>
      </c>
      <c r="O424" t="s">
        <v>24177</v>
      </c>
      <c r="P424">
        <f>IMDB_Movies3[[#This Row],[gross]]-Table3[[#This Row],[budget]]</f>
        <v>-47456299</v>
      </c>
    </row>
    <row r="425" spans="1:16" x14ac:dyDescent="0.35">
      <c r="A425" t="s">
        <v>514</v>
      </c>
      <c r="B425">
        <v>101</v>
      </c>
      <c r="C425">
        <v>242589580</v>
      </c>
      <c r="D425" t="s">
        <v>2528</v>
      </c>
      <c r="E425" t="s">
        <v>37</v>
      </c>
      <c r="F425">
        <v>6.7</v>
      </c>
      <c r="G425">
        <v>81000000</v>
      </c>
      <c r="H425" t="s">
        <v>1671</v>
      </c>
      <c r="I425" t="s">
        <v>3409</v>
      </c>
      <c r="J425" t="s">
        <v>24177</v>
      </c>
      <c r="K425" t="s">
        <v>24177</v>
      </c>
      <c r="L425" t="s">
        <v>24177</v>
      </c>
      <c r="M425" t="s">
        <v>24177</v>
      </c>
      <c r="N425" t="s">
        <v>24177</v>
      </c>
      <c r="O425" t="s">
        <v>24177</v>
      </c>
      <c r="P425">
        <f>IMDB_Movies3[[#This Row],[gross]]-Table3[[#This Row],[budget]]</f>
        <v>161589580</v>
      </c>
    </row>
    <row r="426" spans="1:16" x14ac:dyDescent="0.35">
      <c r="A426" t="s">
        <v>1784</v>
      </c>
      <c r="B426">
        <v>113</v>
      </c>
      <c r="C426">
        <v>102981571</v>
      </c>
      <c r="D426" t="s">
        <v>2531</v>
      </c>
      <c r="E426" t="s">
        <v>37</v>
      </c>
      <c r="F426">
        <v>6.5</v>
      </c>
      <c r="G426">
        <v>80000000</v>
      </c>
      <c r="H426" t="s">
        <v>1325</v>
      </c>
      <c r="I426" t="s">
        <v>953</v>
      </c>
      <c r="J426" t="s">
        <v>10413</v>
      </c>
      <c r="K426" t="s">
        <v>24177</v>
      </c>
      <c r="L426" t="s">
        <v>24177</v>
      </c>
      <c r="M426" t="s">
        <v>24177</v>
      </c>
      <c r="N426" t="s">
        <v>24177</v>
      </c>
      <c r="O426" t="s">
        <v>24177</v>
      </c>
      <c r="P426">
        <f>IMDB_Movies3[[#This Row],[gross]]-Table3[[#This Row],[budget]]</f>
        <v>22981571</v>
      </c>
    </row>
    <row r="427" spans="1:16" x14ac:dyDescent="0.35">
      <c r="A427" t="s">
        <v>2246</v>
      </c>
      <c r="B427">
        <v>110</v>
      </c>
      <c r="C427">
        <v>180965237</v>
      </c>
      <c r="D427" t="s">
        <v>2534</v>
      </c>
      <c r="E427" t="s">
        <v>37</v>
      </c>
      <c r="F427">
        <v>7.1</v>
      </c>
      <c r="G427">
        <v>80000000</v>
      </c>
      <c r="H427" t="s">
        <v>1325</v>
      </c>
      <c r="I427" t="s">
        <v>953</v>
      </c>
      <c r="J427" t="s">
        <v>10413</v>
      </c>
      <c r="K427" t="s">
        <v>24177</v>
      </c>
      <c r="L427" t="s">
        <v>24177</v>
      </c>
      <c r="M427" t="s">
        <v>24177</v>
      </c>
      <c r="N427" t="s">
        <v>24177</v>
      </c>
      <c r="O427" t="s">
        <v>24177</v>
      </c>
      <c r="P427">
        <f>IMDB_Movies3[[#This Row],[gross]]-Table3[[#This Row],[budget]]</f>
        <v>100965237</v>
      </c>
    </row>
    <row r="428" spans="1:16" x14ac:dyDescent="0.35">
      <c r="A428" t="s">
        <v>2296</v>
      </c>
      <c r="B428">
        <v>142</v>
      </c>
      <c r="C428">
        <v>407999255</v>
      </c>
      <c r="D428" t="s">
        <v>2538</v>
      </c>
      <c r="E428" t="s">
        <v>37</v>
      </c>
      <c r="F428">
        <v>7.3</v>
      </c>
      <c r="G428">
        <v>78000000</v>
      </c>
      <c r="H428" t="s">
        <v>953</v>
      </c>
      <c r="I428" t="s">
        <v>3409</v>
      </c>
      <c r="J428" t="s">
        <v>12332</v>
      </c>
      <c r="K428" t="s">
        <v>10413</v>
      </c>
      <c r="L428" t="s">
        <v>24177</v>
      </c>
      <c r="M428" t="s">
        <v>24177</v>
      </c>
      <c r="N428" t="s">
        <v>24177</v>
      </c>
      <c r="O428" t="s">
        <v>24177</v>
      </c>
      <c r="P428">
        <f>IMDB_Movies3[[#This Row],[gross]]-Table3[[#This Row],[budget]]</f>
        <v>329999255</v>
      </c>
    </row>
    <row r="429" spans="1:16" x14ac:dyDescent="0.35">
      <c r="A429" t="s">
        <v>2542</v>
      </c>
      <c r="B429">
        <v>102</v>
      </c>
      <c r="C429">
        <v>254455986</v>
      </c>
      <c r="D429" t="s">
        <v>2544</v>
      </c>
      <c r="E429" t="s">
        <v>37</v>
      </c>
      <c r="F429">
        <v>6.5</v>
      </c>
      <c r="G429">
        <v>80000000</v>
      </c>
      <c r="H429" t="s">
        <v>1671</v>
      </c>
      <c r="I429" t="s">
        <v>24177</v>
      </c>
      <c r="J429" t="s">
        <v>24177</v>
      </c>
      <c r="K429" t="s">
        <v>24177</v>
      </c>
      <c r="L429" t="s">
        <v>24177</v>
      </c>
      <c r="M429" t="s">
        <v>24177</v>
      </c>
      <c r="N429" t="s">
        <v>24177</v>
      </c>
      <c r="O429" t="s">
        <v>24177</v>
      </c>
      <c r="P429">
        <f>IMDB_Movies3[[#This Row],[gross]]-Table3[[#This Row],[budget]]</f>
        <v>174455986</v>
      </c>
    </row>
    <row r="430" spans="1:16" x14ac:dyDescent="0.35">
      <c r="A430" t="s">
        <v>255</v>
      </c>
      <c r="B430">
        <v>126</v>
      </c>
      <c r="C430">
        <v>162831698</v>
      </c>
      <c r="D430" t="s">
        <v>2548</v>
      </c>
      <c r="E430" t="s">
        <v>37</v>
      </c>
      <c r="F430">
        <v>7</v>
      </c>
      <c r="G430">
        <v>80000000</v>
      </c>
      <c r="H430" t="s">
        <v>1325</v>
      </c>
      <c r="I430" t="s">
        <v>24177</v>
      </c>
      <c r="J430" t="s">
        <v>24177</v>
      </c>
      <c r="K430" t="s">
        <v>24177</v>
      </c>
      <c r="L430" t="s">
        <v>24177</v>
      </c>
      <c r="M430" t="s">
        <v>24177</v>
      </c>
      <c r="N430" t="s">
        <v>24177</v>
      </c>
      <c r="O430" t="s">
        <v>24177</v>
      </c>
      <c r="P430">
        <f>IMDB_Movies3[[#This Row],[gross]]-Table3[[#This Row],[budget]]</f>
        <v>82831698</v>
      </c>
    </row>
    <row r="431" spans="1:16" x14ac:dyDescent="0.35">
      <c r="A431" t="s">
        <v>1175</v>
      </c>
      <c r="B431">
        <v>83</v>
      </c>
      <c r="C431">
        <v>155019340</v>
      </c>
      <c r="D431" t="s">
        <v>2552</v>
      </c>
      <c r="E431" t="s">
        <v>37</v>
      </c>
      <c r="F431">
        <v>6.8</v>
      </c>
      <c r="G431">
        <v>80000000</v>
      </c>
      <c r="H431" t="s">
        <v>953</v>
      </c>
      <c r="I431" t="s">
        <v>11526</v>
      </c>
      <c r="J431" t="s">
        <v>1671</v>
      </c>
      <c r="K431" t="s">
        <v>18089</v>
      </c>
      <c r="L431" t="s">
        <v>24177</v>
      </c>
      <c r="M431" t="s">
        <v>24177</v>
      </c>
      <c r="N431" t="s">
        <v>24177</v>
      </c>
      <c r="O431" t="s">
        <v>24177</v>
      </c>
      <c r="P431">
        <f>IMDB_Movies3[[#This Row],[gross]]-Table3[[#This Row],[budget]]</f>
        <v>75019340</v>
      </c>
    </row>
    <row r="432" spans="1:16" x14ac:dyDescent="0.35">
      <c r="A432" t="s">
        <v>639</v>
      </c>
      <c r="B432">
        <v>85</v>
      </c>
      <c r="C432">
        <v>145771527</v>
      </c>
      <c r="D432" t="s">
        <v>2557</v>
      </c>
      <c r="E432" t="s">
        <v>37</v>
      </c>
      <c r="F432">
        <v>7.2</v>
      </c>
      <c r="G432">
        <v>80000000</v>
      </c>
      <c r="H432" t="s">
        <v>953</v>
      </c>
      <c r="I432" t="s">
        <v>11526</v>
      </c>
      <c r="J432" t="s">
        <v>1671</v>
      </c>
      <c r="K432" t="s">
        <v>3409</v>
      </c>
      <c r="L432" t="s">
        <v>18089</v>
      </c>
      <c r="M432" t="s">
        <v>1266</v>
      </c>
      <c r="N432" t="s">
        <v>12332</v>
      </c>
      <c r="O432" t="s">
        <v>24177</v>
      </c>
      <c r="P432">
        <f>IMDB_Movies3[[#This Row],[gross]]-Table3[[#This Row],[budget]]</f>
        <v>65771527</v>
      </c>
    </row>
    <row r="433" spans="1:16" x14ac:dyDescent="0.35">
      <c r="A433" t="s">
        <v>2561</v>
      </c>
      <c r="B433">
        <v>97</v>
      </c>
      <c r="C433">
        <v>82506325</v>
      </c>
      <c r="D433" t="s">
        <v>2562</v>
      </c>
      <c r="E433" t="s">
        <v>37</v>
      </c>
      <c r="F433">
        <v>6.4</v>
      </c>
      <c r="G433">
        <v>35761559</v>
      </c>
      <c r="H433" t="s">
        <v>1671</v>
      </c>
      <c r="I433" t="s">
        <v>18089</v>
      </c>
      <c r="J433" t="s">
        <v>1266</v>
      </c>
      <c r="K433" t="s">
        <v>24177</v>
      </c>
      <c r="L433" t="s">
        <v>24177</v>
      </c>
      <c r="M433" t="s">
        <v>24177</v>
      </c>
      <c r="N433" t="s">
        <v>24177</v>
      </c>
      <c r="O433" t="s">
        <v>24177</v>
      </c>
      <c r="P433">
        <f>IMDB_Movies3[[#This Row],[gross]]-Table3[[#This Row],[budget]]</f>
        <v>46744766</v>
      </c>
    </row>
    <row r="434" spans="1:16" x14ac:dyDescent="0.35">
      <c r="A434" t="s">
        <v>2565</v>
      </c>
      <c r="B434">
        <v>120</v>
      </c>
      <c r="C434">
        <v>140459099</v>
      </c>
      <c r="D434" t="s">
        <v>2567</v>
      </c>
      <c r="E434" t="s">
        <v>37</v>
      </c>
      <c r="F434">
        <v>6.1</v>
      </c>
      <c r="G434">
        <v>75000000</v>
      </c>
      <c r="H434" t="s">
        <v>1325</v>
      </c>
      <c r="I434" t="s">
        <v>3409</v>
      </c>
      <c r="J434" t="s">
        <v>19711</v>
      </c>
      <c r="K434" t="s">
        <v>12332</v>
      </c>
      <c r="L434" t="s">
        <v>10413</v>
      </c>
      <c r="M434" t="s">
        <v>24177</v>
      </c>
      <c r="N434" t="s">
        <v>24177</v>
      </c>
      <c r="O434" t="s">
        <v>24177</v>
      </c>
      <c r="P434">
        <f>IMDB_Movies3[[#This Row],[gross]]-Table3[[#This Row],[budget]]</f>
        <v>65459099</v>
      </c>
    </row>
    <row r="435" spans="1:16" x14ac:dyDescent="0.35">
      <c r="A435" t="s">
        <v>1007</v>
      </c>
      <c r="B435">
        <v>116</v>
      </c>
      <c r="C435">
        <v>53215979</v>
      </c>
      <c r="D435" t="s">
        <v>2570</v>
      </c>
      <c r="E435" t="s">
        <v>37</v>
      </c>
      <c r="F435">
        <v>6.7</v>
      </c>
      <c r="G435">
        <v>84000000</v>
      </c>
      <c r="H435" t="s">
        <v>1325</v>
      </c>
      <c r="I435" t="s">
        <v>1671</v>
      </c>
      <c r="J435" t="s">
        <v>24164</v>
      </c>
      <c r="K435" t="s">
        <v>10413</v>
      </c>
      <c r="L435" t="s">
        <v>24177</v>
      </c>
      <c r="M435" t="s">
        <v>24177</v>
      </c>
      <c r="N435" t="s">
        <v>24177</v>
      </c>
      <c r="O435" t="s">
        <v>24177</v>
      </c>
      <c r="P435">
        <f>IMDB_Movies3[[#This Row],[gross]]-Table3[[#This Row],[budget]]</f>
        <v>-30784021</v>
      </c>
    </row>
    <row r="436" spans="1:16" x14ac:dyDescent="0.35">
      <c r="A436" t="s">
        <v>2467</v>
      </c>
      <c r="B436">
        <v>113</v>
      </c>
      <c r="C436">
        <v>158115031</v>
      </c>
      <c r="D436" t="s">
        <v>2576</v>
      </c>
      <c r="E436" t="s">
        <v>37</v>
      </c>
      <c r="F436">
        <v>6.4</v>
      </c>
      <c r="G436">
        <v>82000000</v>
      </c>
      <c r="H436" t="s">
        <v>1671</v>
      </c>
      <c r="I436" t="s">
        <v>24164</v>
      </c>
      <c r="J436" t="s">
        <v>24163</v>
      </c>
      <c r="K436" t="s">
        <v>24177</v>
      </c>
      <c r="L436" t="s">
        <v>24177</v>
      </c>
      <c r="M436" t="s">
        <v>24177</v>
      </c>
      <c r="N436" t="s">
        <v>24177</v>
      </c>
      <c r="O436" t="s">
        <v>24177</v>
      </c>
      <c r="P436">
        <f>IMDB_Movies3[[#This Row],[gross]]-Table3[[#This Row],[budget]]</f>
        <v>76115031</v>
      </c>
    </row>
    <row r="437" spans="1:16" x14ac:dyDescent="0.35">
      <c r="A437" t="s">
        <v>597</v>
      </c>
      <c r="B437">
        <v>87</v>
      </c>
      <c r="C437">
        <v>133103929</v>
      </c>
      <c r="D437" t="s">
        <v>2580</v>
      </c>
      <c r="E437" t="s">
        <v>37</v>
      </c>
      <c r="F437">
        <v>4.4000000000000004</v>
      </c>
      <c r="G437">
        <v>75000000</v>
      </c>
      <c r="H437" t="s">
        <v>953</v>
      </c>
      <c r="I437" t="s">
        <v>11526</v>
      </c>
      <c r="J437" t="s">
        <v>1671</v>
      </c>
      <c r="K437" t="s">
        <v>18089</v>
      </c>
      <c r="L437" t="s">
        <v>1266</v>
      </c>
      <c r="M437" t="s">
        <v>12038</v>
      </c>
      <c r="N437" t="s">
        <v>24177</v>
      </c>
      <c r="O437" t="s">
        <v>24177</v>
      </c>
      <c r="P437">
        <f>IMDB_Movies3[[#This Row],[gross]]-Table3[[#This Row],[budget]]</f>
        <v>58103929</v>
      </c>
    </row>
    <row r="438" spans="1:16" x14ac:dyDescent="0.35">
      <c r="A438" t="s">
        <v>2178</v>
      </c>
      <c r="B438">
        <v>101</v>
      </c>
      <c r="C438">
        <v>133668525</v>
      </c>
      <c r="D438" t="s">
        <v>2584</v>
      </c>
      <c r="E438" t="s">
        <v>37</v>
      </c>
      <c r="F438">
        <v>5.4</v>
      </c>
      <c r="G438">
        <v>80000000</v>
      </c>
      <c r="H438" t="s">
        <v>1671</v>
      </c>
      <c r="I438" t="s">
        <v>24177</v>
      </c>
      <c r="J438" t="s">
        <v>24177</v>
      </c>
      <c r="K438" t="s">
        <v>24177</v>
      </c>
      <c r="L438" t="s">
        <v>24177</v>
      </c>
      <c r="M438" t="s">
        <v>24177</v>
      </c>
      <c r="N438" t="s">
        <v>24177</v>
      </c>
      <c r="O438" t="s">
        <v>24177</v>
      </c>
      <c r="P438">
        <f>IMDB_Movies3[[#This Row],[gross]]-Table3[[#This Row],[budget]]</f>
        <v>53668525</v>
      </c>
    </row>
    <row r="439" spans="1:16" x14ac:dyDescent="0.35">
      <c r="A439" t="s">
        <v>2467</v>
      </c>
      <c r="B439">
        <v>110</v>
      </c>
      <c r="C439">
        <v>130313314</v>
      </c>
      <c r="D439" t="s">
        <v>2587</v>
      </c>
      <c r="E439" t="s">
        <v>37</v>
      </c>
      <c r="F439">
        <v>6.5</v>
      </c>
      <c r="G439">
        <v>80000000</v>
      </c>
      <c r="H439" t="s">
        <v>1325</v>
      </c>
      <c r="I439" t="s">
        <v>953</v>
      </c>
      <c r="J439" t="s">
        <v>1671</v>
      </c>
      <c r="K439" t="s">
        <v>24177</v>
      </c>
      <c r="L439" t="s">
        <v>24177</v>
      </c>
      <c r="M439" t="s">
        <v>24177</v>
      </c>
      <c r="N439" t="s">
        <v>24177</v>
      </c>
      <c r="O439" t="s">
        <v>24177</v>
      </c>
      <c r="P439">
        <f>IMDB_Movies3[[#This Row],[gross]]-Table3[[#This Row],[budget]]</f>
        <v>50313314</v>
      </c>
    </row>
    <row r="440" spans="1:16" x14ac:dyDescent="0.35">
      <c r="A440" t="s">
        <v>2367</v>
      </c>
      <c r="B440">
        <v>128</v>
      </c>
      <c r="C440">
        <v>124590960</v>
      </c>
      <c r="D440" t="s">
        <v>2590</v>
      </c>
      <c r="E440" t="s">
        <v>37</v>
      </c>
      <c r="F440">
        <v>6.7</v>
      </c>
      <c r="G440">
        <v>80000000</v>
      </c>
      <c r="H440" t="s">
        <v>1671</v>
      </c>
      <c r="I440" t="s">
        <v>3409</v>
      </c>
      <c r="J440" t="s">
        <v>19711</v>
      </c>
      <c r="K440" t="s">
        <v>24177</v>
      </c>
      <c r="L440" t="s">
        <v>24177</v>
      </c>
      <c r="M440" t="s">
        <v>24177</v>
      </c>
      <c r="N440" t="s">
        <v>24177</v>
      </c>
      <c r="O440" t="s">
        <v>24177</v>
      </c>
      <c r="P440">
        <f>IMDB_Movies3[[#This Row],[gross]]-Table3[[#This Row],[budget]]</f>
        <v>44590960</v>
      </c>
    </row>
    <row r="441" spans="1:16" x14ac:dyDescent="0.35">
      <c r="A441" t="s">
        <v>487</v>
      </c>
      <c r="B441">
        <v>138</v>
      </c>
      <c r="C441">
        <v>127968405</v>
      </c>
      <c r="D441" t="s">
        <v>2595</v>
      </c>
      <c r="E441" t="s">
        <v>37</v>
      </c>
      <c r="F441">
        <v>8.1</v>
      </c>
      <c r="G441">
        <v>80000000</v>
      </c>
      <c r="H441" t="s">
        <v>24162</v>
      </c>
      <c r="I441" t="s">
        <v>10413</v>
      </c>
      <c r="J441" t="s">
        <v>24177</v>
      </c>
      <c r="K441" t="s">
        <v>24177</v>
      </c>
      <c r="L441" t="s">
        <v>24177</v>
      </c>
      <c r="M441" t="s">
        <v>24177</v>
      </c>
      <c r="N441" t="s">
        <v>24177</v>
      </c>
      <c r="O441" t="s">
        <v>24177</v>
      </c>
      <c r="P441">
        <f>IMDB_Movies3[[#This Row],[gross]]-Table3[[#This Row],[budget]]</f>
        <v>47968405</v>
      </c>
    </row>
    <row r="442" spans="1:16" x14ac:dyDescent="0.35">
      <c r="A442" t="s">
        <v>2599</v>
      </c>
      <c r="B442">
        <v>88</v>
      </c>
      <c r="C442">
        <v>120136047</v>
      </c>
      <c r="D442" t="s">
        <v>2600</v>
      </c>
      <c r="E442" t="s">
        <v>37</v>
      </c>
      <c r="F442">
        <v>5.6</v>
      </c>
      <c r="G442">
        <v>80000000</v>
      </c>
      <c r="H442" t="s">
        <v>1671</v>
      </c>
      <c r="I442" t="s">
        <v>3409</v>
      </c>
      <c r="J442" t="s">
        <v>19711</v>
      </c>
      <c r="K442" t="s">
        <v>24177</v>
      </c>
      <c r="L442" t="s">
        <v>24177</v>
      </c>
      <c r="M442" t="s">
        <v>24177</v>
      </c>
      <c r="N442" t="s">
        <v>24177</v>
      </c>
      <c r="O442" t="s">
        <v>24177</v>
      </c>
      <c r="P442">
        <f>IMDB_Movies3[[#This Row],[gross]]-Table3[[#This Row],[budget]]</f>
        <v>40136047</v>
      </c>
    </row>
    <row r="443" spans="1:16" x14ac:dyDescent="0.35">
      <c r="A443" t="s">
        <v>1807</v>
      </c>
      <c r="B443">
        <v>91</v>
      </c>
      <c r="C443">
        <v>128200012</v>
      </c>
      <c r="D443" t="s">
        <v>2605</v>
      </c>
      <c r="E443" t="s">
        <v>37</v>
      </c>
      <c r="F443">
        <v>6.3</v>
      </c>
      <c r="G443">
        <v>75000000</v>
      </c>
      <c r="H443" t="s">
        <v>953</v>
      </c>
      <c r="I443" t="s">
        <v>11526</v>
      </c>
      <c r="J443" t="s">
        <v>1671</v>
      </c>
      <c r="K443" t="s">
        <v>18089</v>
      </c>
      <c r="L443" t="s">
        <v>12332</v>
      </c>
      <c r="M443" t="s">
        <v>24177</v>
      </c>
      <c r="N443" t="s">
        <v>24177</v>
      </c>
      <c r="O443" t="s">
        <v>24177</v>
      </c>
      <c r="P443">
        <f>IMDB_Movies3[[#This Row],[gross]]-Table3[[#This Row],[budget]]</f>
        <v>53200012</v>
      </c>
    </row>
    <row r="444" spans="1:16" x14ac:dyDescent="0.35">
      <c r="A444" t="s">
        <v>1340</v>
      </c>
      <c r="B444">
        <v>138</v>
      </c>
      <c r="C444">
        <v>112225777</v>
      </c>
      <c r="D444" t="s">
        <v>2609</v>
      </c>
      <c r="E444" t="s">
        <v>37</v>
      </c>
      <c r="F444">
        <v>7.3</v>
      </c>
      <c r="G444">
        <v>80000000</v>
      </c>
      <c r="H444" t="s">
        <v>1325</v>
      </c>
      <c r="I444" t="s">
        <v>24164</v>
      </c>
      <c r="J444" t="s">
        <v>12332</v>
      </c>
      <c r="K444" t="s">
        <v>10413</v>
      </c>
      <c r="L444" t="s">
        <v>24177</v>
      </c>
      <c r="M444" t="s">
        <v>24177</v>
      </c>
      <c r="N444" t="s">
        <v>24177</v>
      </c>
      <c r="O444" t="s">
        <v>24177</v>
      </c>
      <c r="P444">
        <f>IMDB_Movies3[[#This Row],[gross]]-Table3[[#This Row],[budget]]</f>
        <v>32225777</v>
      </c>
    </row>
    <row r="445" spans="1:16" x14ac:dyDescent="0.35">
      <c r="A445" t="s">
        <v>2612</v>
      </c>
      <c r="B445">
        <v>99</v>
      </c>
      <c r="C445">
        <v>109993847</v>
      </c>
      <c r="D445" t="s">
        <v>2615</v>
      </c>
      <c r="E445" t="s">
        <v>37</v>
      </c>
      <c r="F445">
        <v>6.1</v>
      </c>
      <c r="G445">
        <v>80000000</v>
      </c>
      <c r="H445" t="s">
        <v>1671</v>
      </c>
      <c r="I445" t="s">
        <v>18089</v>
      </c>
      <c r="J445" t="s">
        <v>1266</v>
      </c>
      <c r="K445" t="s">
        <v>19711</v>
      </c>
      <c r="L445" t="s">
        <v>24177</v>
      </c>
      <c r="M445" t="s">
        <v>24177</v>
      </c>
      <c r="N445" t="s">
        <v>24177</v>
      </c>
      <c r="O445" t="s">
        <v>24177</v>
      </c>
      <c r="P445">
        <f>IMDB_Movies3[[#This Row],[gross]]-Table3[[#This Row],[budget]]</f>
        <v>29993847</v>
      </c>
    </row>
    <row r="446" spans="1:16" x14ac:dyDescent="0.35">
      <c r="A446" t="s">
        <v>48</v>
      </c>
      <c r="B446">
        <v>117</v>
      </c>
      <c r="C446">
        <v>104054514</v>
      </c>
      <c r="D446" t="s">
        <v>2620</v>
      </c>
      <c r="E446" t="s">
        <v>37</v>
      </c>
      <c r="F446">
        <v>7.7</v>
      </c>
      <c r="G446">
        <v>80000000</v>
      </c>
      <c r="H446" t="s">
        <v>24164</v>
      </c>
      <c r="I446" t="s">
        <v>3409</v>
      </c>
      <c r="J446" t="s">
        <v>10413</v>
      </c>
      <c r="K446" t="s">
        <v>24177</v>
      </c>
      <c r="L446" t="s">
        <v>24177</v>
      </c>
      <c r="M446" t="s">
        <v>24177</v>
      </c>
      <c r="N446" t="s">
        <v>24177</v>
      </c>
      <c r="O446" t="s">
        <v>24177</v>
      </c>
      <c r="P446">
        <f>IMDB_Movies3[[#This Row],[gross]]-Table3[[#This Row],[budget]]</f>
        <v>24054514</v>
      </c>
    </row>
    <row r="447" spans="1:16" x14ac:dyDescent="0.35">
      <c r="A447" t="s">
        <v>2178</v>
      </c>
      <c r="B447">
        <v>117</v>
      </c>
      <c r="C447">
        <v>103028109</v>
      </c>
      <c r="D447" t="s">
        <v>2625</v>
      </c>
      <c r="E447" t="s">
        <v>37</v>
      </c>
      <c r="F447">
        <v>6.4</v>
      </c>
      <c r="G447">
        <v>80000000</v>
      </c>
      <c r="H447" t="s">
        <v>1671</v>
      </c>
      <c r="I447" t="s">
        <v>19711</v>
      </c>
      <c r="J447" t="s">
        <v>24177</v>
      </c>
      <c r="K447" t="s">
        <v>24177</v>
      </c>
      <c r="L447" t="s">
        <v>24177</v>
      </c>
      <c r="M447" t="s">
        <v>24177</v>
      </c>
      <c r="N447" t="s">
        <v>24177</v>
      </c>
      <c r="O447" t="s">
        <v>24177</v>
      </c>
      <c r="P447">
        <f>IMDB_Movies3[[#This Row],[gross]]-Table3[[#This Row],[budget]]</f>
        <v>23028109</v>
      </c>
    </row>
    <row r="448" spans="1:16" x14ac:dyDescent="0.35">
      <c r="A448" t="s">
        <v>1783</v>
      </c>
      <c r="B448">
        <v>123</v>
      </c>
      <c r="C448">
        <v>101087161</v>
      </c>
      <c r="D448" t="s">
        <v>2637</v>
      </c>
      <c r="E448" t="s">
        <v>37</v>
      </c>
      <c r="F448">
        <v>6.8</v>
      </c>
      <c r="G448">
        <v>75000000</v>
      </c>
      <c r="H448" t="s">
        <v>1325</v>
      </c>
      <c r="I448" t="s">
        <v>24164</v>
      </c>
      <c r="J448" t="s">
        <v>10413</v>
      </c>
      <c r="K448" t="s">
        <v>24177</v>
      </c>
      <c r="L448" t="s">
        <v>24177</v>
      </c>
      <c r="M448" t="s">
        <v>24177</v>
      </c>
      <c r="N448" t="s">
        <v>24177</v>
      </c>
      <c r="O448" t="s">
        <v>24177</v>
      </c>
      <c r="P448">
        <f>IMDB_Movies3[[#This Row],[gross]]-Table3[[#This Row],[budget]]</f>
        <v>26087161</v>
      </c>
    </row>
    <row r="449" spans="1:16" x14ac:dyDescent="0.35">
      <c r="A449" t="s">
        <v>2641</v>
      </c>
      <c r="B449">
        <v>118</v>
      </c>
      <c r="C449">
        <v>101111837</v>
      </c>
      <c r="D449" t="s">
        <v>2643</v>
      </c>
      <c r="E449" t="s">
        <v>37</v>
      </c>
      <c r="F449">
        <v>6.6</v>
      </c>
      <c r="G449">
        <v>80000000</v>
      </c>
      <c r="H449" t="s">
        <v>1325</v>
      </c>
      <c r="I449" t="s">
        <v>24162</v>
      </c>
      <c r="J449" t="s">
        <v>10413</v>
      </c>
      <c r="K449" t="s">
        <v>24177</v>
      </c>
      <c r="L449" t="s">
        <v>24177</v>
      </c>
      <c r="M449" t="s">
        <v>24177</v>
      </c>
      <c r="N449" t="s">
        <v>24177</v>
      </c>
      <c r="O449" t="s">
        <v>24177</v>
      </c>
      <c r="P449">
        <f>IMDB_Movies3[[#This Row],[gross]]-Table3[[#This Row],[budget]]</f>
        <v>21111837</v>
      </c>
    </row>
    <row r="450" spans="1:16" x14ac:dyDescent="0.35">
      <c r="A450" t="s">
        <v>2647</v>
      </c>
      <c r="B450">
        <v>154</v>
      </c>
      <c r="C450">
        <v>95632614</v>
      </c>
      <c r="D450" t="s">
        <v>2649</v>
      </c>
      <c r="E450" t="s">
        <v>37</v>
      </c>
      <c r="F450">
        <v>7.2</v>
      </c>
      <c r="G450">
        <v>79000000</v>
      </c>
      <c r="H450" t="s">
        <v>953</v>
      </c>
      <c r="I450" t="s">
        <v>3409</v>
      </c>
      <c r="J450" t="s">
        <v>22704</v>
      </c>
      <c r="K450" t="s">
        <v>19711</v>
      </c>
      <c r="L450" t="s">
        <v>24165</v>
      </c>
      <c r="M450" t="s">
        <v>24177</v>
      </c>
      <c r="N450" t="s">
        <v>24177</v>
      </c>
      <c r="O450" t="s">
        <v>24177</v>
      </c>
      <c r="P450">
        <f>IMDB_Movies3[[#This Row],[gross]]-Table3[[#This Row],[budget]]</f>
        <v>16632614</v>
      </c>
    </row>
    <row r="451" spans="1:16" x14ac:dyDescent="0.35">
      <c r="A451" t="s">
        <v>2652</v>
      </c>
      <c r="B451">
        <v>118</v>
      </c>
      <c r="C451">
        <v>94822707</v>
      </c>
      <c r="D451" t="s">
        <v>2653</v>
      </c>
      <c r="E451" t="s">
        <v>37</v>
      </c>
      <c r="F451">
        <v>6.9</v>
      </c>
      <c r="G451">
        <v>80000000</v>
      </c>
      <c r="H451" t="s">
        <v>1325</v>
      </c>
      <c r="I451" t="s">
        <v>953</v>
      </c>
      <c r="J451" t="s">
        <v>3409</v>
      </c>
      <c r="K451" t="s">
        <v>10413</v>
      </c>
      <c r="L451" t="s">
        <v>24177</v>
      </c>
      <c r="M451" t="s">
        <v>24177</v>
      </c>
      <c r="N451" t="s">
        <v>24177</v>
      </c>
      <c r="O451" t="s">
        <v>24177</v>
      </c>
      <c r="P451">
        <f>IMDB_Movies3[[#This Row],[gross]]-Table3[[#This Row],[budget]]</f>
        <v>14822707</v>
      </c>
    </row>
    <row r="452" spans="1:16" x14ac:dyDescent="0.35">
      <c r="A452" t="s">
        <v>2656</v>
      </c>
      <c r="B452">
        <v>90</v>
      </c>
      <c r="C452">
        <v>92969824</v>
      </c>
      <c r="D452" t="s">
        <v>2659</v>
      </c>
      <c r="E452" t="s">
        <v>37</v>
      </c>
      <c r="F452">
        <v>5.2</v>
      </c>
      <c r="G452">
        <v>80000000</v>
      </c>
      <c r="H452" t="s">
        <v>1671</v>
      </c>
      <c r="I452" t="s">
        <v>18089</v>
      </c>
      <c r="J452" t="s">
        <v>12332</v>
      </c>
      <c r="K452" t="s">
        <v>24177</v>
      </c>
      <c r="L452" t="s">
        <v>24177</v>
      </c>
      <c r="M452" t="s">
        <v>24177</v>
      </c>
      <c r="N452" t="s">
        <v>24177</v>
      </c>
      <c r="O452" t="s">
        <v>24177</v>
      </c>
      <c r="P452">
        <f>IMDB_Movies3[[#This Row],[gross]]-Table3[[#This Row],[budget]]</f>
        <v>12969824</v>
      </c>
    </row>
    <row r="453" spans="1:16" x14ac:dyDescent="0.35">
      <c r="A453" t="s">
        <v>1605</v>
      </c>
      <c r="B453">
        <v>113</v>
      </c>
      <c r="C453">
        <v>91188905</v>
      </c>
      <c r="D453" t="s">
        <v>2665</v>
      </c>
      <c r="E453" t="s">
        <v>37</v>
      </c>
      <c r="F453">
        <v>4.9000000000000004</v>
      </c>
      <c r="G453">
        <v>80000000</v>
      </c>
      <c r="H453" t="s">
        <v>1266</v>
      </c>
      <c r="I453" t="s">
        <v>6403</v>
      </c>
      <c r="J453" t="s">
        <v>24162</v>
      </c>
      <c r="K453" t="s">
        <v>10413</v>
      </c>
      <c r="L453" t="s">
        <v>24177</v>
      </c>
      <c r="M453" t="s">
        <v>24177</v>
      </c>
      <c r="N453" t="s">
        <v>24177</v>
      </c>
      <c r="O453" t="s">
        <v>24177</v>
      </c>
      <c r="P453">
        <f>IMDB_Movies3[[#This Row],[gross]]-Table3[[#This Row],[budget]]</f>
        <v>11188905</v>
      </c>
    </row>
    <row r="454" spans="1:16" x14ac:dyDescent="0.35">
      <c r="A454" t="s">
        <v>2669</v>
      </c>
      <c r="B454">
        <v>88</v>
      </c>
      <c r="C454">
        <v>90443603</v>
      </c>
      <c r="D454" t="s">
        <v>2671</v>
      </c>
      <c r="E454" t="s">
        <v>37</v>
      </c>
      <c r="F454">
        <v>6.3</v>
      </c>
      <c r="G454">
        <v>80000000</v>
      </c>
      <c r="H454" t="s">
        <v>953</v>
      </c>
      <c r="I454" t="s">
        <v>11526</v>
      </c>
      <c r="J454" t="s">
        <v>1671</v>
      </c>
      <c r="K454" t="s">
        <v>18089</v>
      </c>
      <c r="L454" t="s">
        <v>1266</v>
      </c>
      <c r="M454" t="s">
        <v>12332</v>
      </c>
      <c r="N454" t="s">
        <v>24163</v>
      </c>
      <c r="O454" t="s">
        <v>24177</v>
      </c>
      <c r="P454">
        <f>IMDB_Movies3[[#This Row],[gross]]-Table3[[#This Row],[budget]]</f>
        <v>10443603</v>
      </c>
    </row>
    <row r="455" spans="1:16" x14ac:dyDescent="0.35">
      <c r="A455" t="s">
        <v>809</v>
      </c>
      <c r="B455">
        <v>93</v>
      </c>
      <c r="C455">
        <v>82226474</v>
      </c>
      <c r="D455" t="s">
        <v>2678</v>
      </c>
      <c r="E455" t="s">
        <v>37</v>
      </c>
      <c r="F455">
        <v>5.6</v>
      </c>
      <c r="G455">
        <v>65000000</v>
      </c>
      <c r="H455" t="s">
        <v>953</v>
      </c>
      <c r="I455" t="s">
        <v>1671</v>
      </c>
      <c r="J455" t="s">
        <v>24164</v>
      </c>
      <c r="K455" t="s">
        <v>18089</v>
      </c>
      <c r="L455" t="s">
        <v>24162</v>
      </c>
      <c r="M455" t="s">
        <v>24177</v>
      </c>
      <c r="N455" t="s">
        <v>24177</v>
      </c>
      <c r="O455" t="s">
        <v>24177</v>
      </c>
      <c r="P455">
        <f>IMDB_Movies3[[#This Row],[gross]]-Table3[[#This Row],[budget]]</f>
        <v>17226474</v>
      </c>
    </row>
    <row r="456" spans="1:16" x14ac:dyDescent="0.35">
      <c r="A456" t="s">
        <v>2682</v>
      </c>
      <c r="B456">
        <v>104</v>
      </c>
      <c r="C456">
        <v>79363785</v>
      </c>
      <c r="D456" t="s">
        <v>2684</v>
      </c>
      <c r="E456" t="s">
        <v>37</v>
      </c>
      <c r="F456">
        <v>5.5</v>
      </c>
      <c r="G456">
        <v>80000000</v>
      </c>
      <c r="H456" t="s">
        <v>3409</v>
      </c>
      <c r="I456" t="s">
        <v>12332</v>
      </c>
      <c r="J456" t="s">
        <v>10413</v>
      </c>
      <c r="K456" t="s">
        <v>24177</v>
      </c>
      <c r="L456" t="s">
        <v>24177</v>
      </c>
      <c r="M456" t="s">
        <v>24177</v>
      </c>
      <c r="N456" t="s">
        <v>24177</v>
      </c>
      <c r="O456" t="s">
        <v>24177</v>
      </c>
      <c r="P456">
        <f>IMDB_Movies3[[#This Row],[gross]]-Table3[[#This Row],[budget]]</f>
        <v>-636215</v>
      </c>
    </row>
    <row r="457" spans="1:16" x14ac:dyDescent="0.35">
      <c r="A457" t="s">
        <v>1058</v>
      </c>
      <c r="B457">
        <v>135</v>
      </c>
      <c r="C457">
        <v>76081498</v>
      </c>
      <c r="D457" t="s">
        <v>2690</v>
      </c>
      <c r="E457" t="s">
        <v>37</v>
      </c>
      <c r="F457">
        <v>6.7</v>
      </c>
      <c r="G457">
        <v>75000000</v>
      </c>
      <c r="H457" t="s">
        <v>1325</v>
      </c>
      <c r="I457" t="s">
        <v>24164</v>
      </c>
      <c r="J457" t="s">
        <v>24162</v>
      </c>
      <c r="K457" t="s">
        <v>19711</v>
      </c>
      <c r="L457" t="s">
        <v>10413</v>
      </c>
      <c r="M457" t="s">
        <v>24177</v>
      </c>
      <c r="N457" t="s">
        <v>24177</v>
      </c>
      <c r="O457" t="s">
        <v>24177</v>
      </c>
      <c r="P457">
        <f>IMDB_Movies3[[#This Row],[gross]]-Table3[[#This Row],[budget]]</f>
        <v>1081498</v>
      </c>
    </row>
    <row r="458" spans="1:16" x14ac:dyDescent="0.35">
      <c r="A458" t="s">
        <v>507</v>
      </c>
      <c r="B458">
        <v>134</v>
      </c>
      <c r="C458">
        <v>85707116</v>
      </c>
      <c r="D458" t="s">
        <v>2694</v>
      </c>
      <c r="E458" t="s">
        <v>37</v>
      </c>
      <c r="F458">
        <v>7.6</v>
      </c>
      <c r="G458">
        <v>68000000</v>
      </c>
      <c r="H458" t="s">
        <v>1325</v>
      </c>
      <c r="I458" t="s">
        <v>3409</v>
      </c>
      <c r="J458" t="s">
        <v>24165</v>
      </c>
      <c r="K458" t="s">
        <v>24177</v>
      </c>
      <c r="L458" t="s">
        <v>24177</v>
      </c>
      <c r="M458" t="s">
        <v>24177</v>
      </c>
      <c r="N458" t="s">
        <v>24177</v>
      </c>
      <c r="O458" t="s">
        <v>24177</v>
      </c>
      <c r="P458">
        <f>IMDB_Movies3[[#This Row],[gross]]-Table3[[#This Row],[budget]]</f>
        <v>17707116</v>
      </c>
    </row>
    <row r="459" spans="1:16" x14ac:dyDescent="0.35">
      <c r="A459" t="s">
        <v>2698</v>
      </c>
      <c r="B459">
        <v>98</v>
      </c>
      <c r="C459">
        <v>74329966</v>
      </c>
      <c r="D459" t="s">
        <v>2700</v>
      </c>
      <c r="E459" t="s">
        <v>37</v>
      </c>
      <c r="F459">
        <v>5.7</v>
      </c>
      <c r="G459">
        <v>70000000</v>
      </c>
      <c r="H459" t="s">
        <v>1325</v>
      </c>
      <c r="I459" t="s">
        <v>953</v>
      </c>
      <c r="J459" t="s">
        <v>1671</v>
      </c>
      <c r="K459" t="s">
        <v>19711</v>
      </c>
      <c r="L459" t="s">
        <v>24177</v>
      </c>
      <c r="M459" t="s">
        <v>24177</v>
      </c>
      <c r="N459" t="s">
        <v>24177</v>
      </c>
      <c r="O459" t="s">
        <v>24177</v>
      </c>
      <c r="P459">
        <f>IMDB_Movies3[[#This Row],[gross]]-Table3[[#This Row],[budget]]</f>
        <v>4329966</v>
      </c>
    </row>
    <row r="460" spans="1:16" x14ac:dyDescent="0.35">
      <c r="A460" t="s">
        <v>2703</v>
      </c>
      <c r="B460">
        <v>80</v>
      </c>
      <c r="C460">
        <v>100169068</v>
      </c>
      <c r="D460" t="s">
        <v>2705</v>
      </c>
      <c r="E460" t="s">
        <v>37</v>
      </c>
      <c r="F460">
        <v>4.5999999999999996</v>
      </c>
      <c r="G460">
        <v>80000000</v>
      </c>
      <c r="H460" t="s">
        <v>953</v>
      </c>
      <c r="I460" t="s">
        <v>11526</v>
      </c>
      <c r="J460" t="s">
        <v>1671</v>
      </c>
      <c r="K460" t="s">
        <v>18089</v>
      </c>
      <c r="L460" t="s">
        <v>24177</v>
      </c>
      <c r="M460" t="s">
        <v>24177</v>
      </c>
      <c r="N460" t="s">
        <v>24177</v>
      </c>
      <c r="O460" t="s">
        <v>24177</v>
      </c>
      <c r="P460">
        <f>IMDB_Movies3[[#This Row],[gross]]-Table3[[#This Row],[budget]]</f>
        <v>20169068</v>
      </c>
    </row>
    <row r="461" spans="1:16" x14ac:dyDescent="0.35">
      <c r="A461" t="s">
        <v>2709</v>
      </c>
      <c r="B461">
        <v>83</v>
      </c>
      <c r="C461">
        <v>73215310</v>
      </c>
      <c r="D461" t="s">
        <v>2712</v>
      </c>
      <c r="E461" t="s">
        <v>37</v>
      </c>
      <c r="F461">
        <v>7</v>
      </c>
      <c r="G461">
        <v>80000000</v>
      </c>
      <c r="H461" t="s">
        <v>953</v>
      </c>
      <c r="I461" t="s">
        <v>11526</v>
      </c>
      <c r="J461" t="s">
        <v>18089</v>
      </c>
      <c r="K461" t="s">
        <v>15011</v>
      </c>
      <c r="L461" t="s">
        <v>24177</v>
      </c>
      <c r="M461" t="s">
        <v>24177</v>
      </c>
      <c r="N461" t="s">
        <v>24177</v>
      </c>
      <c r="O461" t="s">
        <v>24177</v>
      </c>
      <c r="P461">
        <f>IMDB_Movies3[[#This Row],[gross]]-Table3[[#This Row],[budget]]</f>
        <v>-6784690</v>
      </c>
    </row>
    <row r="462" spans="1:16" x14ac:dyDescent="0.35">
      <c r="A462" t="s">
        <v>1627</v>
      </c>
      <c r="B462">
        <v>102</v>
      </c>
      <c r="C462">
        <v>80360866</v>
      </c>
      <c r="D462" t="s">
        <v>2718</v>
      </c>
      <c r="E462" t="s">
        <v>37</v>
      </c>
      <c r="F462">
        <v>5.2</v>
      </c>
      <c r="G462">
        <v>80000000</v>
      </c>
      <c r="H462" t="s">
        <v>1671</v>
      </c>
      <c r="I462" t="s">
        <v>18089</v>
      </c>
      <c r="J462" t="s">
        <v>19711</v>
      </c>
      <c r="K462" t="s">
        <v>24177</v>
      </c>
      <c r="L462" t="s">
        <v>24177</v>
      </c>
      <c r="M462" t="s">
        <v>24177</v>
      </c>
      <c r="N462" t="s">
        <v>24177</v>
      </c>
      <c r="O462" t="s">
        <v>24177</v>
      </c>
      <c r="P462">
        <f>IMDB_Movies3[[#This Row],[gross]]-Table3[[#This Row],[budget]]</f>
        <v>360866</v>
      </c>
    </row>
    <row r="463" spans="1:16" x14ac:dyDescent="0.35">
      <c r="A463" t="s">
        <v>2722</v>
      </c>
      <c r="B463">
        <v>130</v>
      </c>
      <c r="C463">
        <v>69102910</v>
      </c>
      <c r="D463" t="s">
        <v>2724</v>
      </c>
      <c r="E463" t="s">
        <v>37</v>
      </c>
      <c r="F463">
        <v>5.0999999999999996</v>
      </c>
      <c r="G463">
        <v>80000000</v>
      </c>
      <c r="H463" t="s">
        <v>1325</v>
      </c>
      <c r="I463" t="s">
        <v>953</v>
      </c>
      <c r="J463" t="s">
        <v>18089</v>
      </c>
      <c r="K463" t="s">
        <v>12332</v>
      </c>
      <c r="L463" t="s">
        <v>10413</v>
      </c>
      <c r="M463" t="s">
        <v>24177</v>
      </c>
      <c r="N463" t="s">
        <v>24177</v>
      </c>
      <c r="O463" t="s">
        <v>24177</v>
      </c>
      <c r="P463">
        <f>IMDB_Movies3[[#This Row],[gross]]-Table3[[#This Row],[budget]]</f>
        <v>-10897090</v>
      </c>
    </row>
    <row r="464" spans="1:16" x14ac:dyDescent="0.35">
      <c r="A464" t="s">
        <v>2728</v>
      </c>
      <c r="B464">
        <v>129</v>
      </c>
      <c r="C464">
        <v>65948711</v>
      </c>
      <c r="D464" t="s">
        <v>2730</v>
      </c>
      <c r="E464" t="s">
        <v>37</v>
      </c>
      <c r="F464">
        <v>6.6</v>
      </c>
      <c r="G464">
        <v>80000000</v>
      </c>
      <c r="H464" t="s">
        <v>3409</v>
      </c>
      <c r="I464" t="s">
        <v>24162</v>
      </c>
      <c r="J464" t="s">
        <v>12332</v>
      </c>
      <c r="K464" t="s">
        <v>10413</v>
      </c>
      <c r="L464" t="s">
        <v>24177</v>
      </c>
      <c r="M464" t="s">
        <v>24177</v>
      </c>
      <c r="N464" t="s">
        <v>24177</v>
      </c>
      <c r="O464" t="s">
        <v>24177</v>
      </c>
      <c r="P464">
        <f>IMDB_Movies3[[#This Row],[gross]]-Table3[[#This Row],[budget]]</f>
        <v>-14051289</v>
      </c>
    </row>
    <row r="465" spans="1:16" x14ac:dyDescent="0.35">
      <c r="A465" t="s">
        <v>2734</v>
      </c>
      <c r="B465">
        <v>117</v>
      </c>
      <c r="C465">
        <v>821997</v>
      </c>
      <c r="D465" t="s">
        <v>2735</v>
      </c>
      <c r="E465" t="s">
        <v>37</v>
      </c>
      <c r="F465">
        <v>7</v>
      </c>
      <c r="G465">
        <v>35761559</v>
      </c>
      <c r="H465" t="s">
        <v>3409</v>
      </c>
      <c r="I465" t="s">
        <v>19711</v>
      </c>
      <c r="J465" t="s">
        <v>24177</v>
      </c>
      <c r="K465" t="s">
        <v>24177</v>
      </c>
      <c r="L465" t="s">
        <v>24177</v>
      </c>
      <c r="M465" t="s">
        <v>24177</v>
      </c>
      <c r="N465" t="s">
        <v>24177</v>
      </c>
      <c r="O465" t="s">
        <v>24177</v>
      </c>
      <c r="P465">
        <f>IMDB_Movies3[[#This Row],[gross]]-Table3[[#This Row],[budget]]</f>
        <v>-34939562</v>
      </c>
    </row>
    <row r="466" spans="1:16" x14ac:dyDescent="0.35">
      <c r="A466" t="s">
        <v>2335</v>
      </c>
      <c r="B466">
        <v>89</v>
      </c>
      <c r="C466">
        <v>169692572</v>
      </c>
      <c r="D466" t="s">
        <v>2739</v>
      </c>
      <c r="E466" t="s">
        <v>37</v>
      </c>
      <c r="F466">
        <v>6.7</v>
      </c>
      <c r="G466">
        <v>80000000</v>
      </c>
      <c r="H466" t="s">
        <v>11526</v>
      </c>
      <c r="I466" t="s">
        <v>1671</v>
      </c>
      <c r="J466" t="s">
        <v>18089</v>
      </c>
      <c r="K466" t="s">
        <v>1266</v>
      </c>
      <c r="L466" t="s">
        <v>24177</v>
      </c>
      <c r="M466" t="s">
        <v>24177</v>
      </c>
      <c r="N466" t="s">
        <v>24177</v>
      </c>
      <c r="O466" t="s">
        <v>24177</v>
      </c>
      <c r="P466">
        <f>IMDB_Movies3[[#This Row],[gross]]-Table3[[#This Row],[budget]]</f>
        <v>89692572</v>
      </c>
    </row>
    <row r="467" spans="1:16" x14ac:dyDescent="0.35">
      <c r="A467" t="s">
        <v>2750</v>
      </c>
      <c r="B467">
        <v>74</v>
      </c>
      <c r="C467">
        <v>60507228</v>
      </c>
      <c r="D467" t="s">
        <v>2754</v>
      </c>
      <c r="E467" t="s">
        <v>37</v>
      </c>
      <c r="F467">
        <v>7.3</v>
      </c>
      <c r="G467">
        <v>80000000</v>
      </c>
      <c r="H467" t="s">
        <v>11526</v>
      </c>
      <c r="I467" t="s">
        <v>18089</v>
      </c>
      <c r="J467" t="s">
        <v>1266</v>
      </c>
      <c r="K467" t="s">
        <v>12038</v>
      </c>
      <c r="L467" t="s">
        <v>24177</v>
      </c>
      <c r="M467" t="s">
        <v>24177</v>
      </c>
      <c r="N467" t="s">
        <v>24177</v>
      </c>
      <c r="O467" t="s">
        <v>24177</v>
      </c>
      <c r="P467">
        <f>IMDB_Movies3[[#This Row],[gross]]-Table3[[#This Row],[budget]]</f>
        <v>-19492772</v>
      </c>
    </row>
    <row r="468" spans="1:16" x14ac:dyDescent="0.35">
      <c r="A468" t="s">
        <v>928</v>
      </c>
      <c r="B468">
        <v>96</v>
      </c>
      <c r="C468">
        <v>56684819</v>
      </c>
      <c r="D468" t="s">
        <v>2759</v>
      </c>
      <c r="E468" t="s">
        <v>37</v>
      </c>
      <c r="F468">
        <v>5.9</v>
      </c>
      <c r="G468">
        <v>80000000</v>
      </c>
      <c r="H468" t="s">
        <v>1325</v>
      </c>
      <c r="I468" t="s">
        <v>953</v>
      </c>
      <c r="J468" t="s">
        <v>12332</v>
      </c>
      <c r="K468" t="s">
        <v>24177</v>
      </c>
      <c r="L468" t="s">
        <v>24177</v>
      </c>
      <c r="M468" t="s">
        <v>24177</v>
      </c>
      <c r="N468" t="s">
        <v>24177</v>
      </c>
      <c r="O468" t="s">
        <v>24177</v>
      </c>
      <c r="P468">
        <f>IMDB_Movies3[[#This Row],[gross]]-Table3[[#This Row],[budget]]</f>
        <v>-23315181</v>
      </c>
    </row>
    <row r="469" spans="1:16" x14ac:dyDescent="0.35">
      <c r="A469" t="s">
        <v>1902</v>
      </c>
      <c r="B469">
        <v>114</v>
      </c>
      <c r="C469">
        <v>50628009</v>
      </c>
      <c r="D469" t="s">
        <v>2765</v>
      </c>
      <c r="E469" t="s">
        <v>37</v>
      </c>
      <c r="F469">
        <v>5.6</v>
      </c>
      <c r="G469">
        <v>90000000</v>
      </c>
      <c r="H469" t="s">
        <v>1325</v>
      </c>
      <c r="I469" t="s">
        <v>953</v>
      </c>
      <c r="J469" t="s">
        <v>18089</v>
      </c>
      <c r="K469" t="s">
        <v>1266</v>
      </c>
      <c r="L469" t="s">
        <v>10413</v>
      </c>
      <c r="M469" t="s">
        <v>24177</v>
      </c>
      <c r="N469" t="s">
        <v>24177</v>
      </c>
      <c r="O469" t="s">
        <v>24177</v>
      </c>
      <c r="P469">
        <f>IMDB_Movies3[[#This Row],[gross]]-Table3[[#This Row],[budget]]</f>
        <v>-39371991</v>
      </c>
    </row>
    <row r="470" spans="1:16" x14ac:dyDescent="0.35">
      <c r="A470" t="s">
        <v>1687</v>
      </c>
      <c r="B470">
        <v>99</v>
      </c>
      <c r="C470">
        <v>69772969</v>
      </c>
      <c r="D470" t="s">
        <v>2769</v>
      </c>
      <c r="E470" t="s">
        <v>37</v>
      </c>
      <c r="F470">
        <v>6.5</v>
      </c>
      <c r="G470">
        <v>80000000</v>
      </c>
      <c r="H470" t="s">
        <v>1325</v>
      </c>
      <c r="I470" t="s">
        <v>24164</v>
      </c>
      <c r="J470" t="s">
        <v>10413</v>
      </c>
      <c r="K470" t="s">
        <v>24177</v>
      </c>
      <c r="L470" t="s">
        <v>24177</v>
      </c>
      <c r="M470" t="s">
        <v>24177</v>
      </c>
      <c r="N470" t="s">
        <v>24177</v>
      </c>
      <c r="O470" t="s">
        <v>24177</v>
      </c>
      <c r="P470">
        <f>IMDB_Movies3[[#This Row],[gross]]-Table3[[#This Row],[budget]]</f>
        <v>-10227031</v>
      </c>
    </row>
    <row r="471" spans="1:16" x14ac:dyDescent="0.35">
      <c r="A471" t="s">
        <v>313</v>
      </c>
      <c r="B471">
        <v>129</v>
      </c>
      <c r="C471">
        <v>45356386</v>
      </c>
      <c r="D471" t="s">
        <v>2774</v>
      </c>
      <c r="E471" t="s">
        <v>2778</v>
      </c>
      <c r="F471">
        <v>5.9</v>
      </c>
      <c r="G471">
        <v>75000000</v>
      </c>
      <c r="H471" t="s">
        <v>1325</v>
      </c>
      <c r="I471" t="s">
        <v>953</v>
      </c>
      <c r="J471" t="s">
        <v>15011</v>
      </c>
      <c r="K471" t="s">
        <v>24177</v>
      </c>
      <c r="L471" t="s">
        <v>24177</v>
      </c>
      <c r="M471" t="s">
        <v>24177</v>
      </c>
      <c r="N471" t="s">
        <v>24177</v>
      </c>
      <c r="O471" t="s">
        <v>24177</v>
      </c>
      <c r="P471">
        <f>IMDB_Movies3[[#This Row],[gross]]-Table3[[#This Row],[budget]]</f>
        <v>-29643614</v>
      </c>
    </row>
    <row r="472" spans="1:16" x14ac:dyDescent="0.35">
      <c r="A472" t="s">
        <v>2779</v>
      </c>
      <c r="B472">
        <v>113</v>
      </c>
      <c r="C472">
        <v>55350897</v>
      </c>
      <c r="D472" t="s">
        <v>2781</v>
      </c>
      <c r="E472" t="s">
        <v>37</v>
      </c>
      <c r="F472">
        <v>7</v>
      </c>
      <c r="G472">
        <v>85000000</v>
      </c>
      <c r="H472" t="s">
        <v>3409</v>
      </c>
      <c r="I472" t="s">
        <v>1266</v>
      </c>
      <c r="J472" t="s">
        <v>19711</v>
      </c>
      <c r="K472" t="s">
        <v>24177</v>
      </c>
      <c r="L472" t="s">
        <v>24177</v>
      </c>
      <c r="M472" t="s">
        <v>24177</v>
      </c>
      <c r="N472" t="s">
        <v>24177</v>
      </c>
      <c r="O472" t="s">
        <v>24177</v>
      </c>
      <c r="P472">
        <f>IMDB_Movies3[[#This Row],[gross]]-Table3[[#This Row],[budget]]</f>
        <v>-29649103</v>
      </c>
    </row>
    <row r="473" spans="1:16" x14ac:dyDescent="0.35">
      <c r="A473" t="s">
        <v>2785</v>
      </c>
      <c r="B473">
        <v>90</v>
      </c>
      <c r="C473">
        <v>39442871</v>
      </c>
      <c r="D473" t="s">
        <v>2787</v>
      </c>
      <c r="E473" t="s">
        <v>37</v>
      </c>
      <c r="F473">
        <v>5.3</v>
      </c>
      <c r="G473">
        <v>80000000</v>
      </c>
      <c r="H473" t="s">
        <v>1671</v>
      </c>
      <c r="I473" t="s">
        <v>1266</v>
      </c>
      <c r="J473" t="s">
        <v>24177</v>
      </c>
      <c r="K473" t="s">
        <v>24177</v>
      </c>
      <c r="L473" t="s">
        <v>24177</v>
      </c>
      <c r="M473" t="s">
        <v>24177</v>
      </c>
      <c r="N473" t="s">
        <v>24177</v>
      </c>
      <c r="O473" t="s">
        <v>24177</v>
      </c>
      <c r="P473">
        <f>IMDB_Movies3[[#This Row],[gross]]-Table3[[#This Row],[budget]]</f>
        <v>-40557129</v>
      </c>
    </row>
    <row r="474" spans="1:16" x14ac:dyDescent="0.35">
      <c r="A474" t="s">
        <v>2791</v>
      </c>
      <c r="B474">
        <v>118</v>
      </c>
      <c r="C474">
        <v>37899638</v>
      </c>
      <c r="D474" t="s">
        <v>2793</v>
      </c>
      <c r="E474" t="s">
        <v>37</v>
      </c>
      <c r="F474">
        <v>5.9</v>
      </c>
      <c r="G474">
        <v>88000000</v>
      </c>
      <c r="H474" t="s">
        <v>1325</v>
      </c>
      <c r="I474" t="s">
        <v>953</v>
      </c>
      <c r="J474" t="s">
        <v>1671</v>
      </c>
      <c r="K474" t="s">
        <v>1266</v>
      </c>
      <c r="L474" t="s">
        <v>10413</v>
      </c>
      <c r="M474" t="s">
        <v>24177</v>
      </c>
      <c r="N474" t="s">
        <v>24177</v>
      </c>
      <c r="O474" t="s">
        <v>24177</v>
      </c>
      <c r="P474">
        <f>IMDB_Movies3[[#This Row],[gross]]-Table3[[#This Row],[budget]]</f>
        <v>-50100362</v>
      </c>
    </row>
    <row r="475" spans="1:16" x14ac:dyDescent="0.35">
      <c r="A475" t="s">
        <v>255</v>
      </c>
      <c r="B475">
        <v>106</v>
      </c>
      <c r="C475">
        <v>37754208</v>
      </c>
      <c r="D475" t="s">
        <v>2796</v>
      </c>
      <c r="E475" t="s">
        <v>37</v>
      </c>
      <c r="F475">
        <v>6.3</v>
      </c>
      <c r="G475">
        <v>70000000</v>
      </c>
      <c r="H475" t="s">
        <v>1325</v>
      </c>
      <c r="I475" t="s">
        <v>1671</v>
      </c>
      <c r="J475" t="s">
        <v>12332</v>
      </c>
      <c r="K475" t="s">
        <v>24177</v>
      </c>
      <c r="L475" t="s">
        <v>24177</v>
      </c>
      <c r="M475" t="s">
        <v>24177</v>
      </c>
      <c r="N475" t="s">
        <v>24177</v>
      </c>
      <c r="O475" t="s">
        <v>24177</v>
      </c>
      <c r="P475">
        <f>IMDB_Movies3[[#This Row],[gross]]-Table3[[#This Row],[budget]]</f>
        <v>-32245792</v>
      </c>
    </row>
    <row r="476" spans="1:16" x14ac:dyDescent="0.35">
      <c r="A476" t="s">
        <v>2799</v>
      </c>
      <c r="B476">
        <v>81</v>
      </c>
      <c r="C476">
        <v>47724985</v>
      </c>
      <c r="D476" t="s">
        <v>2803</v>
      </c>
      <c r="E476" t="s">
        <v>1464</v>
      </c>
      <c r="F476">
        <v>6.4</v>
      </c>
      <c r="G476">
        <v>35761559</v>
      </c>
      <c r="H476" t="s">
        <v>3409</v>
      </c>
      <c r="I476" t="s">
        <v>6403</v>
      </c>
      <c r="J476" t="s">
        <v>24162</v>
      </c>
      <c r="K476" t="s">
        <v>12332</v>
      </c>
      <c r="L476" t="s">
        <v>24177</v>
      </c>
      <c r="M476" t="s">
        <v>24177</v>
      </c>
      <c r="N476" t="s">
        <v>24177</v>
      </c>
      <c r="O476" t="s">
        <v>24177</v>
      </c>
      <c r="P476">
        <f>IMDB_Movies3[[#This Row],[gross]]-Table3[[#This Row],[budget]]</f>
        <v>11963426</v>
      </c>
    </row>
    <row r="477" spans="1:16" x14ac:dyDescent="0.35">
      <c r="A477" t="s">
        <v>962</v>
      </c>
      <c r="B477">
        <v>117</v>
      </c>
      <c r="C477">
        <v>27779888</v>
      </c>
      <c r="D477" t="s">
        <v>2808</v>
      </c>
      <c r="E477" t="s">
        <v>37</v>
      </c>
      <c r="F477">
        <v>6.9</v>
      </c>
      <c r="G477">
        <v>35761559</v>
      </c>
      <c r="H477" t="s">
        <v>1325</v>
      </c>
      <c r="I477" t="s">
        <v>953</v>
      </c>
      <c r="J477" t="s">
        <v>3409</v>
      </c>
      <c r="K477" t="s">
        <v>10413</v>
      </c>
      <c r="L477" t="s">
        <v>24177</v>
      </c>
      <c r="M477" t="s">
        <v>24177</v>
      </c>
      <c r="N477" t="s">
        <v>24177</v>
      </c>
      <c r="O477" t="s">
        <v>24177</v>
      </c>
      <c r="P477">
        <f>IMDB_Movies3[[#This Row],[gross]]-Table3[[#This Row],[budget]]</f>
        <v>-7981671</v>
      </c>
    </row>
    <row r="478" spans="1:16" x14ac:dyDescent="0.35">
      <c r="A478" t="s">
        <v>646</v>
      </c>
      <c r="B478">
        <v>89</v>
      </c>
      <c r="C478">
        <v>38542418</v>
      </c>
      <c r="D478" t="s">
        <v>2814</v>
      </c>
      <c r="E478" t="s">
        <v>37</v>
      </c>
      <c r="F478">
        <v>6.3</v>
      </c>
      <c r="G478">
        <v>80000000</v>
      </c>
      <c r="H478" t="s">
        <v>1325</v>
      </c>
      <c r="I478" t="s">
        <v>12332</v>
      </c>
      <c r="J478" t="s">
        <v>10413</v>
      </c>
      <c r="K478" t="s">
        <v>24177</v>
      </c>
      <c r="L478" t="s">
        <v>24177</v>
      </c>
      <c r="M478" t="s">
        <v>24177</v>
      </c>
      <c r="N478" t="s">
        <v>24177</v>
      </c>
      <c r="O478" t="s">
        <v>24177</v>
      </c>
      <c r="P478">
        <f>IMDB_Movies3[[#This Row],[gross]]-Table3[[#This Row],[budget]]</f>
        <v>-41457582</v>
      </c>
    </row>
    <row r="479" spans="1:16" x14ac:dyDescent="0.35">
      <c r="A479" t="s">
        <v>1489</v>
      </c>
      <c r="B479">
        <v>145</v>
      </c>
      <c r="C479">
        <v>34566746</v>
      </c>
      <c r="D479" t="s">
        <v>2820</v>
      </c>
      <c r="E479" t="s">
        <v>37</v>
      </c>
      <c r="F479">
        <v>7.3</v>
      </c>
      <c r="G479">
        <v>80000000</v>
      </c>
      <c r="H479" t="s">
        <v>3409</v>
      </c>
      <c r="I479" t="s">
        <v>22704</v>
      </c>
      <c r="J479" t="s">
        <v>10413</v>
      </c>
      <c r="K479" t="s">
        <v>24177</v>
      </c>
      <c r="L479" t="s">
        <v>24177</v>
      </c>
      <c r="M479" t="s">
        <v>24177</v>
      </c>
      <c r="N479" t="s">
        <v>24177</v>
      </c>
      <c r="O479" t="s">
        <v>24177</v>
      </c>
      <c r="P479">
        <f>IMDB_Movies3[[#This Row],[gross]]-Table3[[#This Row],[budget]]</f>
        <v>-45433254</v>
      </c>
    </row>
    <row r="480" spans="1:16" x14ac:dyDescent="0.35">
      <c r="A480" t="s">
        <v>499</v>
      </c>
      <c r="B480">
        <v>114</v>
      </c>
      <c r="C480">
        <v>32885565</v>
      </c>
      <c r="D480" t="s">
        <v>2825</v>
      </c>
      <c r="E480" t="s">
        <v>37</v>
      </c>
      <c r="F480">
        <v>5.8</v>
      </c>
      <c r="G480">
        <v>80000000</v>
      </c>
      <c r="H480" t="s">
        <v>1325</v>
      </c>
      <c r="I480" t="s">
        <v>953</v>
      </c>
      <c r="J480" t="s">
        <v>3409</v>
      </c>
      <c r="K480" t="s">
        <v>10413</v>
      </c>
      <c r="L480" t="s">
        <v>24177</v>
      </c>
      <c r="M480" t="s">
        <v>24177</v>
      </c>
      <c r="N480" t="s">
        <v>24177</v>
      </c>
      <c r="O480" t="s">
        <v>24177</v>
      </c>
      <c r="P480">
        <f>IMDB_Movies3[[#This Row],[gross]]-Table3[[#This Row],[budget]]</f>
        <v>-47114435</v>
      </c>
    </row>
    <row r="481" spans="1:16" x14ac:dyDescent="0.35">
      <c r="A481" t="s">
        <v>2829</v>
      </c>
      <c r="B481">
        <v>87</v>
      </c>
      <c r="C481">
        <v>36073232</v>
      </c>
      <c r="D481" t="s">
        <v>2833</v>
      </c>
      <c r="E481" t="s">
        <v>37</v>
      </c>
      <c r="F481">
        <v>5.2</v>
      </c>
      <c r="G481">
        <v>80000000</v>
      </c>
      <c r="H481" t="s">
        <v>953</v>
      </c>
      <c r="I481" t="s">
        <v>11526</v>
      </c>
      <c r="J481" t="s">
        <v>18089</v>
      </c>
      <c r="K481" t="s">
        <v>24177</v>
      </c>
      <c r="L481" t="s">
        <v>24177</v>
      </c>
      <c r="M481" t="s">
        <v>24177</v>
      </c>
      <c r="N481" t="s">
        <v>24177</v>
      </c>
      <c r="O481" t="s">
        <v>24177</v>
      </c>
      <c r="P481">
        <f>IMDB_Movies3[[#This Row],[gross]]-Table3[[#This Row],[budget]]</f>
        <v>-43926768</v>
      </c>
    </row>
    <row r="482" spans="1:16" x14ac:dyDescent="0.35">
      <c r="A482" t="s">
        <v>2837</v>
      </c>
      <c r="B482">
        <v>119</v>
      </c>
      <c r="C482">
        <v>21471685</v>
      </c>
      <c r="D482" t="s">
        <v>2839</v>
      </c>
      <c r="E482" t="s">
        <v>37</v>
      </c>
      <c r="F482">
        <v>2.4</v>
      </c>
      <c r="G482">
        <v>44000000</v>
      </c>
      <c r="H482" t="s">
        <v>1325</v>
      </c>
      <c r="I482" t="s">
        <v>953</v>
      </c>
      <c r="J482" t="s">
        <v>12332</v>
      </c>
      <c r="K482" t="s">
        <v>24177</v>
      </c>
      <c r="L482" t="s">
        <v>24177</v>
      </c>
      <c r="M482" t="s">
        <v>24177</v>
      </c>
      <c r="N482" t="s">
        <v>24177</v>
      </c>
      <c r="O482" t="s">
        <v>24177</v>
      </c>
      <c r="P482">
        <f>IMDB_Movies3[[#This Row],[gross]]-Table3[[#This Row],[budget]]</f>
        <v>-22528315</v>
      </c>
    </row>
    <row r="483" spans="1:16" x14ac:dyDescent="0.35">
      <c r="A483" t="s">
        <v>2843</v>
      </c>
      <c r="B483">
        <v>91</v>
      </c>
      <c r="C483">
        <v>20950820</v>
      </c>
      <c r="D483" t="s">
        <v>2845</v>
      </c>
      <c r="E483" t="s">
        <v>37</v>
      </c>
      <c r="F483">
        <v>5.7</v>
      </c>
      <c r="G483">
        <v>80000000</v>
      </c>
      <c r="H483" t="s">
        <v>953</v>
      </c>
      <c r="I483" t="s">
        <v>11526</v>
      </c>
      <c r="J483" t="s">
        <v>1671</v>
      </c>
      <c r="K483" t="s">
        <v>18089</v>
      </c>
      <c r="L483" t="s">
        <v>1266</v>
      </c>
      <c r="M483" t="s">
        <v>12332</v>
      </c>
      <c r="N483" t="s">
        <v>24177</v>
      </c>
      <c r="O483" t="s">
        <v>24177</v>
      </c>
      <c r="P483">
        <f>IMDB_Movies3[[#This Row],[gross]]-Table3[[#This Row],[budget]]</f>
        <v>-59049180</v>
      </c>
    </row>
    <row r="484" spans="1:16" x14ac:dyDescent="0.35">
      <c r="A484" t="s">
        <v>157</v>
      </c>
      <c r="B484">
        <v>118</v>
      </c>
      <c r="C484">
        <v>19673424</v>
      </c>
      <c r="D484" t="s">
        <v>2852</v>
      </c>
      <c r="E484" t="s">
        <v>37</v>
      </c>
      <c r="F484">
        <v>5.8</v>
      </c>
      <c r="G484">
        <v>80000000</v>
      </c>
      <c r="H484" t="s">
        <v>3409</v>
      </c>
      <c r="I484" t="s">
        <v>17378</v>
      </c>
      <c r="J484" t="s">
        <v>19711</v>
      </c>
      <c r="K484" t="s">
        <v>24177</v>
      </c>
      <c r="L484" t="s">
        <v>24177</v>
      </c>
      <c r="M484" t="s">
        <v>24177</v>
      </c>
      <c r="N484" t="s">
        <v>24177</v>
      </c>
      <c r="O484" t="s">
        <v>24177</v>
      </c>
      <c r="P484">
        <f>IMDB_Movies3[[#This Row],[gross]]-Table3[[#This Row],[budget]]</f>
        <v>-60326576</v>
      </c>
    </row>
    <row r="485" spans="1:16" x14ac:dyDescent="0.35">
      <c r="A485" t="s">
        <v>1058</v>
      </c>
      <c r="B485">
        <v>116</v>
      </c>
      <c r="C485">
        <v>19480739</v>
      </c>
      <c r="D485" t="s">
        <v>2856</v>
      </c>
      <c r="E485" t="s">
        <v>37</v>
      </c>
      <c r="F485">
        <v>5.6</v>
      </c>
      <c r="G485">
        <v>80000000</v>
      </c>
      <c r="H485" t="s">
        <v>1325</v>
      </c>
      <c r="I485" t="s">
        <v>953</v>
      </c>
      <c r="J485" t="s">
        <v>12332</v>
      </c>
      <c r="K485" t="s">
        <v>24177</v>
      </c>
      <c r="L485" t="s">
        <v>24177</v>
      </c>
      <c r="M485" t="s">
        <v>24177</v>
      </c>
      <c r="N485" t="s">
        <v>24177</v>
      </c>
      <c r="O485" t="s">
        <v>24177</v>
      </c>
      <c r="P485">
        <f>IMDB_Movies3[[#This Row],[gross]]-Table3[[#This Row],[budget]]</f>
        <v>-60519261</v>
      </c>
    </row>
    <row r="486" spans="1:16" x14ac:dyDescent="0.35">
      <c r="A486" t="s">
        <v>2859</v>
      </c>
      <c r="B486">
        <v>177</v>
      </c>
      <c r="C486">
        <v>17593391</v>
      </c>
      <c r="D486" t="s">
        <v>2861</v>
      </c>
      <c r="E486" t="s">
        <v>37</v>
      </c>
      <c r="F486">
        <v>6</v>
      </c>
      <c r="G486">
        <v>80000000</v>
      </c>
      <c r="H486" t="s">
        <v>1325</v>
      </c>
      <c r="I486" t="s">
        <v>953</v>
      </c>
      <c r="J486" t="s">
        <v>3409</v>
      </c>
      <c r="K486" t="s">
        <v>12332</v>
      </c>
      <c r="L486" t="s">
        <v>24177</v>
      </c>
      <c r="M486" t="s">
        <v>24177</v>
      </c>
      <c r="N486" t="s">
        <v>24177</v>
      </c>
      <c r="O486" t="s">
        <v>24177</v>
      </c>
      <c r="P486">
        <f>IMDB_Movies3[[#This Row],[gross]]-Table3[[#This Row],[budget]]</f>
        <v>-62406609</v>
      </c>
    </row>
    <row r="487" spans="1:16" x14ac:dyDescent="0.35">
      <c r="A487" t="s">
        <v>845</v>
      </c>
      <c r="B487">
        <v>97</v>
      </c>
      <c r="C487">
        <v>18318000</v>
      </c>
      <c r="D487" t="s">
        <v>2866</v>
      </c>
      <c r="E487" t="s">
        <v>37</v>
      </c>
      <c r="F487">
        <v>5.8</v>
      </c>
      <c r="G487">
        <v>80000000</v>
      </c>
      <c r="H487" t="s">
        <v>953</v>
      </c>
      <c r="I487" t="s">
        <v>1671</v>
      </c>
      <c r="J487" t="s">
        <v>3409</v>
      </c>
      <c r="K487" t="s">
        <v>18089</v>
      </c>
      <c r="L487" t="s">
        <v>1266</v>
      </c>
      <c r="M487" t="s">
        <v>24177</v>
      </c>
      <c r="N487" t="s">
        <v>24177</v>
      </c>
      <c r="O487" t="s">
        <v>24177</v>
      </c>
      <c r="P487">
        <f>IMDB_Movies3[[#This Row],[gross]]-Table3[[#This Row],[budget]]</f>
        <v>-61682000</v>
      </c>
    </row>
    <row r="488" spans="1:16" x14ac:dyDescent="0.35">
      <c r="A488" t="s">
        <v>1076</v>
      </c>
      <c r="B488">
        <v>106</v>
      </c>
      <c r="C488">
        <v>27356090</v>
      </c>
      <c r="D488" t="s">
        <v>2871</v>
      </c>
      <c r="E488" t="s">
        <v>37</v>
      </c>
      <c r="F488">
        <v>6</v>
      </c>
      <c r="G488">
        <v>90000000</v>
      </c>
      <c r="H488" t="s">
        <v>1325</v>
      </c>
      <c r="I488" t="s">
        <v>953</v>
      </c>
      <c r="J488" t="s">
        <v>1266</v>
      </c>
      <c r="K488" t="s">
        <v>24177</v>
      </c>
      <c r="L488" t="s">
        <v>24177</v>
      </c>
      <c r="M488" t="s">
        <v>24177</v>
      </c>
      <c r="N488" t="s">
        <v>24177</v>
      </c>
      <c r="O488" t="s">
        <v>24177</v>
      </c>
      <c r="P488">
        <f>IMDB_Movies3[[#This Row],[gross]]-Table3[[#This Row],[budget]]</f>
        <v>-62643910</v>
      </c>
    </row>
    <row r="489" spans="1:16" x14ac:dyDescent="0.35">
      <c r="A489" t="s">
        <v>2875</v>
      </c>
      <c r="B489">
        <v>106</v>
      </c>
      <c r="C489">
        <v>17473245</v>
      </c>
      <c r="D489" t="s">
        <v>2878</v>
      </c>
      <c r="E489" t="s">
        <v>37</v>
      </c>
      <c r="F489">
        <v>5.7</v>
      </c>
      <c r="G489">
        <v>70000000</v>
      </c>
      <c r="H489" t="s">
        <v>1325</v>
      </c>
      <c r="I489" t="s">
        <v>12332</v>
      </c>
      <c r="J489" t="s">
        <v>10413</v>
      </c>
      <c r="K489" t="s">
        <v>24177</v>
      </c>
      <c r="L489" t="s">
        <v>24177</v>
      </c>
      <c r="M489" t="s">
        <v>24177</v>
      </c>
      <c r="N489" t="s">
        <v>24177</v>
      </c>
      <c r="O489" t="s">
        <v>24177</v>
      </c>
      <c r="P489">
        <f>IMDB_Movies3[[#This Row],[gross]]-Table3[[#This Row],[budget]]</f>
        <v>-52526755</v>
      </c>
    </row>
    <row r="490" spans="1:16" x14ac:dyDescent="0.35">
      <c r="A490" t="s">
        <v>1971</v>
      </c>
      <c r="B490">
        <v>94</v>
      </c>
      <c r="C490">
        <v>15131330</v>
      </c>
      <c r="D490" t="s">
        <v>2884</v>
      </c>
      <c r="E490" t="s">
        <v>37</v>
      </c>
      <c r="F490">
        <v>6</v>
      </c>
      <c r="G490">
        <v>86000000</v>
      </c>
      <c r="H490" t="s">
        <v>953</v>
      </c>
      <c r="I490" t="s">
        <v>11526</v>
      </c>
      <c r="J490" t="s">
        <v>18089</v>
      </c>
      <c r="K490" t="s">
        <v>1266</v>
      </c>
      <c r="L490" t="s">
        <v>24177</v>
      </c>
      <c r="M490" t="s">
        <v>24177</v>
      </c>
      <c r="N490" t="s">
        <v>24177</v>
      </c>
      <c r="O490" t="s">
        <v>24177</v>
      </c>
      <c r="P490">
        <f>IMDB_Movies3[[#This Row],[gross]]-Table3[[#This Row],[budget]]</f>
        <v>-70868670</v>
      </c>
    </row>
    <row r="491" spans="1:16" x14ac:dyDescent="0.35">
      <c r="A491" t="s">
        <v>2888</v>
      </c>
      <c r="B491">
        <v>104</v>
      </c>
      <c r="C491">
        <v>19406406</v>
      </c>
      <c r="D491" t="s">
        <v>2891</v>
      </c>
      <c r="E491" t="s">
        <v>1464</v>
      </c>
      <c r="F491">
        <v>7.8</v>
      </c>
      <c r="G491">
        <v>40000000</v>
      </c>
      <c r="H491" t="s">
        <v>68</v>
      </c>
      <c r="I491" t="s">
        <v>3409</v>
      </c>
      <c r="J491" t="s">
        <v>24177</v>
      </c>
      <c r="K491" t="s">
        <v>24177</v>
      </c>
      <c r="L491" t="s">
        <v>24177</v>
      </c>
      <c r="M491" t="s">
        <v>24177</v>
      </c>
      <c r="N491" t="s">
        <v>24177</v>
      </c>
      <c r="O491" t="s">
        <v>24177</v>
      </c>
      <c r="P491">
        <f>IMDB_Movies3[[#This Row],[gross]]-Table3[[#This Row],[budget]]</f>
        <v>-20593594</v>
      </c>
    </row>
    <row r="492" spans="1:16" x14ac:dyDescent="0.35">
      <c r="A492" t="s">
        <v>1819</v>
      </c>
      <c r="B492">
        <v>102</v>
      </c>
      <c r="C492">
        <v>1891821</v>
      </c>
      <c r="D492" t="s">
        <v>2895</v>
      </c>
      <c r="E492" t="s">
        <v>37</v>
      </c>
      <c r="F492">
        <v>4.2</v>
      </c>
      <c r="G492">
        <v>52000000</v>
      </c>
      <c r="H492" t="s">
        <v>1325</v>
      </c>
      <c r="I492" t="s">
        <v>953</v>
      </c>
      <c r="J492" t="s">
        <v>6403</v>
      </c>
      <c r="K492" t="s">
        <v>12332</v>
      </c>
      <c r="L492" t="s">
        <v>10413</v>
      </c>
      <c r="M492" t="s">
        <v>24177</v>
      </c>
      <c r="N492" t="s">
        <v>24177</v>
      </c>
      <c r="O492" t="s">
        <v>24177</v>
      </c>
      <c r="P492">
        <f>IMDB_Movies3[[#This Row],[gross]]-Table3[[#This Row],[budget]]</f>
        <v>-50108179</v>
      </c>
    </row>
    <row r="493" spans="1:16" x14ac:dyDescent="0.35">
      <c r="A493" t="s">
        <v>2331</v>
      </c>
      <c r="B493">
        <v>105</v>
      </c>
      <c r="C493">
        <v>23219748</v>
      </c>
      <c r="D493" t="s">
        <v>2902</v>
      </c>
      <c r="E493" t="s">
        <v>37</v>
      </c>
      <c r="F493">
        <v>5.6</v>
      </c>
      <c r="G493">
        <v>80000000</v>
      </c>
      <c r="H493" t="s">
        <v>1325</v>
      </c>
      <c r="I493" t="s">
        <v>953</v>
      </c>
      <c r="J493" t="s">
        <v>3409</v>
      </c>
      <c r="K493" t="s">
        <v>22704</v>
      </c>
      <c r="L493" t="s">
        <v>19711</v>
      </c>
      <c r="M493" t="s">
        <v>24177</v>
      </c>
      <c r="N493" t="s">
        <v>24177</v>
      </c>
      <c r="O493" t="s">
        <v>24177</v>
      </c>
      <c r="P493">
        <f>IMDB_Movies3[[#This Row],[gross]]-Table3[[#This Row],[budget]]</f>
        <v>-56780252</v>
      </c>
    </row>
    <row r="494" spans="1:16" x14ac:dyDescent="0.35">
      <c r="A494" t="s">
        <v>2906</v>
      </c>
      <c r="B494">
        <v>89</v>
      </c>
      <c r="C494">
        <v>47724985</v>
      </c>
      <c r="D494" t="s">
        <v>2910</v>
      </c>
      <c r="E494" t="s">
        <v>2778</v>
      </c>
      <c r="F494">
        <v>4.4000000000000004</v>
      </c>
      <c r="G494">
        <v>8000000</v>
      </c>
      <c r="H494" t="s">
        <v>11526</v>
      </c>
      <c r="I494" t="s">
        <v>18089</v>
      </c>
      <c r="J494" t="s">
        <v>24177</v>
      </c>
      <c r="K494" t="s">
        <v>24177</v>
      </c>
      <c r="L494" t="s">
        <v>24177</v>
      </c>
      <c r="M494" t="s">
        <v>24177</v>
      </c>
      <c r="N494" t="s">
        <v>24177</v>
      </c>
      <c r="O494" t="s">
        <v>24177</v>
      </c>
      <c r="P494">
        <f>IMDB_Movies3[[#This Row],[gross]]-Table3[[#This Row],[budget]]</f>
        <v>39724985</v>
      </c>
    </row>
    <row r="495" spans="1:16" x14ac:dyDescent="0.35">
      <c r="A495" t="s">
        <v>850</v>
      </c>
      <c r="B495">
        <v>135</v>
      </c>
      <c r="C495">
        <v>170708996</v>
      </c>
      <c r="D495" t="s">
        <v>2915</v>
      </c>
      <c r="E495" t="s">
        <v>37</v>
      </c>
      <c r="F495">
        <v>8.1999999999999993</v>
      </c>
      <c r="G495">
        <v>58000000</v>
      </c>
      <c r="H495" t="s">
        <v>13307</v>
      </c>
      <c r="I495" t="s">
        <v>3409</v>
      </c>
      <c r="J495" t="s">
        <v>24177</v>
      </c>
      <c r="K495" t="s">
        <v>24177</v>
      </c>
      <c r="L495" t="s">
        <v>24177</v>
      </c>
      <c r="M495" t="s">
        <v>24177</v>
      </c>
      <c r="N495" t="s">
        <v>24177</v>
      </c>
      <c r="O495" t="s">
        <v>24177</v>
      </c>
      <c r="P495">
        <f>IMDB_Movies3[[#This Row],[gross]]-Table3[[#This Row],[budget]]</f>
        <v>112708996</v>
      </c>
    </row>
    <row r="496" spans="1:16" x14ac:dyDescent="0.35">
      <c r="A496" t="s">
        <v>2386</v>
      </c>
      <c r="B496">
        <v>73</v>
      </c>
      <c r="C496">
        <v>422783777</v>
      </c>
      <c r="D496" t="s">
        <v>2919</v>
      </c>
      <c r="E496" t="s">
        <v>37</v>
      </c>
      <c r="F496">
        <v>8.5</v>
      </c>
      <c r="G496">
        <v>45000000</v>
      </c>
      <c r="H496" t="s">
        <v>953</v>
      </c>
      <c r="I496" t="s">
        <v>11526</v>
      </c>
      <c r="J496" t="s">
        <v>3409</v>
      </c>
      <c r="K496" t="s">
        <v>18089</v>
      </c>
      <c r="L496" t="s">
        <v>17378</v>
      </c>
      <c r="M496" t="s">
        <v>24177</v>
      </c>
      <c r="N496" t="s">
        <v>24177</v>
      </c>
      <c r="O496" t="s">
        <v>24177</v>
      </c>
      <c r="P496">
        <f>IMDB_Movies3[[#This Row],[gross]]-Table3[[#This Row],[budget]]</f>
        <v>377783777</v>
      </c>
    </row>
    <row r="497" spans="1:16" x14ac:dyDescent="0.35">
      <c r="A497" t="s">
        <v>1511</v>
      </c>
      <c r="B497">
        <v>94</v>
      </c>
      <c r="C497">
        <v>103812241</v>
      </c>
      <c r="D497" t="s">
        <v>2923</v>
      </c>
      <c r="E497" t="s">
        <v>37</v>
      </c>
      <c r="F497">
        <v>5.8</v>
      </c>
      <c r="G497">
        <v>79000000</v>
      </c>
      <c r="H497" t="s">
        <v>1325</v>
      </c>
      <c r="I497" t="s">
        <v>953</v>
      </c>
      <c r="J497" t="s">
        <v>1671</v>
      </c>
      <c r="K497" t="s">
        <v>18089</v>
      </c>
      <c r="L497" t="s">
        <v>1266</v>
      </c>
      <c r="M497" t="s">
        <v>12332</v>
      </c>
      <c r="N497" t="s">
        <v>24177</v>
      </c>
      <c r="O497" t="s">
        <v>24177</v>
      </c>
      <c r="P497">
        <f>IMDB_Movies3[[#This Row],[gross]]-Table3[[#This Row],[budget]]</f>
        <v>24812241</v>
      </c>
    </row>
    <row r="498" spans="1:16" x14ac:dyDescent="0.35">
      <c r="A498" t="s">
        <v>2926</v>
      </c>
      <c r="B498">
        <v>95</v>
      </c>
      <c r="C498">
        <v>119793567</v>
      </c>
      <c r="D498" t="s">
        <v>2928</v>
      </c>
      <c r="E498" t="s">
        <v>37</v>
      </c>
      <c r="F498">
        <v>6.5</v>
      </c>
      <c r="G498">
        <v>78000000</v>
      </c>
      <c r="H498" t="s">
        <v>11526</v>
      </c>
      <c r="I498" t="s">
        <v>1671</v>
      </c>
      <c r="J498" t="s">
        <v>18089</v>
      </c>
      <c r="K498" t="s">
        <v>1266</v>
      </c>
      <c r="L498" t="s">
        <v>12332</v>
      </c>
      <c r="M498" t="s">
        <v>24177</v>
      </c>
      <c r="N498" t="s">
        <v>24177</v>
      </c>
      <c r="O498" t="s">
        <v>24177</v>
      </c>
      <c r="P498">
        <f>IMDB_Movies3[[#This Row],[gross]]-Table3[[#This Row],[budget]]</f>
        <v>41793567</v>
      </c>
    </row>
    <row r="499" spans="1:16" x14ac:dyDescent="0.35">
      <c r="A499" t="s">
        <v>260</v>
      </c>
      <c r="B499">
        <v>124</v>
      </c>
      <c r="C499">
        <v>92930005</v>
      </c>
      <c r="D499" t="s">
        <v>2932</v>
      </c>
      <c r="E499" t="s">
        <v>37</v>
      </c>
      <c r="F499">
        <v>7.2</v>
      </c>
      <c r="G499">
        <v>78000000</v>
      </c>
      <c r="H499" t="s">
        <v>24164</v>
      </c>
      <c r="I499" t="s">
        <v>3409</v>
      </c>
      <c r="J499" t="s">
        <v>10413</v>
      </c>
      <c r="K499" t="s">
        <v>24177</v>
      </c>
      <c r="L499" t="s">
        <v>24177</v>
      </c>
      <c r="M499" t="s">
        <v>24177</v>
      </c>
      <c r="N499" t="s">
        <v>24177</v>
      </c>
      <c r="O499" t="s">
        <v>24177</v>
      </c>
      <c r="P499">
        <f>IMDB_Movies3[[#This Row],[gross]]-Table3[[#This Row],[budget]]</f>
        <v>14930005</v>
      </c>
    </row>
    <row r="500" spans="1:16" x14ac:dyDescent="0.35">
      <c r="A500" t="s">
        <v>893</v>
      </c>
      <c r="B500">
        <v>136</v>
      </c>
      <c r="C500">
        <v>67286731</v>
      </c>
      <c r="D500" t="s">
        <v>2936</v>
      </c>
      <c r="E500" t="s">
        <v>37</v>
      </c>
      <c r="F500">
        <v>6.7</v>
      </c>
      <c r="G500">
        <v>100000000</v>
      </c>
      <c r="H500" t="s">
        <v>1325</v>
      </c>
      <c r="I500" t="s">
        <v>953</v>
      </c>
      <c r="J500" t="s">
        <v>15011</v>
      </c>
      <c r="K500" t="s">
        <v>24177</v>
      </c>
      <c r="L500" t="s">
        <v>24177</v>
      </c>
      <c r="M500" t="s">
        <v>24177</v>
      </c>
      <c r="N500" t="s">
        <v>24177</v>
      </c>
      <c r="O500" t="s">
        <v>24177</v>
      </c>
      <c r="P500">
        <f>IMDB_Movies3[[#This Row],[gross]]-Table3[[#This Row],[budget]]</f>
        <v>-32713269</v>
      </c>
    </row>
    <row r="501" spans="1:16" x14ac:dyDescent="0.35">
      <c r="A501" t="s">
        <v>2178</v>
      </c>
      <c r="B501">
        <v>91</v>
      </c>
      <c r="C501">
        <v>74158157</v>
      </c>
      <c r="D501" t="s">
        <v>2939</v>
      </c>
      <c r="E501" t="s">
        <v>37</v>
      </c>
      <c r="F501">
        <v>3.4</v>
      </c>
      <c r="G501">
        <v>79000000</v>
      </c>
      <c r="H501" t="s">
        <v>1671</v>
      </c>
      <c r="I501" t="s">
        <v>24177</v>
      </c>
      <c r="J501" t="s">
        <v>24177</v>
      </c>
      <c r="K501" t="s">
        <v>24177</v>
      </c>
      <c r="L501" t="s">
        <v>24177</v>
      </c>
      <c r="M501" t="s">
        <v>24177</v>
      </c>
      <c r="N501" t="s">
        <v>24177</v>
      </c>
      <c r="O501" t="s">
        <v>24177</v>
      </c>
      <c r="P501">
        <f>IMDB_Movies3[[#This Row],[gross]]-Table3[[#This Row],[budget]]</f>
        <v>-4841843</v>
      </c>
    </row>
    <row r="502" spans="1:16" x14ac:dyDescent="0.35">
      <c r="A502" t="s">
        <v>2943</v>
      </c>
      <c r="B502">
        <v>107</v>
      </c>
      <c r="C502">
        <v>127083765</v>
      </c>
      <c r="D502" t="s">
        <v>2944</v>
      </c>
      <c r="E502" t="s">
        <v>37</v>
      </c>
      <c r="F502">
        <v>5.9</v>
      </c>
      <c r="G502">
        <v>76000000</v>
      </c>
      <c r="H502" t="s">
        <v>1325</v>
      </c>
      <c r="I502" t="s">
        <v>24164</v>
      </c>
      <c r="J502" t="s">
        <v>10413</v>
      </c>
      <c r="K502" t="s">
        <v>24177</v>
      </c>
      <c r="L502" t="s">
        <v>24177</v>
      </c>
      <c r="M502" t="s">
        <v>24177</v>
      </c>
      <c r="N502" t="s">
        <v>24177</v>
      </c>
      <c r="O502" t="s">
        <v>24177</v>
      </c>
      <c r="P502">
        <f>IMDB_Movies3[[#This Row],[gross]]-Table3[[#This Row],[budget]]</f>
        <v>51083765</v>
      </c>
    </row>
    <row r="503" spans="1:16" x14ac:dyDescent="0.35">
      <c r="A503" t="s">
        <v>1161</v>
      </c>
      <c r="B503">
        <v>108</v>
      </c>
      <c r="C503">
        <v>1339152</v>
      </c>
      <c r="D503" t="s">
        <v>2949</v>
      </c>
      <c r="E503" t="s">
        <v>37</v>
      </c>
      <c r="F503">
        <v>7.8</v>
      </c>
      <c r="G503">
        <v>81200000</v>
      </c>
      <c r="H503" t="s">
        <v>953</v>
      </c>
      <c r="I503" t="s">
        <v>11526</v>
      </c>
      <c r="J503" t="s">
        <v>3409</v>
      </c>
      <c r="K503" t="s">
        <v>18089</v>
      </c>
      <c r="L503" t="s">
        <v>1266</v>
      </c>
      <c r="M503" t="s">
        <v>24177</v>
      </c>
      <c r="N503" t="s">
        <v>24177</v>
      </c>
      <c r="O503" t="s">
        <v>24177</v>
      </c>
      <c r="P503">
        <f>IMDB_Movies3[[#This Row],[gross]]-Table3[[#This Row],[budget]]</f>
        <v>-79860848</v>
      </c>
    </row>
    <row r="504" spans="1:16" x14ac:dyDescent="0.35">
      <c r="A504" t="s">
        <v>2952</v>
      </c>
      <c r="B504">
        <v>99</v>
      </c>
      <c r="C504">
        <v>15071514</v>
      </c>
      <c r="D504" t="s">
        <v>2955</v>
      </c>
      <c r="E504" t="s">
        <v>37</v>
      </c>
      <c r="F504">
        <v>5.9</v>
      </c>
      <c r="G504">
        <v>80000000</v>
      </c>
      <c r="H504" t="s">
        <v>12332</v>
      </c>
      <c r="I504" t="s">
        <v>10413</v>
      </c>
      <c r="J504" t="s">
        <v>24177</v>
      </c>
      <c r="K504" t="s">
        <v>24177</v>
      </c>
      <c r="L504" t="s">
        <v>24177</v>
      </c>
      <c r="M504" t="s">
        <v>24177</v>
      </c>
      <c r="N504" t="s">
        <v>24177</v>
      </c>
      <c r="O504" t="s">
        <v>24177</v>
      </c>
      <c r="P504">
        <f>IMDB_Movies3[[#This Row],[gross]]-Table3[[#This Row],[budget]]</f>
        <v>-64928486</v>
      </c>
    </row>
    <row r="505" spans="1:16" x14ac:dyDescent="0.35">
      <c r="A505" t="s">
        <v>2959</v>
      </c>
      <c r="B505">
        <v>92</v>
      </c>
      <c r="C505">
        <v>26000610</v>
      </c>
      <c r="D505" t="s">
        <v>2960</v>
      </c>
      <c r="E505" t="s">
        <v>37</v>
      </c>
      <c r="F505">
        <v>4.0999999999999996</v>
      </c>
      <c r="G505">
        <v>76000000</v>
      </c>
      <c r="H505" t="s">
        <v>953</v>
      </c>
      <c r="I505" t="s">
        <v>11526</v>
      </c>
      <c r="J505" t="s">
        <v>1671</v>
      </c>
      <c r="K505" t="s">
        <v>18089</v>
      </c>
      <c r="L505" t="s">
        <v>1266</v>
      </c>
      <c r="M505" t="s">
        <v>24177</v>
      </c>
      <c r="N505" t="s">
        <v>24177</v>
      </c>
      <c r="O505" t="s">
        <v>24177</v>
      </c>
      <c r="P505">
        <f>IMDB_Movies3[[#This Row],[gross]]-Table3[[#This Row],[budget]]</f>
        <v>-49999390</v>
      </c>
    </row>
    <row r="506" spans="1:16" x14ac:dyDescent="0.35">
      <c r="A506" t="s">
        <v>2964</v>
      </c>
      <c r="B506">
        <v>87</v>
      </c>
      <c r="C506">
        <v>323505540</v>
      </c>
      <c r="D506" t="s">
        <v>2967</v>
      </c>
      <c r="E506" t="s">
        <v>37</v>
      </c>
      <c r="F506">
        <v>6.8</v>
      </c>
      <c r="G506">
        <v>75000000</v>
      </c>
      <c r="H506" t="s">
        <v>11526</v>
      </c>
      <c r="I506" t="s">
        <v>1671</v>
      </c>
      <c r="J506" t="s">
        <v>18089</v>
      </c>
      <c r="K506" t="s">
        <v>24177</v>
      </c>
      <c r="L506" t="s">
        <v>24177</v>
      </c>
      <c r="M506" t="s">
        <v>24177</v>
      </c>
      <c r="N506" t="s">
        <v>24177</v>
      </c>
      <c r="O506" t="s">
        <v>24177</v>
      </c>
      <c r="P506">
        <f>IMDB_Movies3[[#This Row],[gross]]-Table3[[#This Row],[budget]]</f>
        <v>248505540</v>
      </c>
    </row>
    <row r="507" spans="1:16" x14ac:dyDescent="0.35">
      <c r="A507" t="s">
        <v>2971</v>
      </c>
      <c r="B507">
        <v>110</v>
      </c>
      <c r="C507">
        <v>66462600</v>
      </c>
      <c r="D507" t="s">
        <v>2973</v>
      </c>
      <c r="E507" t="s">
        <v>37</v>
      </c>
      <c r="F507">
        <v>5.8</v>
      </c>
      <c r="G507">
        <v>78000000</v>
      </c>
      <c r="H507" t="s">
        <v>1325</v>
      </c>
      <c r="I507" t="s">
        <v>953</v>
      </c>
      <c r="J507" t="s">
        <v>1266</v>
      </c>
      <c r="K507" t="s">
        <v>12332</v>
      </c>
      <c r="L507" t="s">
        <v>24177</v>
      </c>
      <c r="M507" t="s">
        <v>24177</v>
      </c>
      <c r="N507" t="s">
        <v>24177</v>
      </c>
      <c r="O507" t="s">
        <v>24177</v>
      </c>
      <c r="P507">
        <f>IMDB_Movies3[[#This Row],[gross]]-Table3[[#This Row],[budget]]</f>
        <v>-11537400</v>
      </c>
    </row>
    <row r="508" spans="1:16" x14ac:dyDescent="0.35">
      <c r="A508" t="s">
        <v>2976</v>
      </c>
      <c r="B508">
        <v>98</v>
      </c>
      <c r="C508">
        <v>368049635</v>
      </c>
      <c r="D508" t="s">
        <v>2978</v>
      </c>
      <c r="E508" t="s">
        <v>37</v>
      </c>
      <c r="F508">
        <v>7.5</v>
      </c>
      <c r="G508">
        <v>76000000</v>
      </c>
      <c r="H508" t="s">
        <v>11526</v>
      </c>
      <c r="I508" t="s">
        <v>1671</v>
      </c>
      <c r="J508" t="s">
        <v>18089</v>
      </c>
      <c r="K508" t="s">
        <v>12332</v>
      </c>
      <c r="L508" t="s">
        <v>24177</v>
      </c>
      <c r="M508" t="s">
        <v>24177</v>
      </c>
      <c r="N508" t="s">
        <v>24177</v>
      </c>
      <c r="O508" t="s">
        <v>24177</v>
      </c>
      <c r="P508">
        <f>IMDB_Movies3[[#This Row],[gross]]-Table3[[#This Row],[budget]]</f>
        <v>292049635</v>
      </c>
    </row>
    <row r="509" spans="1:16" x14ac:dyDescent="0.35">
      <c r="A509" t="s">
        <v>428</v>
      </c>
      <c r="B509">
        <v>154</v>
      </c>
      <c r="C509">
        <v>306124059</v>
      </c>
      <c r="D509" t="s">
        <v>2981</v>
      </c>
      <c r="E509" t="s">
        <v>37</v>
      </c>
      <c r="F509">
        <v>6.9</v>
      </c>
      <c r="G509">
        <v>75000000</v>
      </c>
      <c r="H509" t="s">
        <v>1325</v>
      </c>
      <c r="I509" t="s">
        <v>953</v>
      </c>
      <c r="J509" t="s">
        <v>12332</v>
      </c>
      <c r="K509" t="s">
        <v>24177</v>
      </c>
      <c r="L509" t="s">
        <v>24177</v>
      </c>
      <c r="M509" t="s">
        <v>24177</v>
      </c>
      <c r="N509" t="s">
        <v>24177</v>
      </c>
      <c r="O509" t="s">
        <v>24177</v>
      </c>
      <c r="P509">
        <f>IMDB_Movies3[[#This Row],[gross]]-Table3[[#This Row],[budget]]</f>
        <v>231124059</v>
      </c>
    </row>
    <row r="510" spans="1:16" x14ac:dyDescent="0.35">
      <c r="A510" t="s">
        <v>389</v>
      </c>
      <c r="B510">
        <v>129</v>
      </c>
      <c r="C510">
        <v>229074524</v>
      </c>
      <c r="D510" t="s">
        <v>2987</v>
      </c>
      <c r="E510" t="s">
        <v>37</v>
      </c>
      <c r="F510">
        <v>6.5</v>
      </c>
      <c r="G510">
        <v>73000000</v>
      </c>
      <c r="H510" t="s">
        <v>1325</v>
      </c>
      <c r="I510" t="s">
        <v>953</v>
      </c>
      <c r="J510" t="s">
        <v>12332</v>
      </c>
      <c r="K510" t="s">
        <v>24177</v>
      </c>
      <c r="L510" t="s">
        <v>24177</v>
      </c>
      <c r="M510" t="s">
        <v>24177</v>
      </c>
      <c r="N510" t="s">
        <v>24177</v>
      </c>
      <c r="O510" t="s">
        <v>24177</v>
      </c>
      <c r="P510">
        <f>IMDB_Movies3[[#This Row],[gross]]-Table3[[#This Row],[budget]]</f>
        <v>156074524</v>
      </c>
    </row>
    <row r="511" spans="1:16" x14ac:dyDescent="0.35">
      <c r="A511" t="s">
        <v>801</v>
      </c>
      <c r="B511">
        <v>86</v>
      </c>
      <c r="C511">
        <v>193136719</v>
      </c>
      <c r="D511" t="s">
        <v>2991</v>
      </c>
      <c r="E511" t="s">
        <v>37</v>
      </c>
      <c r="F511">
        <v>6.9</v>
      </c>
      <c r="G511">
        <v>75000000</v>
      </c>
      <c r="H511" t="s">
        <v>953</v>
      </c>
      <c r="I511" t="s">
        <v>11526</v>
      </c>
      <c r="J511" t="s">
        <v>1671</v>
      </c>
      <c r="K511" t="s">
        <v>18089</v>
      </c>
      <c r="L511" t="s">
        <v>24177</v>
      </c>
      <c r="M511" t="s">
        <v>24177</v>
      </c>
      <c r="N511" t="s">
        <v>24177</v>
      </c>
      <c r="O511" t="s">
        <v>24177</v>
      </c>
      <c r="P511">
        <f>IMDB_Movies3[[#This Row],[gross]]-Table3[[#This Row],[budget]]</f>
        <v>118136719</v>
      </c>
    </row>
    <row r="512" spans="1:16" x14ac:dyDescent="0.35">
      <c r="A512" t="s">
        <v>1217</v>
      </c>
      <c r="B512">
        <v>109</v>
      </c>
      <c r="C512">
        <v>35286428</v>
      </c>
      <c r="D512" t="s">
        <v>2995</v>
      </c>
      <c r="E512" t="s">
        <v>37</v>
      </c>
      <c r="F512">
        <v>7.9</v>
      </c>
      <c r="G512">
        <v>76000000</v>
      </c>
      <c r="H512" t="s">
        <v>3409</v>
      </c>
      <c r="I512" t="s">
        <v>12332</v>
      </c>
      <c r="J512" t="s">
        <v>10413</v>
      </c>
      <c r="K512" t="s">
        <v>24177</v>
      </c>
      <c r="L512" t="s">
        <v>24177</v>
      </c>
      <c r="M512" t="s">
        <v>24177</v>
      </c>
      <c r="N512" t="s">
        <v>24177</v>
      </c>
      <c r="O512" t="s">
        <v>24177</v>
      </c>
      <c r="P512">
        <f>IMDB_Movies3[[#This Row],[gross]]-Table3[[#This Row],[budget]]</f>
        <v>-40713572</v>
      </c>
    </row>
    <row r="513" spans="1:16" x14ac:dyDescent="0.35">
      <c r="A513" t="s">
        <v>118</v>
      </c>
      <c r="B513">
        <v>104</v>
      </c>
      <c r="C513">
        <v>157299717</v>
      </c>
      <c r="D513" t="s">
        <v>3000</v>
      </c>
      <c r="E513" t="s">
        <v>37</v>
      </c>
      <c r="F513">
        <v>7.4</v>
      </c>
      <c r="G513">
        <v>75000000</v>
      </c>
      <c r="H513" t="s">
        <v>1325</v>
      </c>
      <c r="I513" t="s">
        <v>953</v>
      </c>
      <c r="J513" t="s">
        <v>12332</v>
      </c>
      <c r="K513" t="s">
        <v>24177</v>
      </c>
      <c r="L513" t="s">
        <v>24177</v>
      </c>
      <c r="M513" t="s">
        <v>24177</v>
      </c>
      <c r="N513" t="s">
        <v>24177</v>
      </c>
      <c r="O513" t="s">
        <v>24177</v>
      </c>
      <c r="P513">
        <f>IMDB_Movies3[[#This Row],[gross]]-Table3[[#This Row],[budget]]</f>
        <v>82299717</v>
      </c>
    </row>
    <row r="514" spans="1:16" x14ac:dyDescent="0.35">
      <c r="A514" t="s">
        <v>2156</v>
      </c>
      <c r="B514">
        <v>110</v>
      </c>
      <c r="C514">
        <v>134568845</v>
      </c>
      <c r="D514" t="s">
        <v>3004</v>
      </c>
      <c r="E514" t="s">
        <v>37</v>
      </c>
      <c r="F514">
        <v>6.7</v>
      </c>
      <c r="G514">
        <v>75000000</v>
      </c>
      <c r="H514" t="s">
        <v>1325</v>
      </c>
      <c r="I514" t="s">
        <v>24164</v>
      </c>
      <c r="J514" t="s">
        <v>1266</v>
      </c>
      <c r="K514" t="s">
        <v>10413</v>
      </c>
      <c r="L514" t="s">
        <v>24177</v>
      </c>
      <c r="M514" t="s">
        <v>24177</v>
      </c>
      <c r="N514" t="s">
        <v>24177</v>
      </c>
      <c r="O514" t="s">
        <v>24177</v>
      </c>
      <c r="P514">
        <f>IMDB_Movies3[[#This Row],[gross]]-Table3[[#This Row],[budget]]</f>
        <v>59568845</v>
      </c>
    </row>
    <row r="515" spans="1:16" x14ac:dyDescent="0.35">
      <c r="A515" t="s">
        <v>278</v>
      </c>
      <c r="B515">
        <v>136</v>
      </c>
      <c r="C515">
        <v>134006721</v>
      </c>
      <c r="D515" t="s">
        <v>3008</v>
      </c>
      <c r="E515" t="s">
        <v>37</v>
      </c>
      <c r="F515">
        <v>7.4</v>
      </c>
      <c r="G515">
        <v>75000000</v>
      </c>
      <c r="H515" t="s">
        <v>1325</v>
      </c>
      <c r="I515" t="s">
        <v>953</v>
      </c>
      <c r="J515" t="s">
        <v>10413</v>
      </c>
      <c r="K515" t="s">
        <v>24177</v>
      </c>
      <c r="L515" t="s">
        <v>24177</v>
      </c>
      <c r="M515" t="s">
        <v>24177</v>
      </c>
      <c r="N515" t="s">
        <v>24177</v>
      </c>
      <c r="O515" t="s">
        <v>24177</v>
      </c>
      <c r="P515">
        <f>IMDB_Movies3[[#This Row],[gross]]-Table3[[#This Row],[budget]]</f>
        <v>59006721</v>
      </c>
    </row>
    <row r="516" spans="1:16" x14ac:dyDescent="0.35">
      <c r="A516" t="s">
        <v>1278</v>
      </c>
      <c r="B516">
        <v>115</v>
      </c>
      <c r="C516">
        <v>195329763</v>
      </c>
      <c r="D516" t="s">
        <v>3013</v>
      </c>
      <c r="E516" t="s">
        <v>37</v>
      </c>
      <c r="F516">
        <v>6.9</v>
      </c>
      <c r="G516">
        <v>80000000</v>
      </c>
      <c r="H516" t="s">
        <v>1325</v>
      </c>
      <c r="I516" t="s">
        <v>953</v>
      </c>
      <c r="J516" t="s">
        <v>11526</v>
      </c>
      <c r="K516" t="s">
        <v>1671</v>
      </c>
      <c r="L516" t="s">
        <v>18089</v>
      </c>
      <c r="M516" t="s">
        <v>1266</v>
      </c>
      <c r="N516" t="s">
        <v>24177</v>
      </c>
      <c r="O516" t="s">
        <v>24177</v>
      </c>
      <c r="P516">
        <f>IMDB_Movies3[[#This Row],[gross]]-Table3[[#This Row],[budget]]</f>
        <v>115329763</v>
      </c>
    </row>
    <row r="517" spans="1:16" x14ac:dyDescent="0.35">
      <c r="A517" t="s">
        <v>2467</v>
      </c>
      <c r="B517">
        <v>99</v>
      </c>
      <c r="C517">
        <v>120776832</v>
      </c>
      <c r="D517" t="s">
        <v>3018</v>
      </c>
      <c r="E517" t="s">
        <v>37</v>
      </c>
      <c r="F517">
        <v>6.8</v>
      </c>
      <c r="G517">
        <v>75000000</v>
      </c>
      <c r="H517" t="s">
        <v>1671</v>
      </c>
      <c r="I517" t="s">
        <v>19711</v>
      </c>
      <c r="J517" t="s">
        <v>24177</v>
      </c>
      <c r="K517" t="s">
        <v>24177</v>
      </c>
      <c r="L517" t="s">
        <v>24177</v>
      </c>
      <c r="M517" t="s">
        <v>24177</v>
      </c>
      <c r="N517" t="s">
        <v>24177</v>
      </c>
      <c r="O517" t="s">
        <v>24177</v>
      </c>
      <c r="P517">
        <f>IMDB_Movies3[[#This Row],[gross]]-Table3[[#This Row],[budget]]</f>
        <v>45776832</v>
      </c>
    </row>
    <row r="518" spans="1:16" x14ac:dyDescent="0.35">
      <c r="A518" t="s">
        <v>2612</v>
      </c>
      <c r="B518">
        <v>117</v>
      </c>
      <c r="C518">
        <v>118823091</v>
      </c>
      <c r="D518" t="s">
        <v>3025</v>
      </c>
      <c r="E518" t="s">
        <v>37</v>
      </c>
      <c r="F518">
        <v>6.7</v>
      </c>
      <c r="G518">
        <v>75000000</v>
      </c>
      <c r="H518" t="s">
        <v>1671</v>
      </c>
      <c r="I518" t="s">
        <v>3409</v>
      </c>
      <c r="J518" t="s">
        <v>18089</v>
      </c>
      <c r="K518" t="s">
        <v>12038</v>
      </c>
      <c r="L518" t="s">
        <v>17378</v>
      </c>
      <c r="M518" t="s">
        <v>19711</v>
      </c>
      <c r="N518" t="s">
        <v>24177</v>
      </c>
      <c r="O518" t="s">
        <v>24177</v>
      </c>
      <c r="P518">
        <f>IMDB_Movies3[[#This Row],[gross]]-Table3[[#This Row],[budget]]</f>
        <v>43823091</v>
      </c>
    </row>
    <row r="519" spans="1:16" x14ac:dyDescent="0.35">
      <c r="A519" t="s">
        <v>2066</v>
      </c>
      <c r="B519">
        <v>125</v>
      </c>
      <c r="C519">
        <v>41814863</v>
      </c>
      <c r="D519" t="s">
        <v>3031</v>
      </c>
      <c r="E519" t="s">
        <v>37</v>
      </c>
      <c r="F519">
        <v>5.0999999999999996</v>
      </c>
      <c r="G519">
        <v>50000000</v>
      </c>
      <c r="H519" t="s">
        <v>6403</v>
      </c>
      <c r="I519" t="s">
        <v>24162</v>
      </c>
      <c r="J519" t="s">
        <v>10413</v>
      </c>
      <c r="K519" t="s">
        <v>24177</v>
      </c>
      <c r="L519" t="s">
        <v>24177</v>
      </c>
      <c r="M519" t="s">
        <v>24177</v>
      </c>
      <c r="N519" t="s">
        <v>24177</v>
      </c>
      <c r="O519" t="s">
        <v>24177</v>
      </c>
      <c r="P519">
        <f>IMDB_Movies3[[#This Row],[gross]]-Table3[[#This Row],[budget]]</f>
        <v>-8185137</v>
      </c>
    </row>
    <row r="520" spans="1:16" x14ac:dyDescent="0.35">
      <c r="A520" t="s">
        <v>3035</v>
      </c>
      <c r="B520">
        <v>110</v>
      </c>
      <c r="C520">
        <v>97360069</v>
      </c>
      <c r="D520" t="s">
        <v>3037</v>
      </c>
      <c r="E520" t="s">
        <v>37</v>
      </c>
      <c r="F520">
        <v>4.0999999999999996</v>
      </c>
      <c r="G520">
        <v>75000000</v>
      </c>
      <c r="H520" t="s">
        <v>1325</v>
      </c>
      <c r="I520" t="s">
        <v>953</v>
      </c>
      <c r="J520" t="s">
        <v>1671</v>
      </c>
      <c r="K520" t="s">
        <v>18089</v>
      </c>
      <c r="L520" t="s">
        <v>12332</v>
      </c>
      <c r="M520" t="s">
        <v>24177</v>
      </c>
      <c r="N520" t="s">
        <v>24177</v>
      </c>
      <c r="O520" t="s">
        <v>24177</v>
      </c>
      <c r="P520">
        <f>IMDB_Movies3[[#This Row],[gross]]-Table3[[#This Row],[budget]]</f>
        <v>22360069</v>
      </c>
    </row>
    <row r="521" spans="1:16" x14ac:dyDescent="0.35">
      <c r="A521" t="s">
        <v>1114</v>
      </c>
      <c r="B521">
        <v>125</v>
      </c>
      <c r="C521">
        <v>117698894</v>
      </c>
      <c r="D521" t="s">
        <v>3040</v>
      </c>
      <c r="E521" t="s">
        <v>37</v>
      </c>
      <c r="F521">
        <v>7.3</v>
      </c>
      <c r="G521">
        <v>75000000</v>
      </c>
      <c r="H521" t="s">
        <v>24164</v>
      </c>
      <c r="I521" t="s">
        <v>24162</v>
      </c>
      <c r="J521" t="s">
        <v>10413</v>
      </c>
      <c r="K521" t="s">
        <v>24177</v>
      </c>
      <c r="L521" t="s">
        <v>24177</v>
      </c>
      <c r="M521" t="s">
        <v>24177</v>
      </c>
      <c r="N521" t="s">
        <v>24177</v>
      </c>
      <c r="O521" t="s">
        <v>24177</v>
      </c>
      <c r="P521">
        <f>IMDB_Movies3[[#This Row],[gross]]-Table3[[#This Row],[budget]]</f>
        <v>42698894</v>
      </c>
    </row>
    <row r="522" spans="1:16" x14ac:dyDescent="0.35">
      <c r="A522" t="s">
        <v>2178</v>
      </c>
      <c r="B522">
        <v>102</v>
      </c>
      <c r="C522">
        <v>162001186</v>
      </c>
      <c r="D522" t="s">
        <v>3044</v>
      </c>
      <c r="E522" t="s">
        <v>37</v>
      </c>
      <c r="F522">
        <v>6</v>
      </c>
      <c r="G522">
        <v>80000000</v>
      </c>
      <c r="H522" t="s">
        <v>1671</v>
      </c>
      <c r="I522" t="s">
        <v>24177</v>
      </c>
      <c r="J522" t="s">
        <v>24177</v>
      </c>
      <c r="K522" t="s">
        <v>24177</v>
      </c>
      <c r="L522" t="s">
        <v>24177</v>
      </c>
      <c r="M522" t="s">
        <v>24177</v>
      </c>
      <c r="N522" t="s">
        <v>24177</v>
      </c>
      <c r="O522" t="s">
        <v>24177</v>
      </c>
      <c r="P522">
        <f>IMDB_Movies3[[#This Row],[gross]]-Table3[[#This Row],[budget]]</f>
        <v>82001186</v>
      </c>
    </row>
    <row r="523" spans="1:16" x14ac:dyDescent="0.35">
      <c r="A523" t="s">
        <v>389</v>
      </c>
      <c r="B523">
        <v>128</v>
      </c>
      <c r="C523">
        <v>77032279</v>
      </c>
      <c r="D523" t="s">
        <v>3047</v>
      </c>
      <c r="E523" t="s">
        <v>37</v>
      </c>
      <c r="F523">
        <v>7.3</v>
      </c>
      <c r="G523">
        <v>60000000</v>
      </c>
      <c r="H523" t="s">
        <v>1671</v>
      </c>
      <c r="I523" t="s">
        <v>3409</v>
      </c>
      <c r="J523" t="s">
        <v>24177</v>
      </c>
      <c r="K523" t="s">
        <v>24177</v>
      </c>
      <c r="L523" t="s">
        <v>24177</v>
      </c>
      <c r="M523" t="s">
        <v>24177</v>
      </c>
      <c r="N523" t="s">
        <v>24177</v>
      </c>
      <c r="O523" t="s">
        <v>24177</v>
      </c>
      <c r="P523">
        <f>IMDB_Movies3[[#This Row],[gross]]-Table3[[#This Row],[budget]]</f>
        <v>17032279</v>
      </c>
    </row>
    <row r="524" spans="1:16" x14ac:dyDescent="0.35">
      <c r="A524" t="s">
        <v>2222</v>
      </c>
      <c r="B524">
        <v>100</v>
      </c>
      <c r="C524">
        <v>73023275</v>
      </c>
      <c r="D524" t="s">
        <v>3058</v>
      </c>
      <c r="E524" t="s">
        <v>37</v>
      </c>
      <c r="F524">
        <v>5.4</v>
      </c>
      <c r="G524">
        <v>35000000</v>
      </c>
      <c r="H524" t="s">
        <v>1671</v>
      </c>
      <c r="I524" t="s">
        <v>18089</v>
      </c>
      <c r="J524" t="s">
        <v>24177</v>
      </c>
      <c r="K524" t="s">
        <v>24177</v>
      </c>
      <c r="L524" t="s">
        <v>24177</v>
      </c>
      <c r="M524" t="s">
        <v>24177</v>
      </c>
      <c r="N524" t="s">
        <v>24177</v>
      </c>
      <c r="O524" t="s">
        <v>24177</v>
      </c>
      <c r="P524">
        <f>IMDB_Movies3[[#This Row],[gross]]-Table3[[#This Row],[budget]]</f>
        <v>38023275</v>
      </c>
    </row>
    <row r="525" spans="1:16" x14ac:dyDescent="0.35">
      <c r="A525" t="s">
        <v>313</v>
      </c>
      <c r="B525">
        <v>124</v>
      </c>
      <c r="C525">
        <v>68473360</v>
      </c>
      <c r="D525" t="s">
        <v>3063</v>
      </c>
      <c r="E525" t="s">
        <v>37</v>
      </c>
      <c r="F525">
        <v>5.9</v>
      </c>
      <c r="G525">
        <v>75000000</v>
      </c>
      <c r="H525" t="s">
        <v>1325</v>
      </c>
      <c r="I525" t="s">
        <v>953</v>
      </c>
      <c r="J525" t="s">
        <v>3409</v>
      </c>
      <c r="K525" t="s">
        <v>10413</v>
      </c>
      <c r="L525" t="s">
        <v>24177</v>
      </c>
      <c r="M525" t="s">
        <v>24177</v>
      </c>
      <c r="N525" t="s">
        <v>24177</v>
      </c>
      <c r="O525" t="s">
        <v>24177</v>
      </c>
      <c r="P525">
        <f>IMDB_Movies3[[#This Row],[gross]]-Table3[[#This Row],[budget]]</f>
        <v>-6526640</v>
      </c>
    </row>
    <row r="526" spans="1:16" x14ac:dyDescent="0.35">
      <c r="A526" t="s">
        <v>3066</v>
      </c>
      <c r="B526">
        <v>102</v>
      </c>
      <c r="C526">
        <v>66636385</v>
      </c>
      <c r="D526" t="s">
        <v>3068</v>
      </c>
      <c r="E526" t="s">
        <v>37</v>
      </c>
      <c r="F526">
        <v>7.1</v>
      </c>
      <c r="G526">
        <v>75000000</v>
      </c>
      <c r="H526" t="s">
        <v>13307</v>
      </c>
      <c r="I526" t="s">
        <v>1671</v>
      </c>
      <c r="J526" t="s">
        <v>3409</v>
      </c>
      <c r="K526" t="s">
        <v>22704</v>
      </c>
      <c r="L526" t="s">
        <v>24177</v>
      </c>
      <c r="M526" t="s">
        <v>24177</v>
      </c>
      <c r="N526" t="s">
        <v>24177</v>
      </c>
      <c r="O526" t="s">
        <v>24177</v>
      </c>
      <c r="P526">
        <f>IMDB_Movies3[[#This Row],[gross]]-Table3[[#This Row],[budget]]</f>
        <v>-8363615</v>
      </c>
    </row>
    <row r="527" spans="1:16" x14ac:dyDescent="0.35">
      <c r="A527" t="s">
        <v>1983</v>
      </c>
      <c r="B527">
        <v>90</v>
      </c>
      <c r="C527">
        <v>160762022</v>
      </c>
      <c r="D527" t="s">
        <v>3072</v>
      </c>
      <c r="E527" t="s">
        <v>37</v>
      </c>
      <c r="F527">
        <v>6</v>
      </c>
      <c r="G527">
        <v>75000000</v>
      </c>
      <c r="H527" t="s">
        <v>953</v>
      </c>
      <c r="I527" t="s">
        <v>11526</v>
      </c>
      <c r="J527" t="s">
        <v>1671</v>
      </c>
      <c r="K527" t="s">
        <v>18089</v>
      </c>
      <c r="L527" t="s">
        <v>24177</v>
      </c>
      <c r="M527" t="s">
        <v>24177</v>
      </c>
      <c r="N527" t="s">
        <v>24177</v>
      </c>
      <c r="O527" t="s">
        <v>24177</v>
      </c>
      <c r="P527">
        <f>IMDB_Movies3[[#This Row],[gross]]-Table3[[#This Row],[budget]]</f>
        <v>85762022</v>
      </c>
    </row>
    <row r="528" spans="1:16" x14ac:dyDescent="0.35">
      <c r="A528" t="s">
        <v>1104</v>
      </c>
      <c r="B528">
        <v>130</v>
      </c>
      <c r="C528">
        <v>103338338</v>
      </c>
      <c r="D528" t="s">
        <v>3078</v>
      </c>
      <c r="E528" t="s">
        <v>37</v>
      </c>
      <c r="F528">
        <v>6.5</v>
      </c>
      <c r="G528">
        <v>70000000</v>
      </c>
      <c r="H528" t="s">
        <v>3409</v>
      </c>
      <c r="I528" t="s">
        <v>12038</v>
      </c>
      <c r="J528" t="s">
        <v>17378</v>
      </c>
      <c r="K528" t="s">
        <v>24177</v>
      </c>
      <c r="L528" t="s">
        <v>24177</v>
      </c>
      <c r="M528" t="s">
        <v>24177</v>
      </c>
      <c r="N528" t="s">
        <v>24177</v>
      </c>
      <c r="O528" t="s">
        <v>24177</v>
      </c>
      <c r="P528">
        <f>IMDB_Movies3[[#This Row],[gross]]-Table3[[#This Row],[budget]]</f>
        <v>33338338</v>
      </c>
    </row>
    <row r="529" spans="1:16" x14ac:dyDescent="0.35">
      <c r="A529" t="s">
        <v>3088</v>
      </c>
      <c r="B529">
        <v>118</v>
      </c>
      <c r="C529">
        <v>55808744</v>
      </c>
      <c r="D529" t="s">
        <v>3091</v>
      </c>
      <c r="E529" t="s">
        <v>37</v>
      </c>
      <c r="F529">
        <v>5.7</v>
      </c>
      <c r="G529">
        <v>53000000</v>
      </c>
      <c r="H529" t="s">
        <v>1671</v>
      </c>
      <c r="I529" t="s">
        <v>24164</v>
      </c>
      <c r="J529" t="s">
        <v>12038</v>
      </c>
      <c r="K529" t="s">
        <v>24177</v>
      </c>
      <c r="L529" t="s">
        <v>24177</v>
      </c>
      <c r="M529" t="s">
        <v>24177</v>
      </c>
      <c r="N529" t="s">
        <v>24177</v>
      </c>
      <c r="O529" t="s">
        <v>24177</v>
      </c>
      <c r="P529">
        <f>IMDB_Movies3[[#This Row],[gross]]-Table3[[#This Row],[budget]]</f>
        <v>2808744</v>
      </c>
    </row>
    <row r="530" spans="1:16" x14ac:dyDescent="0.35">
      <c r="A530" t="s">
        <v>389</v>
      </c>
      <c r="B530">
        <v>163</v>
      </c>
      <c r="C530">
        <v>47379090</v>
      </c>
      <c r="D530" t="s">
        <v>3095</v>
      </c>
      <c r="E530" t="s">
        <v>37</v>
      </c>
      <c r="F530">
        <v>7.6</v>
      </c>
      <c r="G530">
        <v>70000000</v>
      </c>
      <c r="H530" t="s">
        <v>3409</v>
      </c>
      <c r="I530" t="s">
        <v>22704</v>
      </c>
      <c r="J530" t="s">
        <v>10413</v>
      </c>
      <c r="K530" t="s">
        <v>24177</v>
      </c>
      <c r="L530" t="s">
        <v>24177</v>
      </c>
      <c r="M530" t="s">
        <v>24177</v>
      </c>
      <c r="N530" t="s">
        <v>24177</v>
      </c>
      <c r="O530" t="s">
        <v>24177</v>
      </c>
      <c r="P530">
        <f>IMDB_Movies3[[#This Row],[gross]]-Table3[[#This Row],[budget]]</f>
        <v>-22620910</v>
      </c>
    </row>
    <row r="531" spans="1:16" x14ac:dyDescent="0.35">
      <c r="A531" t="s">
        <v>3098</v>
      </c>
      <c r="B531">
        <v>142</v>
      </c>
      <c r="C531">
        <v>43426961</v>
      </c>
      <c r="D531" t="s">
        <v>3099</v>
      </c>
      <c r="E531" t="s">
        <v>37</v>
      </c>
      <c r="F531">
        <v>6.6</v>
      </c>
      <c r="G531">
        <v>70000000</v>
      </c>
      <c r="H531" t="s">
        <v>1325</v>
      </c>
      <c r="I531" t="s">
        <v>3409</v>
      </c>
      <c r="J531" t="s">
        <v>10413</v>
      </c>
      <c r="K531" t="s">
        <v>24165</v>
      </c>
      <c r="L531" t="s">
        <v>24177</v>
      </c>
      <c r="M531" t="s">
        <v>24177</v>
      </c>
      <c r="N531" t="s">
        <v>24177</v>
      </c>
      <c r="O531" t="s">
        <v>24177</v>
      </c>
      <c r="P531">
        <f>IMDB_Movies3[[#This Row],[gross]]-Table3[[#This Row],[budget]]</f>
        <v>-26573039</v>
      </c>
    </row>
    <row r="532" spans="1:16" x14ac:dyDescent="0.35">
      <c r="A532" t="s">
        <v>3102</v>
      </c>
      <c r="B532">
        <v>100</v>
      </c>
      <c r="C532">
        <v>47000485</v>
      </c>
      <c r="D532" t="s">
        <v>3105</v>
      </c>
      <c r="E532" t="s">
        <v>37</v>
      </c>
      <c r="F532">
        <v>5.4</v>
      </c>
      <c r="G532">
        <v>75000000</v>
      </c>
      <c r="H532" t="s">
        <v>1325</v>
      </c>
      <c r="I532" t="s">
        <v>1671</v>
      </c>
      <c r="J532" t="s">
        <v>19711</v>
      </c>
      <c r="K532" t="s">
        <v>10413</v>
      </c>
      <c r="L532" t="s">
        <v>24177</v>
      </c>
      <c r="M532" t="s">
        <v>24177</v>
      </c>
      <c r="N532" t="s">
        <v>24177</v>
      </c>
      <c r="O532" t="s">
        <v>24177</v>
      </c>
      <c r="P532">
        <f>IMDB_Movies3[[#This Row],[gross]]-Table3[[#This Row],[budget]]</f>
        <v>-27999515</v>
      </c>
    </row>
    <row r="533" spans="1:16" x14ac:dyDescent="0.35">
      <c r="A533" t="s">
        <v>1294</v>
      </c>
      <c r="B533">
        <v>116</v>
      </c>
      <c r="C533">
        <v>45434443</v>
      </c>
      <c r="D533" t="s">
        <v>3108</v>
      </c>
      <c r="E533" t="s">
        <v>37</v>
      </c>
      <c r="F533">
        <v>7.3</v>
      </c>
      <c r="G533">
        <v>75000000</v>
      </c>
      <c r="H533" t="s">
        <v>1325</v>
      </c>
      <c r="I533" t="s">
        <v>953</v>
      </c>
      <c r="J533" t="s">
        <v>1671</v>
      </c>
      <c r="K533" t="s">
        <v>24177</v>
      </c>
      <c r="L533" t="s">
        <v>24177</v>
      </c>
      <c r="M533" t="s">
        <v>24177</v>
      </c>
      <c r="N533" t="s">
        <v>24177</v>
      </c>
      <c r="O533" t="s">
        <v>24177</v>
      </c>
      <c r="P533">
        <f>IMDB_Movies3[[#This Row],[gross]]-Table3[[#This Row],[budget]]</f>
        <v>-29565557</v>
      </c>
    </row>
    <row r="534" spans="1:16" x14ac:dyDescent="0.35">
      <c r="A534" t="s">
        <v>1413</v>
      </c>
      <c r="B534">
        <v>131</v>
      </c>
      <c r="C534">
        <v>42044321</v>
      </c>
      <c r="D534" t="s">
        <v>3113</v>
      </c>
      <c r="E534" t="s">
        <v>37</v>
      </c>
      <c r="F534">
        <v>6.5</v>
      </c>
      <c r="G534">
        <v>80000000</v>
      </c>
      <c r="H534" t="s">
        <v>1671</v>
      </c>
      <c r="I534" t="s">
        <v>3409</v>
      </c>
      <c r="J534" t="s">
        <v>19711</v>
      </c>
      <c r="K534" t="s">
        <v>24177</v>
      </c>
      <c r="L534" t="s">
        <v>24177</v>
      </c>
      <c r="M534" t="s">
        <v>24177</v>
      </c>
      <c r="N534" t="s">
        <v>24177</v>
      </c>
      <c r="O534" t="s">
        <v>24177</v>
      </c>
      <c r="P534">
        <f>IMDB_Movies3[[#This Row],[gross]]-Table3[[#This Row],[budget]]</f>
        <v>-37955679</v>
      </c>
    </row>
    <row r="535" spans="1:16" x14ac:dyDescent="0.35">
      <c r="A535" t="s">
        <v>3117</v>
      </c>
      <c r="B535">
        <v>91</v>
      </c>
      <c r="C535">
        <v>73661010</v>
      </c>
      <c r="D535" t="s">
        <v>3119</v>
      </c>
      <c r="E535" t="s">
        <v>37</v>
      </c>
      <c r="F535">
        <v>6.6</v>
      </c>
      <c r="G535">
        <v>75000000</v>
      </c>
      <c r="H535" t="s">
        <v>11526</v>
      </c>
      <c r="I535" t="s">
        <v>1671</v>
      </c>
      <c r="J535" t="s">
        <v>18089</v>
      </c>
      <c r="K535" t="s">
        <v>1266</v>
      </c>
      <c r="L535" t="s">
        <v>24162</v>
      </c>
      <c r="M535" t="s">
        <v>24177</v>
      </c>
      <c r="N535" t="s">
        <v>24177</v>
      </c>
      <c r="O535" t="s">
        <v>24177</v>
      </c>
      <c r="P535">
        <f>IMDB_Movies3[[#This Row],[gross]]-Table3[[#This Row],[budget]]</f>
        <v>-1338990</v>
      </c>
    </row>
    <row r="536" spans="1:16" x14ac:dyDescent="0.35">
      <c r="A536" t="s">
        <v>3122</v>
      </c>
      <c r="B536">
        <v>123</v>
      </c>
      <c r="C536">
        <v>41523271</v>
      </c>
      <c r="D536" t="s">
        <v>3125</v>
      </c>
      <c r="E536" t="s">
        <v>37</v>
      </c>
      <c r="F536">
        <v>6.6</v>
      </c>
      <c r="G536">
        <v>80000000</v>
      </c>
      <c r="H536" t="s">
        <v>1671</v>
      </c>
      <c r="I536" t="s">
        <v>24164</v>
      </c>
      <c r="J536" t="s">
        <v>3409</v>
      </c>
      <c r="K536" t="s">
        <v>19711</v>
      </c>
      <c r="L536" t="s">
        <v>24177</v>
      </c>
      <c r="M536" t="s">
        <v>24177</v>
      </c>
      <c r="N536" t="s">
        <v>24177</v>
      </c>
      <c r="O536" t="s">
        <v>24177</v>
      </c>
      <c r="P536">
        <f>IMDB_Movies3[[#This Row],[gross]]-Table3[[#This Row],[budget]]</f>
        <v>-38476729</v>
      </c>
    </row>
    <row r="537" spans="1:16" x14ac:dyDescent="0.35">
      <c r="A537" t="s">
        <v>3129</v>
      </c>
      <c r="B537">
        <v>134</v>
      </c>
      <c r="C537">
        <v>37600435</v>
      </c>
      <c r="D537" t="s">
        <v>3132</v>
      </c>
      <c r="E537" t="s">
        <v>37</v>
      </c>
      <c r="F537">
        <v>5.9</v>
      </c>
      <c r="G537">
        <v>55000000</v>
      </c>
      <c r="H537" t="s">
        <v>1325</v>
      </c>
      <c r="I537" t="s">
        <v>953</v>
      </c>
      <c r="J537" t="s">
        <v>19711</v>
      </c>
      <c r="K537" t="s">
        <v>10413</v>
      </c>
      <c r="L537" t="s">
        <v>24177</v>
      </c>
      <c r="M537" t="s">
        <v>24177</v>
      </c>
      <c r="N537" t="s">
        <v>24177</v>
      </c>
      <c r="O537" t="s">
        <v>24177</v>
      </c>
      <c r="P537">
        <f>IMDB_Movies3[[#This Row],[gross]]-Table3[[#This Row],[budget]]</f>
        <v>-17399565</v>
      </c>
    </row>
    <row r="538" spans="1:16" x14ac:dyDescent="0.35">
      <c r="A538" t="s">
        <v>3136</v>
      </c>
      <c r="B538">
        <v>148</v>
      </c>
      <c r="C538">
        <v>39251128</v>
      </c>
      <c r="D538" t="s">
        <v>3139</v>
      </c>
      <c r="E538" t="s">
        <v>37</v>
      </c>
      <c r="F538">
        <v>6.7</v>
      </c>
      <c r="G538">
        <v>75000000</v>
      </c>
      <c r="H538" t="s">
        <v>3409</v>
      </c>
      <c r="I538" t="s">
        <v>22704</v>
      </c>
      <c r="J538" t="s">
        <v>19711</v>
      </c>
      <c r="K538" t="s">
        <v>24177</v>
      </c>
      <c r="L538" t="s">
        <v>24177</v>
      </c>
      <c r="M538" t="s">
        <v>24177</v>
      </c>
      <c r="N538" t="s">
        <v>24177</v>
      </c>
      <c r="O538" t="s">
        <v>24177</v>
      </c>
      <c r="P538">
        <f>IMDB_Movies3[[#This Row],[gross]]-Table3[[#This Row],[budget]]</f>
        <v>-35748872</v>
      </c>
    </row>
    <row r="539" spans="1:16" x14ac:dyDescent="0.35">
      <c r="A539" t="s">
        <v>2448</v>
      </c>
      <c r="B539">
        <v>110</v>
      </c>
      <c r="C539">
        <v>83503161</v>
      </c>
      <c r="D539" t="s">
        <v>3145</v>
      </c>
      <c r="E539" t="s">
        <v>37</v>
      </c>
      <c r="F539">
        <v>6.1</v>
      </c>
      <c r="G539">
        <v>75000000</v>
      </c>
      <c r="H539" t="s">
        <v>1325</v>
      </c>
      <c r="I539" t="s">
        <v>3409</v>
      </c>
      <c r="J539" t="s">
        <v>1266</v>
      </c>
      <c r="K539" t="s">
        <v>19711</v>
      </c>
      <c r="L539" t="s">
        <v>24177</v>
      </c>
      <c r="M539" t="s">
        <v>24177</v>
      </c>
      <c r="N539" t="s">
        <v>24177</v>
      </c>
      <c r="O539" t="s">
        <v>24177</v>
      </c>
      <c r="P539">
        <f>IMDB_Movies3[[#This Row],[gross]]-Table3[[#This Row],[budget]]</f>
        <v>8503161</v>
      </c>
    </row>
    <row r="540" spans="1:16" x14ac:dyDescent="0.35">
      <c r="A540" t="s">
        <v>3149</v>
      </c>
      <c r="B540">
        <v>113</v>
      </c>
      <c r="C540">
        <v>34636443</v>
      </c>
      <c r="D540" t="s">
        <v>3150</v>
      </c>
      <c r="E540" t="s">
        <v>37</v>
      </c>
      <c r="F540">
        <v>6.6</v>
      </c>
      <c r="G540">
        <v>52000000</v>
      </c>
      <c r="H540" t="s">
        <v>1325</v>
      </c>
      <c r="I540" t="s">
        <v>24164</v>
      </c>
      <c r="J540" t="s">
        <v>3409</v>
      </c>
      <c r="K540" t="s">
        <v>24162</v>
      </c>
      <c r="L540" t="s">
        <v>10413</v>
      </c>
      <c r="M540" t="s">
        <v>24177</v>
      </c>
      <c r="N540" t="s">
        <v>24177</v>
      </c>
      <c r="O540" t="s">
        <v>24177</v>
      </c>
      <c r="P540">
        <f>IMDB_Movies3[[#This Row],[gross]]-Table3[[#This Row],[budget]]</f>
        <v>-17363557</v>
      </c>
    </row>
    <row r="541" spans="1:16" x14ac:dyDescent="0.35">
      <c r="A541" t="s">
        <v>3154</v>
      </c>
      <c r="B541">
        <v>94</v>
      </c>
      <c r="C541">
        <v>22751979</v>
      </c>
      <c r="D541" t="s">
        <v>3156</v>
      </c>
      <c r="E541" t="s">
        <v>37</v>
      </c>
      <c r="F541">
        <v>6.6</v>
      </c>
      <c r="G541">
        <v>75000000</v>
      </c>
      <c r="H541" t="s">
        <v>1325</v>
      </c>
      <c r="I541" t="s">
        <v>953</v>
      </c>
      <c r="J541" t="s">
        <v>11526</v>
      </c>
      <c r="K541" t="s">
        <v>18089</v>
      </c>
      <c r="L541" t="s">
        <v>12332</v>
      </c>
      <c r="M541" t="s">
        <v>24177</v>
      </c>
      <c r="N541" t="s">
        <v>24177</v>
      </c>
      <c r="O541" t="s">
        <v>24177</v>
      </c>
      <c r="P541">
        <f>IMDB_Movies3[[#This Row],[gross]]-Table3[[#This Row],[budget]]</f>
        <v>-52248021</v>
      </c>
    </row>
    <row r="542" spans="1:16" x14ac:dyDescent="0.35">
      <c r="A542" t="s">
        <v>3159</v>
      </c>
      <c r="B542">
        <v>116</v>
      </c>
      <c r="C542">
        <v>30013346</v>
      </c>
      <c r="D542" t="s">
        <v>3160</v>
      </c>
      <c r="E542" t="s">
        <v>37</v>
      </c>
      <c r="F542">
        <v>5.3</v>
      </c>
      <c r="G542">
        <v>75000000</v>
      </c>
      <c r="H542" t="s">
        <v>1325</v>
      </c>
      <c r="I542" t="s">
        <v>1671</v>
      </c>
      <c r="J542" t="s">
        <v>24164</v>
      </c>
      <c r="K542" t="s">
        <v>10413</v>
      </c>
      <c r="L542" t="s">
        <v>24177</v>
      </c>
      <c r="M542" t="s">
        <v>24177</v>
      </c>
      <c r="N542" t="s">
        <v>24177</v>
      </c>
      <c r="O542" t="s">
        <v>24177</v>
      </c>
      <c r="P542">
        <f>IMDB_Movies3[[#This Row],[gross]]-Table3[[#This Row],[budget]]</f>
        <v>-44986654</v>
      </c>
    </row>
    <row r="543" spans="1:16" x14ac:dyDescent="0.35">
      <c r="A543" t="s">
        <v>2331</v>
      </c>
      <c r="B543">
        <v>99</v>
      </c>
      <c r="C543">
        <v>14567883</v>
      </c>
      <c r="D543" t="s">
        <v>3166</v>
      </c>
      <c r="E543" t="s">
        <v>37</v>
      </c>
      <c r="F543">
        <v>6</v>
      </c>
      <c r="G543">
        <v>75000000</v>
      </c>
      <c r="H543" t="s">
        <v>1325</v>
      </c>
      <c r="I543" t="s">
        <v>3409</v>
      </c>
      <c r="J543" t="s">
        <v>12332</v>
      </c>
      <c r="K543" t="s">
        <v>24177</v>
      </c>
      <c r="L543" t="s">
        <v>24177</v>
      </c>
      <c r="M543" t="s">
        <v>24177</v>
      </c>
      <c r="N543" t="s">
        <v>24177</v>
      </c>
      <c r="O543" t="s">
        <v>24177</v>
      </c>
      <c r="P543">
        <f>IMDB_Movies3[[#This Row],[gross]]-Table3[[#This Row],[budget]]</f>
        <v>-60432117</v>
      </c>
    </row>
    <row r="544" spans="1:16" x14ac:dyDescent="0.35">
      <c r="A544" t="s">
        <v>3169</v>
      </c>
      <c r="B544">
        <v>84</v>
      </c>
      <c r="C544">
        <v>90820</v>
      </c>
      <c r="D544" t="s">
        <v>3172</v>
      </c>
      <c r="E544" t="s">
        <v>37</v>
      </c>
      <c r="F544">
        <v>6</v>
      </c>
      <c r="G544">
        <v>35761559</v>
      </c>
      <c r="H544" t="s">
        <v>3409</v>
      </c>
      <c r="I544" t="s">
        <v>6403</v>
      </c>
      <c r="J544" t="s">
        <v>12332</v>
      </c>
      <c r="K544" t="s">
        <v>10413</v>
      </c>
      <c r="L544" t="s">
        <v>24177</v>
      </c>
      <c r="M544" t="s">
        <v>24177</v>
      </c>
      <c r="N544" t="s">
        <v>24177</v>
      </c>
      <c r="O544" t="s">
        <v>24177</v>
      </c>
      <c r="P544">
        <f>IMDB_Movies3[[#This Row],[gross]]-Table3[[#This Row],[budget]]</f>
        <v>-35670739</v>
      </c>
    </row>
    <row r="545" spans="1:16" x14ac:dyDescent="0.35">
      <c r="A545" t="s">
        <v>3176</v>
      </c>
      <c r="B545">
        <v>93</v>
      </c>
      <c r="C545">
        <v>5409517</v>
      </c>
      <c r="D545" t="s">
        <v>3179</v>
      </c>
      <c r="E545" t="s">
        <v>37</v>
      </c>
      <c r="F545">
        <v>4.7</v>
      </c>
      <c r="G545">
        <v>75000000</v>
      </c>
      <c r="H545" t="s">
        <v>11526</v>
      </c>
      <c r="I545" t="s">
        <v>1671</v>
      </c>
      <c r="J545" t="s">
        <v>1266</v>
      </c>
      <c r="K545" t="s">
        <v>24177</v>
      </c>
      <c r="L545" t="s">
        <v>24177</v>
      </c>
      <c r="M545" t="s">
        <v>24177</v>
      </c>
      <c r="N545" t="s">
        <v>24177</v>
      </c>
      <c r="O545" t="s">
        <v>24177</v>
      </c>
      <c r="P545">
        <f>IMDB_Movies3[[#This Row],[gross]]-Table3[[#This Row],[budget]]</f>
        <v>-69590483</v>
      </c>
    </row>
    <row r="546" spans="1:16" x14ac:dyDescent="0.35">
      <c r="A546" t="s">
        <v>2048</v>
      </c>
      <c r="B546">
        <v>113</v>
      </c>
      <c r="C546">
        <v>21009180</v>
      </c>
      <c r="D546" t="s">
        <v>3183</v>
      </c>
      <c r="E546" t="s">
        <v>37</v>
      </c>
      <c r="F546">
        <v>6.1</v>
      </c>
      <c r="G546">
        <v>45000000</v>
      </c>
      <c r="H546" t="s">
        <v>1325</v>
      </c>
      <c r="I546" t="s">
        <v>953</v>
      </c>
      <c r="J546" t="s">
        <v>3409</v>
      </c>
      <c r="K546" t="s">
        <v>10413</v>
      </c>
      <c r="L546" t="s">
        <v>24177</v>
      </c>
      <c r="M546" t="s">
        <v>24177</v>
      </c>
      <c r="N546" t="s">
        <v>24177</v>
      </c>
      <c r="O546" t="s">
        <v>24177</v>
      </c>
      <c r="P546">
        <f>IMDB_Movies3[[#This Row],[gross]]-Table3[[#This Row],[budget]]</f>
        <v>-23990820</v>
      </c>
    </row>
    <row r="547" spans="1:16" x14ac:dyDescent="0.35">
      <c r="A547" t="s">
        <v>912</v>
      </c>
      <c r="B547">
        <v>106</v>
      </c>
      <c r="C547">
        <v>94999143</v>
      </c>
      <c r="D547" t="s">
        <v>3186</v>
      </c>
      <c r="E547" t="s">
        <v>37</v>
      </c>
      <c r="F547">
        <v>7.2</v>
      </c>
      <c r="G547">
        <v>75000000</v>
      </c>
      <c r="H547" t="s">
        <v>3409</v>
      </c>
      <c r="I547" t="s">
        <v>24162</v>
      </c>
      <c r="J547" t="s">
        <v>12332</v>
      </c>
      <c r="K547" t="s">
        <v>10413</v>
      </c>
      <c r="L547" t="s">
        <v>24177</v>
      </c>
      <c r="M547" t="s">
        <v>24177</v>
      </c>
      <c r="N547" t="s">
        <v>24177</v>
      </c>
      <c r="O547" t="s">
        <v>24177</v>
      </c>
      <c r="P547">
        <f>IMDB_Movies3[[#This Row],[gross]]-Table3[[#This Row],[budget]]</f>
        <v>19999143</v>
      </c>
    </row>
    <row r="548" spans="1:16" x14ac:dyDescent="0.35">
      <c r="A548" t="s">
        <v>3189</v>
      </c>
      <c r="B548">
        <v>91</v>
      </c>
      <c r="C548">
        <v>336029560</v>
      </c>
      <c r="D548" t="s">
        <v>3190</v>
      </c>
      <c r="E548" t="s">
        <v>37</v>
      </c>
      <c r="F548">
        <v>6.4</v>
      </c>
      <c r="G548">
        <v>74000000</v>
      </c>
      <c r="H548" t="s">
        <v>1325</v>
      </c>
      <c r="I548" t="s">
        <v>11526</v>
      </c>
      <c r="J548" t="s">
        <v>1671</v>
      </c>
      <c r="K548" t="s">
        <v>18089</v>
      </c>
      <c r="L548" t="s">
        <v>12332</v>
      </c>
      <c r="M548" t="s">
        <v>24177</v>
      </c>
      <c r="N548" t="s">
        <v>24177</v>
      </c>
      <c r="O548" t="s">
        <v>24177</v>
      </c>
      <c r="P548">
        <f>IMDB_Movies3[[#This Row],[gross]]-Table3[[#This Row],[budget]]</f>
        <v>262029560</v>
      </c>
    </row>
    <row r="549" spans="1:16" x14ac:dyDescent="0.35">
      <c r="A549" t="s">
        <v>111</v>
      </c>
      <c r="B549">
        <v>128</v>
      </c>
      <c r="C549">
        <v>36381716</v>
      </c>
      <c r="D549" t="s">
        <v>3193</v>
      </c>
      <c r="E549" t="s">
        <v>37</v>
      </c>
      <c r="F549">
        <v>6.1</v>
      </c>
      <c r="G549">
        <v>82000000</v>
      </c>
      <c r="H549" t="s">
        <v>1325</v>
      </c>
      <c r="I549" t="s">
        <v>1266</v>
      </c>
      <c r="J549" t="s">
        <v>24177</v>
      </c>
      <c r="K549" t="s">
        <v>24177</v>
      </c>
      <c r="L549" t="s">
        <v>24177</v>
      </c>
      <c r="M549" t="s">
        <v>24177</v>
      </c>
      <c r="N549" t="s">
        <v>24177</v>
      </c>
      <c r="O549" t="s">
        <v>24177</v>
      </c>
      <c r="P549">
        <f>IMDB_Movies3[[#This Row],[gross]]-Table3[[#This Row],[budget]]</f>
        <v>-45618284</v>
      </c>
    </row>
    <row r="550" spans="1:16" x14ac:dyDescent="0.35">
      <c r="A550" t="s">
        <v>2246</v>
      </c>
      <c r="B550">
        <v>98</v>
      </c>
      <c r="C550">
        <v>55585389</v>
      </c>
      <c r="D550" t="s">
        <v>3197</v>
      </c>
      <c r="E550" t="s">
        <v>37</v>
      </c>
      <c r="F550">
        <v>5.9</v>
      </c>
      <c r="G550">
        <v>69000000</v>
      </c>
      <c r="H550" t="s">
        <v>24164</v>
      </c>
      <c r="I550" t="s">
        <v>24162</v>
      </c>
      <c r="J550" t="s">
        <v>10413</v>
      </c>
      <c r="K550" t="s">
        <v>24177</v>
      </c>
      <c r="L550" t="s">
        <v>24177</v>
      </c>
      <c r="M550" t="s">
        <v>24177</v>
      </c>
      <c r="N550" t="s">
        <v>24177</v>
      </c>
      <c r="O550" t="s">
        <v>24177</v>
      </c>
      <c r="P550">
        <f>IMDB_Movies3[[#This Row],[gross]]-Table3[[#This Row],[budget]]</f>
        <v>-13414611</v>
      </c>
    </row>
    <row r="551" spans="1:16" x14ac:dyDescent="0.35">
      <c r="A551" t="s">
        <v>3122</v>
      </c>
      <c r="B551">
        <v>134</v>
      </c>
      <c r="C551">
        <v>36976367</v>
      </c>
      <c r="D551" t="s">
        <v>3203</v>
      </c>
      <c r="E551" t="s">
        <v>37</v>
      </c>
      <c r="F551">
        <v>6</v>
      </c>
      <c r="G551">
        <v>75000000</v>
      </c>
      <c r="H551" t="s">
        <v>3409</v>
      </c>
      <c r="I551" t="s">
        <v>24162</v>
      </c>
      <c r="J551" t="s">
        <v>12332</v>
      </c>
      <c r="K551" t="s">
        <v>10413</v>
      </c>
      <c r="L551" t="s">
        <v>24177</v>
      </c>
      <c r="M551" t="s">
        <v>24177</v>
      </c>
      <c r="N551" t="s">
        <v>24177</v>
      </c>
      <c r="O551" t="s">
        <v>24177</v>
      </c>
      <c r="P551">
        <f>IMDB_Movies3[[#This Row],[gross]]-Table3[[#This Row],[budget]]</f>
        <v>-38023633</v>
      </c>
    </row>
    <row r="552" spans="1:16" x14ac:dyDescent="0.35">
      <c r="A552" t="s">
        <v>3207</v>
      </c>
      <c r="B552">
        <v>97</v>
      </c>
      <c r="C552">
        <v>107225164</v>
      </c>
      <c r="D552" t="s">
        <v>3209</v>
      </c>
      <c r="E552" t="s">
        <v>37</v>
      </c>
      <c r="F552">
        <v>6.3</v>
      </c>
      <c r="G552">
        <v>73000000</v>
      </c>
      <c r="H552" t="s">
        <v>1325</v>
      </c>
      <c r="I552" t="s">
        <v>11526</v>
      </c>
      <c r="J552" t="s">
        <v>1671</v>
      </c>
      <c r="K552" t="s">
        <v>18089</v>
      </c>
      <c r="L552" t="s">
        <v>24177</v>
      </c>
      <c r="M552" t="s">
        <v>24177</v>
      </c>
      <c r="N552" t="s">
        <v>24177</v>
      </c>
      <c r="O552" t="s">
        <v>24177</v>
      </c>
      <c r="P552">
        <f>IMDB_Movies3[[#This Row],[gross]]-Table3[[#This Row],[budget]]</f>
        <v>34225164</v>
      </c>
    </row>
    <row r="553" spans="1:16" x14ac:dyDescent="0.35">
      <c r="A553" t="s">
        <v>3136</v>
      </c>
      <c r="B553">
        <v>112</v>
      </c>
      <c r="C553">
        <v>70224196</v>
      </c>
      <c r="D553" t="s">
        <v>3214</v>
      </c>
      <c r="E553" t="s">
        <v>37</v>
      </c>
      <c r="F553">
        <v>5.6</v>
      </c>
      <c r="G553">
        <v>70000000</v>
      </c>
      <c r="H553" t="s">
        <v>1325</v>
      </c>
      <c r="I553" t="s">
        <v>953</v>
      </c>
      <c r="J553" t="s">
        <v>1671</v>
      </c>
      <c r="K553" t="s">
        <v>19711</v>
      </c>
      <c r="L553" t="s">
        <v>10413</v>
      </c>
      <c r="M553" t="s">
        <v>24177</v>
      </c>
      <c r="N553" t="s">
        <v>24177</v>
      </c>
      <c r="O553" t="s">
        <v>24177</v>
      </c>
      <c r="P553">
        <f>IMDB_Movies3[[#This Row],[gross]]-Table3[[#This Row],[budget]]</f>
        <v>224196</v>
      </c>
    </row>
    <row r="554" spans="1:16" x14ac:dyDescent="0.35">
      <c r="A554" t="s">
        <v>3218</v>
      </c>
      <c r="B554">
        <v>153</v>
      </c>
      <c r="C554">
        <v>51814190</v>
      </c>
      <c r="D554" t="s">
        <v>3219</v>
      </c>
      <c r="E554" t="s">
        <v>37</v>
      </c>
      <c r="F554">
        <v>6.4</v>
      </c>
      <c r="G554">
        <v>75000000</v>
      </c>
      <c r="H554" t="s">
        <v>1671</v>
      </c>
      <c r="I554" t="s">
        <v>3409</v>
      </c>
      <c r="J554" t="s">
        <v>24177</v>
      </c>
      <c r="K554" t="s">
        <v>24177</v>
      </c>
      <c r="L554" t="s">
        <v>24177</v>
      </c>
      <c r="M554" t="s">
        <v>24177</v>
      </c>
      <c r="N554" t="s">
        <v>24177</v>
      </c>
      <c r="O554" t="s">
        <v>24177</v>
      </c>
      <c r="P554">
        <f>IMDB_Movies3[[#This Row],[gross]]-Table3[[#This Row],[budget]]</f>
        <v>-23185810</v>
      </c>
    </row>
    <row r="555" spans="1:16" x14ac:dyDescent="0.35">
      <c r="A555" t="s">
        <v>225</v>
      </c>
      <c r="B555">
        <v>110</v>
      </c>
      <c r="C555">
        <v>47456450</v>
      </c>
      <c r="D555" t="s">
        <v>3224</v>
      </c>
      <c r="E555" t="s">
        <v>37</v>
      </c>
      <c r="F555">
        <v>7.1</v>
      </c>
      <c r="G555">
        <v>70000000</v>
      </c>
      <c r="H555" t="s">
        <v>1325</v>
      </c>
      <c r="I555" t="s">
        <v>3409</v>
      </c>
      <c r="J555" t="s">
        <v>10413</v>
      </c>
      <c r="K555" t="s">
        <v>24177</v>
      </c>
      <c r="L555" t="s">
        <v>24177</v>
      </c>
      <c r="M555" t="s">
        <v>24177</v>
      </c>
      <c r="N555" t="s">
        <v>24177</v>
      </c>
      <c r="O555" t="s">
        <v>24177</v>
      </c>
      <c r="P555">
        <f>IMDB_Movies3[[#This Row],[gross]]-Table3[[#This Row],[budget]]</f>
        <v>-22543550</v>
      </c>
    </row>
    <row r="556" spans="1:16" x14ac:dyDescent="0.35">
      <c r="A556" t="s">
        <v>1751</v>
      </c>
      <c r="B556">
        <v>122</v>
      </c>
      <c r="C556">
        <v>148213377</v>
      </c>
      <c r="D556" t="s">
        <v>3229</v>
      </c>
      <c r="E556" t="s">
        <v>37</v>
      </c>
      <c r="F556">
        <v>6.6</v>
      </c>
      <c r="G556">
        <v>73000000</v>
      </c>
      <c r="H556" t="s">
        <v>1325</v>
      </c>
      <c r="I556" t="s">
        <v>1671</v>
      </c>
      <c r="J556" t="s">
        <v>24163</v>
      </c>
      <c r="K556" t="s">
        <v>24177</v>
      </c>
      <c r="L556" t="s">
        <v>24177</v>
      </c>
      <c r="M556" t="s">
        <v>24177</v>
      </c>
      <c r="N556" t="s">
        <v>24177</v>
      </c>
      <c r="O556" t="s">
        <v>24177</v>
      </c>
      <c r="P556">
        <f>IMDB_Movies3[[#This Row],[gross]]-Table3[[#This Row],[budget]]</f>
        <v>75213377</v>
      </c>
    </row>
    <row r="557" spans="1:16" x14ac:dyDescent="0.35">
      <c r="A557" t="s">
        <v>3233</v>
      </c>
      <c r="B557">
        <v>87</v>
      </c>
      <c r="C557">
        <v>112950721</v>
      </c>
      <c r="D557" t="s">
        <v>3235</v>
      </c>
      <c r="E557" t="s">
        <v>37</v>
      </c>
      <c r="F557">
        <v>4.5999999999999996</v>
      </c>
      <c r="G557">
        <v>72000000</v>
      </c>
      <c r="H557" t="s">
        <v>1671</v>
      </c>
      <c r="I557" t="s">
        <v>18089</v>
      </c>
      <c r="J557" t="s">
        <v>1266</v>
      </c>
      <c r="K557" t="s">
        <v>24177</v>
      </c>
      <c r="L557" t="s">
        <v>24177</v>
      </c>
      <c r="M557" t="s">
        <v>24177</v>
      </c>
      <c r="N557" t="s">
        <v>24177</v>
      </c>
      <c r="O557" t="s">
        <v>24177</v>
      </c>
      <c r="P557">
        <f>IMDB_Movies3[[#This Row],[gross]]-Table3[[#This Row],[budget]]</f>
        <v>40950721</v>
      </c>
    </row>
    <row r="558" spans="1:16" x14ac:dyDescent="0.35">
      <c r="A558" t="s">
        <v>3239</v>
      </c>
      <c r="B558">
        <v>178</v>
      </c>
      <c r="C558">
        <v>75600000</v>
      </c>
      <c r="D558" t="s">
        <v>3243</v>
      </c>
      <c r="E558" t="s">
        <v>37</v>
      </c>
      <c r="F558">
        <v>8.4</v>
      </c>
      <c r="G558">
        <v>72000000</v>
      </c>
      <c r="H558" t="s">
        <v>13307</v>
      </c>
      <c r="I558" t="s">
        <v>3409</v>
      </c>
      <c r="J558" t="s">
        <v>22704</v>
      </c>
      <c r="K558" t="s">
        <v>24165</v>
      </c>
      <c r="L558" t="s">
        <v>24177</v>
      </c>
      <c r="M558" t="s">
        <v>24177</v>
      </c>
      <c r="N558" t="s">
        <v>24177</v>
      </c>
      <c r="O558" t="s">
        <v>24177</v>
      </c>
      <c r="P558">
        <f>IMDB_Movies3[[#This Row],[gross]]-Table3[[#This Row],[budget]]</f>
        <v>3600000</v>
      </c>
    </row>
    <row r="559" spans="1:16" x14ac:dyDescent="0.35">
      <c r="A559" t="s">
        <v>48</v>
      </c>
      <c r="B559">
        <v>125</v>
      </c>
      <c r="C559">
        <v>62647540</v>
      </c>
      <c r="D559" t="s">
        <v>3248</v>
      </c>
      <c r="E559" t="s">
        <v>37</v>
      </c>
      <c r="F559">
        <v>7.1</v>
      </c>
      <c r="G559">
        <v>70000000</v>
      </c>
      <c r="H559" t="s">
        <v>1325</v>
      </c>
      <c r="I559" t="s">
        <v>3409</v>
      </c>
      <c r="J559" t="s">
        <v>24165</v>
      </c>
      <c r="K559" t="s">
        <v>24177</v>
      </c>
      <c r="L559" t="s">
        <v>24177</v>
      </c>
      <c r="M559" t="s">
        <v>24177</v>
      </c>
      <c r="N559" t="s">
        <v>24177</v>
      </c>
      <c r="O559" t="s">
        <v>24177</v>
      </c>
      <c r="P559">
        <f>IMDB_Movies3[[#This Row],[gross]]-Table3[[#This Row],[budget]]</f>
        <v>-7352460</v>
      </c>
    </row>
    <row r="560" spans="1:16" x14ac:dyDescent="0.35">
      <c r="A560" t="s">
        <v>3252</v>
      </c>
      <c r="B560">
        <v>87</v>
      </c>
      <c r="C560">
        <v>183132370</v>
      </c>
      <c r="D560" t="s">
        <v>3255</v>
      </c>
      <c r="E560" t="s">
        <v>37</v>
      </c>
      <c r="F560">
        <v>7.4</v>
      </c>
      <c r="G560">
        <v>75000000</v>
      </c>
      <c r="H560" t="s">
        <v>953</v>
      </c>
      <c r="I560" t="s">
        <v>11526</v>
      </c>
      <c r="J560" t="s">
        <v>1671</v>
      </c>
      <c r="K560" t="s">
        <v>24177</v>
      </c>
      <c r="L560" t="s">
        <v>24177</v>
      </c>
      <c r="M560" t="s">
        <v>24177</v>
      </c>
      <c r="N560" t="s">
        <v>24177</v>
      </c>
      <c r="O560" t="s">
        <v>24177</v>
      </c>
      <c r="P560">
        <f>IMDB_Movies3[[#This Row],[gross]]-Table3[[#This Row],[budget]]</f>
        <v>108132370</v>
      </c>
    </row>
    <row r="561" spans="1:16" x14ac:dyDescent="0.35">
      <c r="A561" t="s">
        <v>3259</v>
      </c>
      <c r="B561">
        <v>152</v>
      </c>
      <c r="C561">
        <v>27796042</v>
      </c>
      <c r="D561" t="s">
        <v>3261</v>
      </c>
      <c r="E561" t="s">
        <v>37</v>
      </c>
      <c r="F561">
        <v>6.9</v>
      </c>
      <c r="G561">
        <v>72000000</v>
      </c>
      <c r="H561" t="s">
        <v>3409</v>
      </c>
      <c r="I561" t="s">
        <v>19711</v>
      </c>
      <c r="J561" t="s">
        <v>24177</v>
      </c>
      <c r="K561" t="s">
        <v>24177</v>
      </c>
      <c r="L561" t="s">
        <v>24177</v>
      </c>
      <c r="M561" t="s">
        <v>24177</v>
      </c>
      <c r="N561" t="s">
        <v>24177</v>
      </c>
      <c r="O561" t="s">
        <v>24177</v>
      </c>
      <c r="P561">
        <f>IMDB_Movies3[[#This Row],[gross]]-Table3[[#This Row],[budget]]</f>
        <v>-44203958</v>
      </c>
    </row>
    <row r="562" spans="1:16" x14ac:dyDescent="0.35">
      <c r="A562" t="s">
        <v>2066</v>
      </c>
      <c r="B562">
        <v>116</v>
      </c>
      <c r="C562">
        <v>32616869</v>
      </c>
      <c r="D562" t="s">
        <v>3266</v>
      </c>
      <c r="E562" t="s">
        <v>37</v>
      </c>
      <c r="F562">
        <v>4.5</v>
      </c>
      <c r="G562">
        <v>72000000</v>
      </c>
      <c r="H562" t="s">
        <v>1325</v>
      </c>
      <c r="I562" t="s">
        <v>3409</v>
      </c>
      <c r="J562" t="s">
        <v>24163</v>
      </c>
      <c r="K562" t="s">
        <v>24177</v>
      </c>
      <c r="L562" t="s">
        <v>24177</v>
      </c>
      <c r="M562" t="s">
        <v>24177</v>
      </c>
      <c r="N562" t="s">
        <v>24177</v>
      </c>
      <c r="O562" t="s">
        <v>24177</v>
      </c>
      <c r="P562">
        <f>IMDB_Movies3[[#This Row],[gross]]-Table3[[#This Row],[budget]]</f>
        <v>-39383131</v>
      </c>
    </row>
    <row r="563" spans="1:16" x14ac:dyDescent="0.35">
      <c r="A563" t="s">
        <v>2396</v>
      </c>
      <c r="B563">
        <v>109</v>
      </c>
      <c r="C563">
        <v>18947630</v>
      </c>
      <c r="D563" t="s">
        <v>3273</v>
      </c>
      <c r="E563" t="s">
        <v>37</v>
      </c>
      <c r="F563">
        <v>7.1</v>
      </c>
      <c r="G563">
        <v>59660000</v>
      </c>
      <c r="H563" t="s">
        <v>953</v>
      </c>
      <c r="I563" t="s">
        <v>3409</v>
      </c>
      <c r="J563" t="s">
        <v>18089</v>
      </c>
      <c r="K563" t="s">
        <v>24177</v>
      </c>
      <c r="L563" t="s">
        <v>24177</v>
      </c>
      <c r="M563" t="s">
        <v>24177</v>
      </c>
      <c r="N563" t="s">
        <v>24177</v>
      </c>
      <c r="O563" t="s">
        <v>24177</v>
      </c>
      <c r="P563">
        <f>IMDB_Movies3[[#This Row],[gross]]-Table3[[#This Row],[budget]]</f>
        <v>-40712370</v>
      </c>
    </row>
    <row r="564" spans="1:16" x14ac:dyDescent="0.35">
      <c r="A564" t="s">
        <v>912</v>
      </c>
      <c r="B564">
        <v>108</v>
      </c>
      <c r="C564">
        <v>114195633</v>
      </c>
      <c r="D564" t="s">
        <v>3278</v>
      </c>
      <c r="E564" t="s">
        <v>37</v>
      </c>
      <c r="F564">
        <v>6.5</v>
      </c>
      <c r="G564">
        <v>60000000</v>
      </c>
      <c r="H564" t="s">
        <v>3409</v>
      </c>
      <c r="I564" t="s">
        <v>24162</v>
      </c>
      <c r="J564" t="s">
        <v>19711</v>
      </c>
      <c r="K564" t="s">
        <v>10413</v>
      </c>
      <c r="L564" t="s">
        <v>24177</v>
      </c>
      <c r="M564" t="s">
        <v>24177</v>
      </c>
      <c r="N564" t="s">
        <v>24177</v>
      </c>
      <c r="O564" t="s">
        <v>24177</v>
      </c>
      <c r="P564">
        <f>IMDB_Movies3[[#This Row],[gross]]-Table3[[#This Row],[budget]]</f>
        <v>54195633</v>
      </c>
    </row>
    <row r="565" spans="1:16" x14ac:dyDescent="0.35">
      <c r="A565" t="s">
        <v>3281</v>
      </c>
      <c r="B565">
        <v>85</v>
      </c>
      <c r="C565">
        <v>144156464</v>
      </c>
      <c r="D565" t="s">
        <v>3282</v>
      </c>
      <c r="E565" t="s">
        <v>37</v>
      </c>
      <c r="F565">
        <v>5.3</v>
      </c>
      <c r="G565">
        <v>71500000</v>
      </c>
      <c r="H565" t="s">
        <v>1671</v>
      </c>
      <c r="I565" t="s">
        <v>18089</v>
      </c>
      <c r="J565" t="s">
        <v>1266</v>
      </c>
      <c r="K565" t="s">
        <v>24177</v>
      </c>
      <c r="L565" t="s">
        <v>24177</v>
      </c>
      <c r="M565" t="s">
        <v>24177</v>
      </c>
      <c r="N565" t="s">
        <v>24177</v>
      </c>
      <c r="O565" t="s">
        <v>24177</v>
      </c>
      <c r="P565">
        <f>IMDB_Movies3[[#This Row],[gross]]-Table3[[#This Row],[budget]]</f>
        <v>72656464</v>
      </c>
    </row>
    <row r="566" spans="1:16" x14ac:dyDescent="0.35">
      <c r="A566" t="s">
        <v>912</v>
      </c>
      <c r="B566">
        <v>106</v>
      </c>
      <c r="C566">
        <v>227965690</v>
      </c>
      <c r="D566" t="s">
        <v>3288</v>
      </c>
      <c r="E566" t="s">
        <v>37</v>
      </c>
      <c r="F566">
        <v>6.7</v>
      </c>
      <c r="G566">
        <v>72000000</v>
      </c>
      <c r="H566" t="s">
        <v>3409</v>
      </c>
      <c r="I566" t="s">
        <v>12332</v>
      </c>
      <c r="J566" t="s">
        <v>10413</v>
      </c>
      <c r="K566" t="s">
        <v>24177</v>
      </c>
      <c r="L566" t="s">
        <v>24177</v>
      </c>
      <c r="M566" t="s">
        <v>24177</v>
      </c>
      <c r="N566" t="s">
        <v>24177</v>
      </c>
      <c r="O566" t="s">
        <v>24177</v>
      </c>
      <c r="P566">
        <f>IMDB_Movies3[[#This Row],[gross]]-Table3[[#This Row],[budget]]</f>
        <v>155965690</v>
      </c>
    </row>
    <row r="567" spans="1:16" x14ac:dyDescent="0.35">
      <c r="A567" t="s">
        <v>146</v>
      </c>
      <c r="B567">
        <v>93</v>
      </c>
      <c r="C567">
        <v>436471036</v>
      </c>
      <c r="D567" t="s">
        <v>3294</v>
      </c>
      <c r="E567" t="s">
        <v>37</v>
      </c>
      <c r="F567">
        <v>7.2</v>
      </c>
      <c r="G567">
        <v>150000000</v>
      </c>
      <c r="H567" t="s">
        <v>953</v>
      </c>
      <c r="I567" t="s">
        <v>11526</v>
      </c>
      <c r="J567" t="s">
        <v>1671</v>
      </c>
      <c r="K567" t="s">
        <v>18089</v>
      </c>
      <c r="L567" t="s">
        <v>1266</v>
      </c>
      <c r="M567" t="s">
        <v>19711</v>
      </c>
      <c r="N567" t="s">
        <v>24177</v>
      </c>
      <c r="O567" t="s">
        <v>24177</v>
      </c>
      <c r="P567">
        <f>IMDB_Movies3[[#This Row],[gross]]-Table3[[#This Row],[budget]]</f>
        <v>286471036</v>
      </c>
    </row>
    <row r="568" spans="1:16" x14ac:dyDescent="0.35">
      <c r="A568" t="s">
        <v>306</v>
      </c>
      <c r="B568">
        <v>117</v>
      </c>
      <c r="C568">
        <v>244052771</v>
      </c>
      <c r="D568" t="s">
        <v>3299</v>
      </c>
      <c r="E568" t="s">
        <v>37</v>
      </c>
      <c r="F568">
        <v>7.2</v>
      </c>
      <c r="G568">
        <v>120000000</v>
      </c>
      <c r="H568" t="s">
        <v>953</v>
      </c>
      <c r="I568" t="s">
        <v>11526</v>
      </c>
      <c r="J568" t="s">
        <v>1671</v>
      </c>
      <c r="K568" t="s">
        <v>18089</v>
      </c>
      <c r="L568" t="s">
        <v>24163</v>
      </c>
      <c r="M568" t="s">
        <v>24177</v>
      </c>
      <c r="N568" t="s">
        <v>24177</v>
      </c>
      <c r="O568" t="s">
        <v>24177</v>
      </c>
      <c r="P568">
        <f>IMDB_Movies3[[#This Row],[gross]]-Table3[[#This Row],[budget]]</f>
        <v>124052771</v>
      </c>
    </row>
    <row r="569" spans="1:16" x14ac:dyDescent="0.35">
      <c r="A569" t="s">
        <v>3303</v>
      </c>
      <c r="B569">
        <v>116</v>
      </c>
      <c r="C569">
        <v>152149590</v>
      </c>
      <c r="D569" t="s">
        <v>3304</v>
      </c>
      <c r="E569" t="s">
        <v>37</v>
      </c>
      <c r="F569">
        <v>5.5</v>
      </c>
      <c r="G569">
        <v>70000000</v>
      </c>
      <c r="H569" t="s">
        <v>1671</v>
      </c>
      <c r="I569" t="s">
        <v>19711</v>
      </c>
      <c r="J569" t="s">
        <v>24177</v>
      </c>
      <c r="K569" t="s">
        <v>24177</v>
      </c>
      <c r="L569" t="s">
        <v>24177</v>
      </c>
      <c r="M569" t="s">
        <v>24177</v>
      </c>
      <c r="N569" t="s">
        <v>24177</v>
      </c>
      <c r="O569" t="s">
        <v>24177</v>
      </c>
      <c r="P569">
        <f>IMDB_Movies3[[#This Row],[gross]]-Table3[[#This Row],[budget]]</f>
        <v>82149590</v>
      </c>
    </row>
    <row r="570" spans="1:16" x14ac:dyDescent="0.35">
      <c r="A570" t="s">
        <v>499</v>
      </c>
      <c r="B570">
        <v>132</v>
      </c>
      <c r="C570">
        <v>141204016</v>
      </c>
      <c r="D570" t="s">
        <v>3309</v>
      </c>
      <c r="E570" t="s">
        <v>37</v>
      </c>
      <c r="F570">
        <v>5.8</v>
      </c>
      <c r="G570">
        <v>70000000</v>
      </c>
      <c r="H570" t="s">
        <v>1325</v>
      </c>
      <c r="I570" t="s">
        <v>953</v>
      </c>
      <c r="J570" t="s">
        <v>10413</v>
      </c>
      <c r="K570" t="s">
        <v>24177</v>
      </c>
      <c r="L570" t="s">
        <v>24177</v>
      </c>
      <c r="M570" t="s">
        <v>24177</v>
      </c>
      <c r="N570" t="s">
        <v>24177</v>
      </c>
      <c r="O570" t="s">
        <v>24177</v>
      </c>
      <c r="P570">
        <f>IMDB_Movies3[[#This Row],[gross]]-Table3[[#This Row],[budget]]</f>
        <v>71204016</v>
      </c>
    </row>
    <row r="571" spans="1:16" x14ac:dyDescent="0.35">
      <c r="A571" t="s">
        <v>3313</v>
      </c>
      <c r="B571">
        <v>92</v>
      </c>
      <c r="C571">
        <v>162495848</v>
      </c>
      <c r="D571" t="s">
        <v>3316</v>
      </c>
      <c r="E571" t="s">
        <v>37</v>
      </c>
      <c r="F571">
        <v>6</v>
      </c>
      <c r="G571">
        <v>74000000</v>
      </c>
      <c r="H571" t="s">
        <v>953</v>
      </c>
      <c r="I571" t="s">
        <v>11526</v>
      </c>
      <c r="J571" t="s">
        <v>1671</v>
      </c>
      <c r="K571" t="s">
        <v>18089</v>
      </c>
      <c r="L571" t="s">
        <v>1266</v>
      </c>
      <c r="M571" t="s">
        <v>24177</v>
      </c>
      <c r="N571" t="s">
        <v>24177</v>
      </c>
      <c r="O571" t="s">
        <v>24177</v>
      </c>
      <c r="P571">
        <f>IMDB_Movies3[[#This Row],[gross]]-Table3[[#This Row],[budget]]</f>
        <v>88495848</v>
      </c>
    </row>
    <row r="572" spans="1:16" x14ac:dyDescent="0.35">
      <c r="A572" t="s">
        <v>850</v>
      </c>
      <c r="B572">
        <v>139</v>
      </c>
      <c r="C572">
        <v>136448821</v>
      </c>
      <c r="D572" t="s">
        <v>3319</v>
      </c>
      <c r="E572" t="s">
        <v>37</v>
      </c>
      <c r="F572">
        <v>6.6</v>
      </c>
      <c r="G572">
        <v>80000000</v>
      </c>
      <c r="H572" t="s">
        <v>24164</v>
      </c>
      <c r="I572" t="s">
        <v>10413</v>
      </c>
      <c r="J572" t="s">
        <v>24177</v>
      </c>
      <c r="K572" t="s">
        <v>24177</v>
      </c>
      <c r="L572" t="s">
        <v>24177</v>
      </c>
      <c r="M572" t="s">
        <v>24177</v>
      </c>
      <c r="N572" t="s">
        <v>24177</v>
      </c>
      <c r="O572" t="s">
        <v>24177</v>
      </c>
      <c r="P572">
        <f>IMDB_Movies3[[#This Row],[gross]]-Table3[[#This Row],[budget]]</f>
        <v>56448821</v>
      </c>
    </row>
    <row r="573" spans="1:16" x14ac:dyDescent="0.35">
      <c r="A573" t="s">
        <v>1764</v>
      </c>
      <c r="B573">
        <v>153</v>
      </c>
      <c r="C573">
        <v>120523073</v>
      </c>
      <c r="D573" t="s">
        <v>3323</v>
      </c>
      <c r="E573" t="s">
        <v>37</v>
      </c>
      <c r="F573">
        <v>8.3000000000000007</v>
      </c>
      <c r="G573">
        <v>75000000</v>
      </c>
      <c r="H573" t="s">
        <v>953</v>
      </c>
      <c r="I573" t="s">
        <v>3409</v>
      </c>
      <c r="J573" t="s">
        <v>24165</v>
      </c>
      <c r="K573" t="s">
        <v>24177</v>
      </c>
      <c r="L573" t="s">
        <v>24177</v>
      </c>
      <c r="M573" t="s">
        <v>24177</v>
      </c>
      <c r="N573" t="s">
        <v>24177</v>
      </c>
      <c r="O573" t="s">
        <v>24177</v>
      </c>
      <c r="P573">
        <f>IMDB_Movies3[[#This Row],[gross]]-Table3[[#This Row],[budget]]</f>
        <v>45523073</v>
      </c>
    </row>
    <row r="574" spans="1:16" x14ac:dyDescent="0.35">
      <c r="A574" t="s">
        <v>389</v>
      </c>
      <c r="B574">
        <v>142</v>
      </c>
      <c r="C574">
        <v>119654900</v>
      </c>
      <c r="D574" t="s">
        <v>3326</v>
      </c>
      <c r="E574" t="s">
        <v>37</v>
      </c>
      <c r="F574">
        <v>6.7</v>
      </c>
      <c r="G574">
        <v>70000000</v>
      </c>
      <c r="H574" t="s">
        <v>953</v>
      </c>
      <c r="I574" t="s">
        <v>1671</v>
      </c>
      <c r="J574" t="s">
        <v>18089</v>
      </c>
      <c r="K574" t="s">
        <v>1266</v>
      </c>
      <c r="L574" t="s">
        <v>24177</v>
      </c>
      <c r="M574" t="s">
        <v>24177</v>
      </c>
      <c r="N574" t="s">
        <v>24177</v>
      </c>
      <c r="O574" t="s">
        <v>24177</v>
      </c>
      <c r="P574">
        <f>IMDB_Movies3[[#This Row],[gross]]-Table3[[#This Row],[budget]]</f>
        <v>49654900</v>
      </c>
    </row>
    <row r="575" spans="1:16" x14ac:dyDescent="0.35">
      <c r="A575" t="s">
        <v>2066</v>
      </c>
      <c r="B575">
        <v>124</v>
      </c>
      <c r="C575">
        <v>117541000</v>
      </c>
      <c r="D575" t="s">
        <v>3330</v>
      </c>
      <c r="E575" t="s">
        <v>37</v>
      </c>
      <c r="F575">
        <v>7.1</v>
      </c>
      <c r="G575">
        <v>70000000</v>
      </c>
      <c r="H575" t="s">
        <v>1325</v>
      </c>
      <c r="I575" t="s">
        <v>10413</v>
      </c>
      <c r="J575" t="s">
        <v>24177</v>
      </c>
      <c r="K575" t="s">
        <v>24177</v>
      </c>
      <c r="L575" t="s">
        <v>24177</v>
      </c>
      <c r="M575" t="s">
        <v>24177</v>
      </c>
      <c r="N575" t="s">
        <v>24177</v>
      </c>
      <c r="O575" t="s">
        <v>24177</v>
      </c>
      <c r="P575">
        <f>IMDB_Movies3[[#This Row],[gross]]-Table3[[#This Row],[budget]]</f>
        <v>47541000</v>
      </c>
    </row>
    <row r="576" spans="1:16" x14ac:dyDescent="0.35">
      <c r="A576" t="s">
        <v>3334</v>
      </c>
      <c r="B576">
        <v>117</v>
      </c>
      <c r="C576">
        <v>116643346</v>
      </c>
      <c r="D576" t="s">
        <v>3337</v>
      </c>
      <c r="E576" t="s">
        <v>37</v>
      </c>
      <c r="F576">
        <v>6</v>
      </c>
      <c r="G576">
        <v>80000000</v>
      </c>
      <c r="H576" t="s">
        <v>1325</v>
      </c>
      <c r="I576" t="s">
        <v>953</v>
      </c>
      <c r="J576" t="s">
        <v>24164</v>
      </c>
      <c r="K576" t="s">
        <v>10413</v>
      </c>
      <c r="L576" t="s">
        <v>24177</v>
      </c>
      <c r="M576" t="s">
        <v>24177</v>
      </c>
      <c r="N576" t="s">
        <v>24177</v>
      </c>
      <c r="O576" t="s">
        <v>24177</v>
      </c>
      <c r="P576">
        <f>IMDB_Movies3[[#This Row],[gross]]-Table3[[#This Row],[budget]]</f>
        <v>36643346</v>
      </c>
    </row>
    <row r="577" spans="1:16" x14ac:dyDescent="0.35">
      <c r="A577" t="s">
        <v>3347</v>
      </c>
      <c r="B577">
        <v>141</v>
      </c>
      <c r="C577">
        <v>100614858</v>
      </c>
      <c r="D577" t="s">
        <v>3349</v>
      </c>
      <c r="E577" t="s">
        <v>37</v>
      </c>
      <c r="F577">
        <v>6.9</v>
      </c>
      <c r="G577">
        <v>68000000</v>
      </c>
      <c r="H577" t="s">
        <v>1266</v>
      </c>
      <c r="I577" t="s">
        <v>24162</v>
      </c>
      <c r="J577" t="s">
        <v>19711</v>
      </c>
      <c r="K577" t="s">
        <v>12332</v>
      </c>
      <c r="L577" t="s">
        <v>10413</v>
      </c>
      <c r="M577" t="s">
        <v>24177</v>
      </c>
      <c r="N577" t="s">
        <v>24177</v>
      </c>
      <c r="O577" t="s">
        <v>24177</v>
      </c>
      <c r="P577">
        <f>IMDB_Movies3[[#This Row],[gross]]-Table3[[#This Row],[budget]]</f>
        <v>32614858</v>
      </c>
    </row>
    <row r="578" spans="1:16" x14ac:dyDescent="0.35">
      <c r="A578" t="s">
        <v>912</v>
      </c>
      <c r="B578">
        <v>110</v>
      </c>
      <c r="C578">
        <v>42272747</v>
      </c>
      <c r="D578" t="s">
        <v>3354</v>
      </c>
      <c r="E578" t="s">
        <v>37</v>
      </c>
      <c r="F578">
        <v>5.6</v>
      </c>
      <c r="G578">
        <v>70000000</v>
      </c>
      <c r="H578" t="s">
        <v>3409</v>
      </c>
      <c r="I578" t="s">
        <v>1266</v>
      </c>
      <c r="J578" t="s">
        <v>24162</v>
      </c>
      <c r="K578" t="s">
        <v>10413</v>
      </c>
      <c r="L578" t="s">
        <v>24177</v>
      </c>
      <c r="M578" t="s">
        <v>24177</v>
      </c>
      <c r="N578" t="s">
        <v>24177</v>
      </c>
      <c r="O578" t="s">
        <v>24177</v>
      </c>
      <c r="P578">
        <f>IMDB_Movies3[[#This Row],[gross]]-Table3[[#This Row],[budget]]</f>
        <v>-27727253</v>
      </c>
    </row>
    <row r="579" spans="1:16" x14ac:dyDescent="0.35">
      <c r="A579" t="s">
        <v>2331</v>
      </c>
      <c r="B579">
        <v>109</v>
      </c>
      <c r="C579">
        <v>80281096</v>
      </c>
      <c r="D579" t="s">
        <v>3358</v>
      </c>
      <c r="E579" t="s">
        <v>37</v>
      </c>
      <c r="F579">
        <v>5.6</v>
      </c>
      <c r="G579">
        <v>60000000</v>
      </c>
      <c r="H579" t="s">
        <v>1325</v>
      </c>
      <c r="I579" t="s">
        <v>6403</v>
      </c>
      <c r="J579" t="s">
        <v>12332</v>
      </c>
      <c r="K579" t="s">
        <v>10413</v>
      </c>
      <c r="L579" t="s">
        <v>24177</v>
      </c>
      <c r="M579" t="s">
        <v>24177</v>
      </c>
      <c r="N579" t="s">
        <v>24177</v>
      </c>
      <c r="O579" t="s">
        <v>24177</v>
      </c>
      <c r="P579">
        <f>IMDB_Movies3[[#This Row],[gross]]-Table3[[#This Row],[budget]]</f>
        <v>20281096</v>
      </c>
    </row>
    <row r="580" spans="1:16" x14ac:dyDescent="0.35">
      <c r="A580" t="s">
        <v>3281</v>
      </c>
      <c r="B580">
        <v>88</v>
      </c>
      <c r="C580">
        <v>219613391</v>
      </c>
      <c r="D580" t="s">
        <v>3364</v>
      </c>
      <c r="E580" t="s">
        <v>37</v>
      </c>
      <c r="F580">
        <v>4.5</v>
      </c>
      <c r="G580">
        <v>75000000</v>
      </c>
      <c r="H580" t="s">
        <v>11526</v>
      </c>
      <c r="I580" t="s">
        <v>1671</v>
      </c>
      <c r="J580" t="s">
        <v>18089</v>
      </c>
      <c r="K580" t="s">
        <v>1266</v>
      </c>
      <c r="L580" t="s">
        <v>12038</v>
      </c>
      <c r="M580" t="s">
        <v>24177</v>
      </c>
      <c r="N580" t="s">
        <v>24177</v>
      </c>
      <c r="O580" t="s">
        <v>24177</v>
      </c>
      <c r="P580">
        <f>IMDB_Movies3[[#This Row],[gross]]-Table3[[#This Row],[budget]]</f>
        <v>144613391</v>
      </c>
    </row>
    <row r="581" spans="1:16" x14ac:dyDescent="0.35">
      <c r="A581" t="s">
        <v>3367</v>
      </c>
      <c r="B581">
        <v>124</v>
      </c>
      <c r="C581">
        <v>78120196</v>
      </c>
      <c r="D581" t="s">
        <v>3368</v>
      </c>
      <c r="E581" t="s">
        <v>37</v>
      </c>
      <c r="F581">
        <v>7.1</v>
      </c>
      <c r="G581">
        <v>75000000</v>
      </c>
      <c r="H581" t="s">
        <v>1325</v>
      </c>
      <c r="I581" t="s">
        <v>3409</v>
      </c>
      <c r="J581" t="s">
        <v>22704</v>
      </c>
      <c r="K581" t="s">
        <v>24165</v>
      </c>
      <c r="L581" t="s">
        <v>24177</v>
      </c>
      <c r="M581" t="s">
        <v>24177</v>
      </c>
      <c r="N581" t="s">
        <v>24177</v>
      </c>
      <c r="O581" t="s">
        <v>24177</v>
      </c>
      <c r="P581">
        <f>IMDB_Movies3[[#This Row],[gross]]-Table3[[#This Row],[budget]]</f>
        <v>3120196</v>
      </c>
    </row>
    <row r="582" spans="1:16" x14ac:dyDescent="0.35">
      <c r="A582" t="s">
        <v>3098</v>
      </c>
      <c r="B582">
        <v>119</v>
      </c>
      <c r="C582">
        <v>98895417</v>
      </c>
      <c r="D582" t="s">
        <v>3372</v>
      </c>
      <c r="E582" t="s">
        <v>37</v>
      </c>
      <c r="F582">
        <v>6.5</v>
      </c>
      <c r="G582">
        <v>70000000</v>
      </c>
      <c r="H582" t="s">
        <v>1325</v>
      </c>
      <c r="I582" t="s">
        <v>10413</v>
      </c>
      <c r="J582" t="s">
        <v>24177</v>
      </c>
      <c r="K582" t="s">
        <v>24177</v>
      </c>
      <c r="L582" t="s">
        <v>24177</v>
      </c>
      <c r="M582" t="s">
        <v>24177</v>
      </c>
      <c r="N582" t="s">
        <v>24177</v>
      </c>
      <c r="O582" t="s">
        <v>24177</v>
      </c>
      <c r="P582">
        <f>IMDB_Movies3[[#This Row],[gross]]-Table3[[#This Row],[budget]]</f>
        <v>28895417</v>
      </c>
    </row>
    <row r="583" spans="1:16" x14ac:dyDescent="0.35">
      <c r="A583" t="s">
        <v>3376</v>
      </c>
      <c r="B583">
        <v>103</v>
      </c>
      <c r="C583">
        <v>70117571</v>
      </c>
      <c r="D583" t="s">
        <v>3378</v>
      </c>
      <c r="E583" t="s">
        <v>37</v>
      </c>
      <c r="F583">
        <v>6.4</v>
      </c>
      <c r="G583">
        <v>58000000</v>
      </c>
      <c r="H583" t="s">
        <v>1325</v>
      </c>
      <c r="I583" t="s">
        <v>953</v>
      </c>
      <c r="J583" t="s">
        <v>12332</v>
      </c>
      <c r="K583" t="s">
        <v>10413</v>
      </c>
      <c r="L583" t="s">
        <v>24177</v>
      </c>
      <c r="M583" t="s">
        <v>24177</v>
      </c>
      <c r="N583" t="s">
        <v>24177</v>
      </c>
      <c r="O583" t="s">
        <v>24177</v>
      </c>
      <c r="P583">
        <f>IMDB_Movies3[[#This Row],[gross]]-Table3[[#This Row],[budget]]</f>
        <v>12117571</v>
      </c>
    </row>
    <row r="584" spans="1:16" x14ac:dyDescent="0.35">
      <c r="A584" t="s">
        <v>876</v>
      </c>
      <c r="B584">
        <v>116</v>
      </c>
      <c r="C584">
        <v>83552429</v>
      </c>
      <c r="D584" t="s">
        <v>3382</v>
      </c>
      <c r="E584" t="s">
        <v>37</v>
      </c>
      <c r="F584">
        <v>5.8</v>
      </c>
      <c r="G584">
        <v>70000000</v>
      </c>
      <c r="H584" t="s">
        <v>1325</v>
      </c>
      <c r="I584" t="s">
        <v>12332</v>
      </c>
      <c r="J584" t="s">
        <v>24177</v>
      </c>
      <c r="K584" t="s">
        <v>24177</v>
      </c>
      <c r="L584" t="s">
        <v>24177</v>
      </c>
      <c r="M584" t="s">
        <v>24177</v>
      </c>
      <c r="N584" t="s">
        <v>24177</v>
      </c>
      <c r="O584" t="s">
        <v>24177</v>
      </c>
      <c r="P584">
        <f>IMDB_Movies3[[#This Row],[gross]]-Table3[[#This Row],[budget]]</f>
        <v>13552429</v>
      </c>
    </row>
    <row r="585" spans="1:16" x14ac:dyDescent="0.35">
      <c r="A585" t="s">
        <v>255</v>
      </c>
      <c r="B585">
        <v>125</v>
      </c>
      <c r="C585">
        <v>66257002</v>
      </c>
      <c r="D585" t="s">
        <v>3386</v>
      </c>
      <c r="E585" t="s">
        <v>37</v>
      </c>
      <c r="F585">
        <v>8</v>
      </c>
      <c r="G585">
        <v>70000000</v>
      </c>
      <c r="H585" t="s">
        <v>953</v>
      </c>
      <c r="I585" t="s">
        <v>3409</v>
      </c>
      <c r="J585" t="s">
        <v>1266</v>
      </c>
      <c r="K585" t="s">
        <v>24177</v>
      </c>
      <c r="L585" t="s">
        <v>24177</v>
      </c>
      <c r="M585" t="s">
        <v>24177</v>
      </c>
      <c r="N585" t="s">
        <v>24177</v>
      </c>
      <c r="O585" t="s">
        <v>24177</v>
      </c>
      <c r="P585">
        <f>IMDB_Movies3[[#This Row],[gross]]-Table3[[#This Row],[budget]]</f>
        <v>-3742998</v>
      </c>
    </row>
    <row r="586" spans="1:16" x14ac:dyDescent="0.35">
      <c r="A586" t="s">
        <v>3066</v>
      </c>
      <c r="B586">
        <v>125</v>
      </c>
      <c r="C586">
        <v>65012000</v>
      </c>
      <c r="D586" t="s">
        <v>3392</v>
      </c>
      <c r="E586" t="s">
        <v>37</v>
      </c>
      <c r="F586">
        <v>6.2</v>
      </c>
      <c r="G586">
        <v>70000000</v>
      </c>
      <c r="H586" t="s">
        <v>3409</v>
      </c>
      <c r="I586" t="s">
        <v>6403</v>
      </c>
      <c r="J586" t="s">
        <v>19711</v>
      </c>
      <c r="K586" t="s">
        <v>10413</v>
      </c>
      <c r="L586" t="s">
        <v>24177</v>
      </c>
      <c r="M586" t="s">
        <v>24177</v>
      </c>
      <c r="N586" t="s">
        <v>24177</v>
      </c>
      <c r="O586" t="s">
        <v>24177</v>
      </c>
      <c r="P586">
        <f>IMDB_Movies3[[#This Row],[gross]]-Table3[[#This Row],[budget]]</f>
        <v>-4988000</v>
      </c>
    </row>
    <row r="587" spans="1:16" x14ac:dyDescent="0.35">
      <c r="A587" t="s">
        <v>389</v>
      </c>
      <c r="B587">
        <v>146</v>
      </c>
      <c r="C587">
        <v>79883359</v>
      </c>
      <c r="D587" t="s">
        <v>3398</v>
      </c>
      <c r="E587" t="s">
        <v>37</v>
      </c>
      <c r="F587">
        <v>7.2</v>
      </c>
      <c r="G587">
        <v>66000000</v>
      </c>
      <c r="H587" t="s">
        <v>3409</v>
      </c>
      <c r="I587" t="s">
        <v>24165</v>
      </c>
      <c r="J587" t="s">
        <v>24177</v>
      </c>
      <c r="K587" t="s">
        <v>24177</v>
      </c>
      <c r="L587" t="s">
        <v>24177</v>
      </c>
      <c r="M587" t="s">
        <v>24177</v>
      </c>
      <c r="N587" t="s">
        <v>24177</v>
      </c>
      <c r="O587" t="s">
        <v>24177</v>
      </c>
      <c r="P587">
        <f>IMDB_Movies3[[#This Row],[gross]]-Table3[[#This Row],[budget]]</f>
        <v>13883359</v>
      </c>
    </row>
    <row r="588" spans="1:16" x14ac:dyDescent="0.35">
      <c r="A588" t="s">
        <v>3401</v>
      </c>
      <c r="B588">
        <v>118</v>
      </c>
      <c r="C588">
        <v>78031620</v>
      </c>
      <c r="D588" t="s">
        <v>3402</v>
      </c>
      <c r="E588" t="s">
        <v>37</v>
      </c>
      <c r="F588">
        <v>6.1</v>
      </c>
      <c r="G588">
        <v>70000000</v>
      </c>
      <c r="H588" t="s">
        <v>3409</v>
      </c>
      <c r="I588" t="s">
        <v>24165</v>
      </c>
      <c r="J588" t="s">
        <v>24177</v>
      </c>
      <c r="K588" t="s">
        <v>24177</v>
      </c>
      <c r="L588" t="s">
        <v>24177</v>
      </c>
      <c r="M588" t="s">
        <v>24177</v>
      </c>
      <c r="N588" t="s">
        <v>24177</v>
      </c>
      <c r="O588" t="s">
        <v>24177</v>
      </c>
      <c r="P588">
        <f>IMDB_Movies3[[#This Row],[gross]]-Table3[[#This Row],[budget]]</f>
        <v>8031620</v>
      </c>
    </row>
    <row r="589" spans="1:16" x14ac:dyDescent="0.35">
      <c r="A589" t="s">
        <v>29</v>
      </c>
      <c r="B589">
        <v>171</v>
      </c>
      <c r="C589">
        <v>54222000</v>
      </c>
      <c r="D589" t="s">
        <v>3406</v>
      </c>
      <c r="E589" t="s">
        <v>37</v>
      </c>
      <c r="F589">
        <v>7.6</v>
      </c>
      <c r="G589">
        <v>69500000</v>
      </c>
      <c r="H589" t="s">
        <v>953</v>
      </c>
      <c r="I589" t="s">
        <v>3409</v>
      </c>
      <c r="J589" t="s">
        <v>12332</v>
      </c>
      <c r="K589" t="s">
        <v>10413</v>
      </c>
      <c r="L589" t="s">
        <v>24177</v>
      </c>
      <c r="M589" t="s">
        <v>24177</v>
      </c>
      <c r="N589" t="s">
        <v>24177</v>
      </c>
      <c r="O589" t="s">
        <v>24177</v>
      </c>
      <c r="P589">
        <f>IMDB_Movies3[[#This Row],[gross]]-Table3[[#This Row],[budget]]</f>
        <v>-15278000</v>
      </c>
    </row>
    <row r="590" spans="1:16" x14ac:dyDescent="0.35">
      <c r="A590" t="s">
        <v>760</v>
      </c>
      <c r="B590">
        <v>136</v>
      </c>
      <c r="C590">
        <v>52474616</v>
      </c>
      <c r="D590" t="s">
        <v>3410</v>
      </c>
      <c r="E590" t="s">
        <v>37</v>
      </c>
      <c r="F590">
        <v>6.3</v>
      </c>
      <c r="G590">
        <v>70000000</v>
      </c>
      <c r="H590" t="s">
        <v>3409</v>
      </c>
      <c r="I590" t="s">
        <v>24177</v>
      </c>
      <c r="J590" t="s">
        <v>24177</v>
      </c>
      <c r="K590" t="s">
        <v>24177</v>
      </c>
      <c r="L590" t="s">
        <v>24177</v>
      </c>
      <c r="M590" t="s">
        <v>24177</v>
      </c>
      <c r="N590" t="s">
        <v>24177</v>
      </c>
      <c r="O590" t="s">
        <v>24177</v>
      </c>
      <c r="P590">
        <f>IMDB_Movies3[[#This Row],[gross]]-Table3[[#This Row],[budget]]</f>
        <v>-17525384</v>
      </c>
    </row>
    <row r="591" spans="1:16" x14ac:dyDescent="0.35">
      <c r="A591" t="s">
        <v>3414</v>
      </c>
      <c r="B591">
        <v>92</v>
      </c>
      <c r="C591">
        <v>55942830</v>
      </c>
      <c r="D591" t="s">
        <v>3417</v>
      </c>
      <c r="E591" t="s">
        <v>37</v>
      </c>
      <c r="F591">
        <v>6.3</v>
      </c>
      <c r="G591">
        <v>70000000</v>
      </c>
      <c r="H591" t="s">
        <v>1325</v>
      </c>
      <c r="I591" t="s">
        <v>3409</v>
      </c>
      <c r="J591" t="s">
        <v>1266</v>
      </c>
      <c r="K591" t="s">
        <v>6403</v>
      </c>
      <c r="L591" t="s">
        <v>24165</v>
      </c>
      <c r="M591" t="s">
        <v>24177</v>
      </c>
      <c r="N591" t="s">
        <v>24177</v>
      </c>
      <c r="O591" t="s">
        <v>24177</v>
      </c>
      <c r="P591">
        <f>IMDB_Movies3[[#This Row],[gross]]-Table3[[#This Row],[budget]]</f>
        <v>-14057170</v>
      </c>
    </row>
    <row r="592" spans="1:16" x14ac:dyDescent="0.35">
      <c r="A592" t="s">
        <v>1015</v>
      </c>
      <c r="B592">
        <v>116</v>
      </c>
      <c r="C592">
        <v>40932372</v>
      </c>
      <c r="D592" t="s">
        <v>3421</v>
      </c>
      <c r="E592" t="s">
        <v>37</v>
      </c>
      <c r="F592">
        <v>6.3</v>
      </c>
      <c r="G592">
        <v>70000000</v>
      </c>
      <c r="H592" t="s">
        <v>1325</v>
      </c>
      <c r="I592" t="s">
        <v>10413</v>
      </c>
      <c r="J592" t="s">
        <v>24177</v>
      </c>
      <c r="K592" t="s">
        <v>24177</v>
      </c>
      <c r="L592" t="s">
        <v>24177</v>
      </c>
      <c r="M592" t="s">
        <v>24177</v>
      </c>
      <c r="N592" t="s">
        <v>24177</v>
      </c>
      <c r="O592" t="s">
        <v>24177</v>
      </c>
      <c r="P592">
        <f>IMDB_Movies3[[#This Row],[gross]]-Table3[[#This Row],[budget]]</f>
        <v>-29067628</v>
      </c>
    </row>
    <row r="593" spans="1:16" x14ac:dyDescent="0.35">
      <c r="A593" t="s">
        <v>692</v>
      </c>
      <c r="B593">
        <v>127</v>
      </c>
      <c r="C593">
        <v>38345403</v>
      </c>
      <c r="D593" t="s">
        <v>3426</v>
      </c>
      <c r="E593" t="s">
        <v>37</v>
      </c>
      <c r="F593">
        <v>7.7</v>
      </c>
      <c r="G593">
        <v>70000000</v>
      </c>
      <c r="H593" t="s">
        <v>953</v>
      </c>
      <c r="I593" t="s">
        <v>18089</v>
      </c>
      <c r="J593" t="s">
        <v>1266</v>
      </c>
      <c r="K593" t="s">
        <v>19711</v>
      </c>
      <c r="L593" t="s">
        <v>24177</v>
      </c>
      <c r="M593" t="s">
        <v>24177</v>
      </c>
      <c r="N593" t="s">
        <v>24177</v>
      </c>
      <c r="O593" t="s">
        <v>24177</v>
      </c>
      <c r="P593">
        <f>IMDB_Movies3[[#This Row],[gross]]-Table3[[#This Row],[budget]]</f>
        <v>-31654597</v>
      </c>
    </row>
    <row r="594" spans="1:16" x14ac:dyDescent="0.35">
      <c r="A594" t="s">
        <v>2396</v>
      </c>
      <c r="B594">
        <v>136</v>
      </c>
      <c r="C594">
        <v>37901509</v>
      </c>
      <c r="D594" t="s">
        <v>3431</v>
      </c>
      <c r="E594" t="s">
        <v>37</v>
      </c>
      <c r="F594">
        <v>7</v>
      </c>
      <c r="G594">
        <v>70000000</v>
      </c>
      <c r="H594" t="s">
        <v>953</v>
      </c>
      <c r="I594" t="s">
        <v>13307</v>
      </c>
      <c r="J594" t="s">
        <v>3409</v>
      </c>
      <c r="K594" t="s">
        <v>22704</v>
      </c>
      <c r="L594" t="s">
        <v>24165</v>
      </c>
      <c r="M594" t="s">
        <v>24177</v>
      </c>
      <c r="N594" t="s">
        <v>24177</v>
      </c>
      <c r="O594" t="s">
        <v>24177</v>
      </c>
      <c r="P594">
        <f>IMDB_Movies3[[#This Row],[gross]]-Table3[[#This Row],[budget]]</f>
        <v>-32098491</v>
      </c>
    </row>
    <row r="595" spans="1:16" x14ac:dyDescent="0.35">
      <c r="A595" t="s">
        <v>850</v>
      </c>
      <c r="B595">
        <v>111</v>
      </c>
      <c r="C595">
        <v>48430355</v>
      </c>
      <c r="D595" t="s">
        <v>3435</v>
      </c>
      <c r="E595" t="s">
        <v>37</v>
      </c>
      <c r="F595">
        <v>5.3</v>
      </c>
      <c r="G595">
        <v>70000000</v>
      </c>
      <c r="H595" t="s">
        <v>1671</v>
      </c>
      <c r="I595" t="s">
        <v>3409</v>
      </c>
      <c r="J595" t="s">
        <v>24177</v>
      </c>
      <c r="K595" t="s">
        <v>24177</v>
      </c>
      <c r="L595" t="s">
        <v>24177</v>
      </c>
      <c r="M595" t="s">
        <v>24177</v>
      </c>
      <c r="N595" t="s">
        <v>24177</v>
      </c>
      <c r="O595" t="s">
        <v>24177</v>
      </c>
      <c r="P595">
        <f>IMDB_Movies3[[#This Row],[gross]]-Table3[[#This Row],[budget]]</f>
        <v>-21569645</v>
      </c>
    </row>
    <row r="596" spans="1:16" x14ac:dyDescent="0.35">
      <c r="A596" t="s">
        <v>1324</v>
      </c>
      <c r="B596">
        <v>116</v>
      </c>
      <c r="C596">
        <v>30157016</v>
      </c>
      <c r="D596" t="s">
        <v>3440</v>
      </c>
      <c r="E596" t="s">
        <v>37</v>
      </c>
      <c r="F596">
        <v>5.6</v>
      </c>
      <c r="G596">
        <v>70000000</v>
      </c>
      <c r="H596" t="s">
        <v>1325</v>
      </c>
      <c r="I596" t="s">
        <v>953</v>
      </c>
      <c r="J596" t="s">
        <v>1671</v>
      </c>
      <c r="K596" t="s">
        <v>10413</v>
      </c>
      <c r="L596" t="s">
        <v>24177</v>
      </c>
      <c r="M596" t="s">
        <v>24177</v>
      </c>
      <c r="N596" t="s">
        <v>24177</v>
      </c>
      <c r="O596" t="s">
        <v>24177</v>
      </c>
      <c r="P596">
        <f>IMDB_Movies3[[#This Row],[gross]]-Table3[[#This Row],[budget]]</f>
        <v>-39842984</v>
      </c>
    </row>
    <row r="597" spans="1:16" x14ac:dyDescent="0.35">
      <c r="A597" t="s">
        <v>3444</v>
      </c>
      <c r="B597">
        <v>113</v>
      </c>
      <c r="C597">
        <v>28031250</v>
      </c>
      <c r="D597" t="s">
        <v>3447</v>
      </c>
      <c r="E597" t="s">
        <v>37</v>
      </c>
      <c r="F597">
        <v>5.2</v>
      </c>
      <c r="G597">
        <v>60000000</v>
      </c>
      <c r="H597" t="s">
        <v>1325</v>
      </c>
      <c r="I597" t="s">
        <v>953</v>
      </c>
      <c r="J597" t="s">
        <v>6403</v>
      </c>
      <c r="K597" t="s">
        <v>12332</v>
      </c>
      <c r="L597" t="s">
        <v>24177</v>
      </c>
      <c r="M597" t="s">
        <v>24177</v>
      </c>
      <c r="N597" t="s">
        <v>24177</v>
      </c>
      <c r="O597" t="s">
        <v>24177</v>
      </c>
      <c r="P597">
        <f>IMDB_Movies3[[#This Row],[gross]]-Table3[[#This Row],[budget]]</f>
        <v>-31968750</v>
      </c>
    </row>
    <row r="598" spans="1:16" x14ac:dyDescent="0.35">
      <c r="A598" t="s">
        <v>3281</v>
      </c>
      <c r="B598">
        <v>97</v>
      </c>
      <c r="C598">
        <v>33105600</v>
      </c>
      <c r="D598" t="s">
        <v>3452</v>
      </c>
      <c r="E598" t="s">
        <v>37</v>
      </c>
      <c r="F598">
        <v>5.4</v>
      </c>
      <c r="G598">
        <v>70000000</v>
      </c>
      <c r="H598" t="s">
        <v>1325</v>
      </c>
      <c r="I598" t="s">
        <v>953</v>
      </c>
      <c r="J598" t="s">
        <v>1671</v>
      </c>
      <c r="K598" t="s">
        <v>10413</v>
      </c>
      <c r="L598" t="s">
        <v>24177</v>
      </c>
      <c r="M598" t="s">
        <v>24177</v>
      </c>
      <c r="N598" t="s">
        <v>24177</v>
      </c>
      <c r="O598" t="s">
        <v>24177</v>
      </c>
      <c r="P598">
        <f>IMDB_Movies3[[#This Row],[gross]]-Table3[[#This Row],[budget]]</f>
        <v>-36894400</v>
      </c>
    </row>
    <row r="599" spans="1:16" x14ac:dyDescent="0.35">
      <c r="A599" t="s">
        <v>3456</v>
      </c>
      <c r="B599">
        <v>88</v>
      </c>
      <c r="C599">
        <v>62321039</v>
      </c>
      <c r="D599" t="s">
        <v>3459</v>
      </c>
      <c r="E599" t="s">
        <v>37</v>
      </c>
      <c r="F599">
        <v>6.4</v>
      </c>
      <c r="G599">
        <v>70000000</v>
      </c>
      <c r="H599" t="s">
        <v>1325</v>
      </c>
      <c r="I599" t="s">
        <v>1266</v>
      </c>
      <c r="J599" t="s">
        <v>6403</v>
      </c>
      <c r="K599" t="s">
        <v>24177</v>
      </c>
      <c r="L599" t="s">
        <v>24177</v>
      </c>
      <c r="M599" t="s">
        <v>24177</v>
      </c>
      <c r="N599" t="s">
        <v>24177</v>
      </c>
      <c r="O599" t="s">
        <v>24177</v>
      </c>
      <c r="P599">
        <f>IMDB_Movies3[[#This Row],[gross]]-Table3[[#This Row],[budget]]</f>
        <v>-7678961</v>
      </c>
    </row>
    <row r="600" spans="1:16" x14ac:dyDescent="0.35">
      <c r="A600" t="s">
        <v>2612</v>
      </c>
      <c r="B600">
        <v>136</v>
      </c>
      <c r="C600">
        <v>38509342</v>
      </c>
      <c r="D600" t="s">
        <v>3466</v>
      </c>
      <c r="E600" t="s">
        <v>37</v>
      </c>
      <c r="F600">
        <v>5.9</v>
      </c>
      <c r="G600">
        <v>75000000</v>
      </c>
      <c r="H600" t="s">
        <v>1671</v>
      </c>
      <c r="I600" t="s">
        <v>3409</v>
      </c>
      <c r="J600" t="s">
        <v>17378</v>
      </c>
      <c r="K600" t="s">
        <v>19711</v>
      </c>
      <c r="L600" t="s">
        <v>24177</v>
      </c>
      <c r="M600" t="s">
        <v>24177</v>
      </c>
      <c r="N600" t="s">
        <v>24177</v>
      </c>
      <c r="O600" t="s">
        <v>24177</v>
      </c>
      <c r="P600">
        <f>IMDB_Movies3[[#This Row],[gross]]-Table3[[#This Row],[budget]]</f>
        <v>-36490658</v>
      </c>
    </row>
    <row r="601" spans="1:16" x14ac:dyDescent="0.35">
      <c r="A601" t="s">
        <v>3470</v>
      </c>
      <c r="B601">
        <v>125</v>
      </c>
      <c r="C601">
        <v>19076815</v>
      </c>
      <c r="D601" t="s">
        <v>3471</v>
      </c>
      <c r="E601" t="s">
        <v>37</v>
      </c>
      <c r="F601">
        <v>6.3</v>
      </c>
      <c r="G601">
        <v>60000000</v>
      </c>
      <c r="H601" t="s">
        <v>3409</v>
      </c>
      <c r="I601" t="s">
        <v>24165</v>
      </c>
      <c r="J601" t="s">
        <v>24177</v>
      </c>
      <c r="K601" t="s">
        <v>24177</v>
      </c>
      <c r="L601" t="s">
        <v>24177</v>
      </c>
      <c r="M601" t="s">
        <v>24177</v>
      </c>
      <c r="N601" t="s">
        <v>24177</v>
      </c>
      <c r="O601" t="s">
        <v>24177</v>
      </c>
      <c r="P601">
        <f>IMDB_Movies3[[#This Row],[gross]]-Table3[[#This Row],[budget]]</f>
        <v>-40923185</v>
      </c>
    </row>
    <row r="602" spans="1:16" x14ac:dyDescent="0.35">
      <c r="A602" t="s">
        <v>3475</v>
      </c>
      <c r="B602">
        <v>116</v>
      </c>
      <c r="C602">
        <v>25093607</v>
      </c>
      <c r="D602" t="s">
        <v>3476</v>
      </c>
      <c r="E602" t="s">
        <v>37</v>
      </c>
      <c r="F602">
        <v>6.5</v>
      </c>
      <c r="G602">
        <v>35000000</v>
      </c>
      <c r="H602" t="s">
        <v>1325</v>
      </c>
      <c r="I602" t="s">
        <v>24164</v>
      </c>
      <c r="J602" t="s">
        <v>10413</v>
      </c>
      <c r="K602" t="s">
        <v>24177</v>
      </c>
      <c r="L602" t="s">
        <v>24177</v>
      </c>
      <c r="M602" t="s">
        <v>24177</v>
      </c>
      <c r="N602" t="s">
        <v>24177</v>
      </c>
      <c r="O602" t="s">
        <v>24177</v>
      </c>
      <c r="P602">
        <f>IMDB_Movies3[[#This Row],[gross]]-Table3[[#This Row],[budget]]</f>
        <v>-9906393</v>
      </c>
    </row>
    <row r="603" spans="1:16" x14ac:dyDescent="0.35">
      <c r="A603" t="s">
        <v>1311</v>
      </c>
      <c r="B603">
        <v>98</v>
      </c>
      <c r="C603">
        <v>18990542</v>
      </c>
      <c r="D603" t="s">
        <v>3480</v>
      </c>
      <c r="E603" t="s">
        <v>37</v>
      </c>
      <c r="F603">
        <v>3</v>
      </c>
      <c r="G603">
        <v>70000000</v>
      </c>
      <c r="H603" t="s">
        <v>1325</v>
      </c>
      <c r="I603" t="s">
        <v>12332</v>
      </c>
      <c r="J603" t="s">
        <v>24163</v>
      </c>
      <c r="K603" t="s">
        <v>24177</v>
      </c>
      <c r="L603" t="s">
        <v>24177</v>
      </c>
      <c r="M603" t="s">
        <v>24177</v>
      </c>
      <c r="N603" t="s">
        <v>24177</v>
      </c>
      <c r="O603" t="s">
        <v>24177</v>
      </c>
      <c r="P603">
        <f>IMDB_Movies3[[#This Row],[gross]]-Table3[[#This Row],[budget]]</f>
        <v>-51009458</v>
      </c>
    </row>
    <row r="604" spans="1:16" x14ac:dyDescent="0.35">
      <c r="A604" t="s">
        <v>3483</v>
      </c>
      <c r="B604">
        <v>91</v>
      </c>
      <c r="C604">
        <v>14294842</v>
      </c>
      <c r="D604" t="s">
        <v>3485</v>
      </c>
      <c r="E604" t="s">
        <v>37</v>
      </c>
      <c r="F604">
        <v>3.6</v>
      </c>
      <c r="G604">
        <v>70000000</v>
      </c>
      <c r="H604" t="s">
        <v>1325</v>
      </c>
      <c r="I604" t="s">
        <v>24164</v>
      </c>
      <c r="J604" t="s">
        <v>12332</v>
      </c>
      <c r="K604" t="s">
        <v>10413</v>
      </c>
      <c r="L604" t="s">
        <v>24177</v>
      </c>
      <c r="M604" t="s">
        <v>24177</v>
      </c>
      <c r="N604" t="s">
        <v>24177</v>
      </c>
      <c r="O604" t="s">
        <v>24177</v>
      </c>
      <c r="P604">
        <f>IMDB_Movies3[[#This Row],[gross]]-Table3[[#This Row],[budget]]</f>
        <v>-55705158</v>
      </c>
    </row>
    <row r="605" spans="1:16" x14ac:dyDescent="0.35">
      <c r="A605" t="s">
        <v>3489</v>
      </c>
      <c r="B605">
        <v>97</v>
      </c>
      <c r="C605">
        <v>19819494</v>
      </c>
      <c r="D605" t="s">
        <v>3491</v>
      </c>
      <c r="E605" t="s">
        <v>37</v>
      </c>
      <c r="F605">
        <v>5.8</v>
      </c>
      <c r="G605">
        <v>70000000</v>
      </c>
      <c r="H605" t="s">
        <v>1325</v>
      </c>
      <c r="I605" t="s">
        <v>24164</v>
      </c>
      <c r="J605" t="s">
        <v>3409</v>
      </c>
      <c r="K605" t="s">
        <v>10413</v>
      </c>
      <c r="L605" t="s">
        <v>24177</v>
      </c>
      <c r="M605" t="s">
        <v>24177</v>
      </c>
      <c r="N605" t="s">
        <v>24177</v>
      </c>
      <c r="O605" t="s">
        <v>24177</v>
      </c>
      <c r="P605">
        <f>IMDB_Movies3[[#This Row],[gross]]-Table3[[#This Row],[budget]]</f>
        <v>-50180506</v>
      </c>
    </row>
    <row r="606" spans="1:16" x14ac:dyDescent="0.35">
      <c r="A606" t="s">
        <v>3494</v>
      </c>
      <c r="B606">
        <v>95</v>
      </c>
      <c r="C606">
        <v>13596911</v>
      </c>
      <c r="D606" t="s">
        <v>3497</v>
      </c>
      <c r="E606" t="s">
        <v>37</v>
      </c>
      <c r="F606">
        <v>6.2</v>
      </c>
      <c r="G606">
        <v>70000000</v>
      </c>
      <c r="H606" t="s">
        <v>1325</v>
      </c>
      <c r="I606" t="s">
        <v>953</v>
      </c>
      <c r="J606" t="s">
        <v>11526</v>
      </c>
      <c r="K606" t="s">
        <v>1671</v>
      </c>
      <c r="L606" t="s">
        <v>24164</v>
      </c>
      <c r="M606" t="s">
        <v>18089</v>
      </c>
      <c r="N606" t="s">
        <v>1266</v>
      </c>
      <c r="O606" t="s">
        <v>24177</v>
      </c>
      <c r="P606">
        <f>IMDB_Movies3[[#This Row],[gross]]-Table3[[#This Row],[budget]]</f>
        <v>-56403089</v>
      </c>
    </row>
    <row r="607" spans="1:16" x14ac:dyDescent="0.35">
      <c r="A607" t="s">
        <v>1582</v>
      </c>
      <c r="B607">
        <v>88</v>
      </c>
      <c r="C607">
        <v>8460990</v>
      </c>
      <c r="D607" t="s">
        <v>3502</v>
      </c>
      <c r="E607" t="s">
        <v>37</v>
      </c>
      <c r="F607">
        <v>5.6</v>
      </c>
      <c r="G607">
        <v>70000000</v>
      </c>
      <c r="H607" t="s">
        <v>953</v>
      </c>
      <c r="I607" t="s">
        <v>11526</v>
      </c>
      <c r="J607" t="s">
        <v>18089</v>
      </c>
      <c r="K607" t="s">
        <v>1266</v>
      </c>
      <c r="L607" t="s">
        <v>17378</v>
      </c>
      <c r="M607" t="s">
        <v>24177</v>
      </c>
      <c r="N607" t="s">
        <v>24177</v>
      </c>
      <c r="O607" t="s">
        <v>24177</v>
      </c>
      <c r="P607">
        <f>IMDB_Movies3[[#This Row],[gross]]-Table3[[#This Row],[budget]]</f>
        <v>-61539010</v>
      </c>
    </row>
    <row r="608" spans="1:16" x14ac:dyDescent="0.35">
      <c r="A608" t="s">
        <v>1633</v>
      </c>
      <c r="B608">
        <v>133</v>
      </c>
      <c r="C608">
        <v>7097125</v>
      </c>
      <c r="D608" t="s">
        <v>3507</v>
      </c>
      <c r="E608" t="s">
        <v>37</v>
      </c>
      <c r="F608">
        <v>5.4</v>
      </c>
      <c r="G608">
        <v>70000000</v>
      </c>
      <c r="H608" t="s">
        <v>1325</v>
      </c>
      <c r="I608" t="s">
        <v>24164</v>
      </c>
      <c r="J608" t="s">
        <v>3409</v>
      </c>
      <c r="K608" t="s">
        <v>24162</v>
      </c>
      <c r="L608" t="s">
        <v>10413</v>
      </c>
      <c r="M608" t="s">
        <v>24177</v>
      </c>
      <c r="N608" t="s">
        <v>24177</v>
      </c>
      <c r="O608" t="s">
        <v>24177</v>
      </c>
      <c r="P608">
        <f>IMDB_Movies3[[#This Row],[gross]]-Table3[[#This Row],[budget]]</f>
        <v>-62902875</v>
      </c>
    </row>
    <row r="609" spans="1:16" x14ac:dyDescent="0.35">
      <c r="A609" t="s">
        <v>3511</v>
      </c>
      <c r="B609">
        <v>106</v>
      </c>
      <c r="C609">
        <v>37760080</v>
      </c>
      <c r="D609" t="s">
        <v>3513</v>
      </c>
      <c r="E609" t="s">
        <v>37</v>
      </c>
      <c r="F609">
        <v>6.1</v>
      </c>
      <c r="G609">
        <v>70000000</v>
      </c>
      <c r="H609" t="s">
        <v>1325</v>
      </c>
      <c r="I609" t="s">
        <v>953</v>
      </c>
      <c r="J609" t="s">
        <v>24162</v>
      </c>
      <c r="K609" t="s">
        <v>12332</v>
      </c>
      <c r="L609" t="s">
        <v>10413</v>
      </c>
      <c r="M609" t="s">
        <v>24177</v>
      </c>
      <c r="N609" t="s">
        <v>24177</v>
      </c>
      <c r="O609" t="s">
        <v>24177</v>
      </c>
      <c r="P609">
        <f>IMDB_Movies3[[#This Row],[gross]]-Table3[[#This Row],[budget]]</f>
        <v>-32239920</v>
      </c>
    </row>
    <row r="610" spans="1:16" x14ac:dyDescent="0.35">
      <c r="A610" t="s">
        <v>3516</v>
      </c>
      <c r="B610">
        <v>116</v>
      </c>
      <c r="C610">
        <v>5851188</v>
      </c>
      <c r="D610" t="s">
        <v>3519</v>
      </c>
      <c r="E610" t="s">
        <v>37</v>
      </c>
      <c r="F610">
        <v>4.2</v>
      </c>
      <c r="G610">
        <v>70000000</v>
      </c>
      <c r="H610" t="s">
        <v>24164</v>
      </c>
      <c r="I610" t="s">
        <v>24162</v>
      </c>
      <c r="J610" t="s">
        <v>10413</v>
      </c>
      <c r="K610" t="s">
        <v>24177</v>
      </c>
      <c r="L610" t="s">
        <v>24177</v>
      </c>
      <c r="M610" t="s">
        <v>24177</v>
      </c>
      <c r="N610" t="s">
        <v>24177</v>
      </c>
      <c r="O610" t="s">
        <v>24177</v>
      </c>
      <c r="P610">
        <f>IMDB_Movies3[[#This Row],[gross]]-Table3[[#This Row],[budget]]</f>
        <v>-64148812</v>
      </c>
    </row>
    <row r="611" spans="1:16" x14ac:dyDescent="0.35">
      <c r="A611" t="s">
        <v>3523</v>
      </c>
      <c r="B611">
        <v>115</v>
      </c>
      <c r="C611">
        <v>25121291</v>
      </c>
      <c r="D611" t="s">
        <v>3526</v>
      </c>
      <c r="E611" t="s">
        <v>37</v>
      </c>
      <c r="F611">
        <v>6.7</v>
      </c>
      <c r="G611">
        <v>50000000</v>
      </c>
      <c r="H611" t="s">
        <v>1325</v>
      </c>
      <c r="I611" t="s">
        <v>24164</v>
      </c>
      <c r="J611" t="s">
        <v>24162</v>
      </c>
      <c r="K611" t="s">
        <v>12332</v>
      </c>
      <c r="L611" t="s">
        <v>10413</v>
      </c>
      <c r="M611" t="s">
        <v>24177</v>
      </c>
      <c r="N611" t="s">
        <v>24177</v>
      </c>
      <c r="O611" t="s">
        <v>24177</v>
      </c>
      <c r="P611">
        <f>IMDB_Movies3[[#This Row],[gross]]-Table3[[#This Row],[budget]]</f>
        <v>-24878709</v>
      </c>
    </row>
    <row r="612" spans="1:16" x14ac:dyDescent="0.35">
      <c r="A612" t="s">
        <v>2066</v>
      </c>
      <c r="B612">
        <v>99</v>
      </c>
      <c r="C612">
        <v>18821279</v>
      </c>
      <c r="D612" t="s">
        <v>3532</v>
      </c>
      <c r="E612" t="s">
        <v>37</v>
      </c>
      <c r="F612">
        <v>4.2</v>
      </c>
      <c r="G612">
        <v>70000000</v>
      </c>
      <c r="H612" t="s">
        <v>1325</v>
      </c>
      <c r="I612" t="s">
        <v>953</v>
      </c>
      <c r="J612" t="s">
        <v>1266</v>
      </c>
      <c r="K612" t="s">
        <v>24177</v>
      </c>
      <c r="L612" t="s">
        <v>24177</v>
      </c>
      <c r="M612" t="s">
        <v>24177</v>
      </c>
      <c r="N612" t="s">
        <v>24177</v>
      </c>
      <c r="O612" t="s">
        <v>24177</v>
      </c>
      <c r="P612">
        <f>IMDB_Movies3[[#This Row],[gross]]-Table3[[#This Row],[budget]]</f>
        <v>-51178721</v>
      </c>
    </row>
    <row r="613" spans="1:16" x14ac:dyDescent="0.35">
      <c r="A613" t="s">
        <v>3536</v>
      </c>
      <c r="B613">
        <v>124</v>
      </c>
      <c r="C613">
        <v>118471320</v>
      </c>
      <c r="D613" t="s">
        <v>3537</v>
      </c>
      <c r="E613" t="s">
        <v>37</v>
      </c>
      <c r="F613">
        <v>6.4</v>
      </c>
      <c r="G613">
        <v>68000000</v>
      </c>
      <c r="H613" t="s">
        <v>1325</v>
      </c>
      <c r="I613" t="s">
        <v>3409</v>
      </c>
      <c r="J613" t="s">
        <v>10413</v>
      </c>
      <c r="K613" t="s">
        <v>24177</v>
      </c>
      <c r="L613" t="s">
        <v>24177</v>
      </c>
      <c r="M613" t="s">
        <v>24177</v>
      </c>
      <c r="N613" t="s">
        <v>24177</v>
      </c>
      <c r="O613" t="s">
        <v>24177</v>
      </c>
      <c r="P613">
        <f>IMDB_Movies3[[#This Row],[gross]]-Table3[[#This Row],[budget]]</f>
        <v>50471320</v>
      </c>
    </row>
    <row r="614" spans="1:16" x14ac:dyDescent="0.35">
      <c r="A614" t="s">
        <v>3541</v>
      </c>
      <c r="B614">
        <v>124</v>
      </c>
      <c r="C614">
        <v>300523113</v>
      </c>
      <c r="D614" t="s">
        <v>3542</v>
      </c>
      <c r="E614" t="s">
        <v>37</v>
      </c>
      <c r="F614">
        <v>4.9000000000000004</v>
      </c>
      <c r="G614">
        <v>68000000</v>
      </c>
      <c r="H614" t="s">
        <v>953</v>
      </c>
      <c r="I614" t="s">
        <v>3409</v>
      </c>
      <c r="J614" t="s">
        <v>1266</v>
      </c>
      <c r="K614" t="s">
        <v>19711</v>
      </c>
      <c r="L614" t="s">
        <v>24177</v>
      </c>
      <c r="M614" t="s">
        <v>24177</v>
      </c>
      <c r="N614" t="s">
        <v>24177</v>
      </c>
      <c r="O614" t="s">
        <v>24177</v>
      </c>
      <c r="P614">
        <f>IMDB_Movies3[[#This Row],[gross]]-Table3[[#This Row],[budget]]</f>
        <v>232523113</v>
      </c>
    </row>
    <row r="615" spans="1:16" x14ac:dyDescent="0.35">
      <c r="A615" t="s">
        <v>1954</v>
      </c>
      <c r="B615">
        <v>124</v>
      </c>
      <c r="C615">
        <v>71069884</v>
      </c>
      <c r="D615" t="s">
        <v>3545</v>
      </c>
      <c r="E615" t="s">
        <v>37</v>
      </c>
      <c r="F615">
        <v>6.8</v>
      </c>
      <c r="G615">
        <v>68000000</v>
      </c>
      <c r="H615" t="s">
        <v>24164</v>
      </c>
      <c r="I615" t="s">
        <v>3409</v>
      </c>
      <c r="J615" t="s">
        <v>10413</v>
      </c>
      <c r="K615" t="s">
        <v>24177</v>
      </c>
      <c r="L615" t="s">
        <v>24177</v>
      </c>
      <c r="M615" t="s">
        <v>24177</v>
      </c>
      <c r="N615" t="s">
        <v>24177</v>
      </c>
      <c r="O615" t="s">
        <v>24177</v>
      </c>
      <c r="P615">
        <f>IMDB_Movies3[[#This Row],[gross]]-Table3[[#This Row],[budget]]</f>
        <v>3069884</v>
      </c>
    </row>
    <row r="616" spans="1:16" x14ac:dyDescent="0.35">
      <c r="A616" t="s">
        <v>2976</v>
      </c>
      <c r="B616">
        <v>87</v>
      </c>
      <c r="C616">
        <v>251501645</v>
      </c>
      <c r="D616" t="s">
        <v>3549</v>
      </c>
      <c r="E616" t="s">
        <v>37</v>
      </c>
      <c r="F616">
        <v>7.7</v>
      </c>
      <c r="G616">
        <v>69000000</v>
      </c>
      <c r="H616" t="s">
        <v>11526</v>
      </c>
      <c r="I616" t="s">
        <v>1671</v>
      </c>
      <c r="J616" t="s">
        <v>18089</v>
      </c>
      <c r="K616" t="s">
        <v>24177</v>
      </c>
      <c r="L616" t="s">
        <v>24177</v>
      </c>
      <c r="M616" t="s">
        <v>24177</v>
      </c>
      <c r="N616" t="s">
        <v>24177</v>
      </c>
      <c r="O616" t="s">
        <v>24177</v>
      </c>
      <c r="P616">
        <f>IMDB_Movies3[[#This Row],[gross]]-Table3[[#This Row],[budget]]</f>
        <v>182501645</v>
      </c>
    </row>
    <row r="617" spans="1:16" x14ac:dyDescent="0.35">
      <c r="A617" t="s">
        <v>3552</v>
      </c>
      <c r="B617">
        <v>105</v>
      </c>
      <c r="C617">
        <v>35324232</v>
      </c>
      <c r="D617" t="s">
        <v>3556</v>
      </c>
      <c r="E617" t="s">
        <v>37</v>
      </c>
      <c r="F617">
        <v>5.6</v>
      </c>
      <c r="G617">
        <v>68000000</v>
      </c>
      <c r="H617" t="s">
        <v>1325</v>
      </c>
      <c r="I617" t="s">
        <v>1671</v>
      </c>
      <c r="J617" t="s">
        <v>24164</v>
      </c>
      <c r="K617" t="s">
        <v>3409</v>
      </c>
      <c r="L617" t="s">
        <v>10413</v>
      </c>
      <c r="M617" t="s">
        <v>24177</v>
      </c>
      <c r="N617" t="s">
        <v>24177</v>
      </c>
      <c r="O617" t="s">
        <v>24177</v>
      </c>
      <c r="P617">
        <f>IMDB_Movies3[[#This Row],[gross]]-Table3[[#This Row],[budget]]</f>
        <v>-32675768</v>
      </c>
    </row>
    <row r="618" spans="1:16" x14ac:dyDescent="0.35">
      <c r="A618" t="s">
        <v>2513</v>
      </c>
      <c r="B618">
        <v>125</v>
      </c>
      <c r="C618">
        <v>81257500</v>
      </c>
      <c r="D618" t="s">
        <v>3560</v>
      </c>
      <c r="E618" t="s">
        <v>37</v>
      </c>
      <c r="F618">
        <v>6.4</v>
      </c>
      <c r="G618">
        <v>68000000</v>
      </c>
      <c r="H618" t="s">
        <v>1671</v>
      </c>
      <c r="I618" t="s">
        <v>24177</v>
      </c>
      <c r="J618" t="s">
        <v>24177</v>
      </c>
      <c r="K618" t="s">
        <v>24177</v>
      </c>
      <c r="L618" t="s">
        <v>24177</v>
      </c>
      <c r="M618" t="s">
        <v>24177</v>
      </c>
      <c r="N618" t="s">
        <v>24177</v>
      </c>
      <c r="O618" t="s">
        <v>24177</v>
      </c>
      <c r="P618">
        <f>IMDB_Movies3[[#This Row],[gross]]-Table3[[#This Row],[budget]]</f>
        <v>13257500</v>
      </c>
    </row>
    <row r="619" spans="1:16" x14ac:dyDescent="0.35">
      <c r="A619" t="s">
        <v>3563</v>
      </c>
      <c r="B619">
        <v>141</v>
      </c>
      <c r="C619">
        <v>617840</v>
      </c>
      <c r="D619" t="s">
        <v>3567</v>
      </c>
      <c r="E619" t="s">
        <v>37</v>
      </c>
      <c r="F619">
        <v>7.2</v>
      </c>
      <c r="G619">
        <v>70000000</v>
      </c>
      <c r="H619" t="s">
        <v>953</v>
      </c>
      <c r="I619" t="s">
        <v>3409</v>
      </c>
      <c r="J619" t="s">
        <v>22704</v>
      </c>
      <c r="K619" t="s">
        <v>19711</v>
      </c>
      <c r="L619" t="s">
        <v>24177</v>
      </c>
      <c r="M619" t="s">
        <v>24177</v>
      </c>
      <c r="N619" t="s">
        <v>24177</v>
      </c>
      <c r="O619" t="s">
        <v>24177</v>
      </c>
      <c r="P619">
        <f>IMDB_Movies3[[#This Row],[gross]]-Table3[[#This Row],[budget]]</f>
        <v>-69382160</v>
      </c>
    </row>
    <row r="620" spans="1:16" x14ac:dyDescent="0.35">
      <c r="A620" t="s">
        <v>3572</v>
      </c>
      <c r="B620">
        <v>121</v>
      </c>
      <c r="C620">
        <v>29655590</v>
      </c>
      <c r="D620" t="s">
        <v>3573</v>
      </c>
      <c r="E620" t="s">
        <v>37</v>
      </c>
      <c r="F620">
        <v>6</v>
      </c>
      <c r="G620">
        <v>65000000</v>
      </c>
      <c r="H620" t="s">
        <v>1325</v>
      </c>
      <c r="I620" t="s">
        <v>1671</v>
      </c>
      <c r="J620" t="s">
        <v>1266</v>
      </c>
      <c r="K620" t="s">
        <v>12332</v>
      </c>
      <c r="L620" t="s">
        <v>24177</v>
      </c>
      <c r="M620" t="s">
        <v>24177</v>
      </c>
      <c r="N620" t="s">
        <v>24177</v>
      </c>
      <c r="O620" t="s">
        <v>24177</v>
      </c>
      <c r="P620">
        <f>IMDB_Movies3[[#This Row],[gross]]-Table3[[#This Row],[budget]]</f>
        <v>-35344410</v>
      </c>
    </row>
    <row r="621" spans="1:16" x14ac:dyDescent="0.35">
      <c r="A621" t="s">
        <v>3494</v>
      </c>
      <c r="B621">
        <v>111</v>
      </c>
      <c r="C621">
        <v>45045037</v>
      </c>
      <c r="D621" t="s">
        <v>3577</v>
      </c>
      <c r="E621" t="s">
        <v>37</v>
      </c>
      <c r="F621">
        <v>5.9</v>
      </c>
      <c r="G621">
        <v>36000000</v>
      </c>
      <c r="H621" t="s">
        <v>1671</v>
      </c>
      <c r="I621" t="s">
        <v>19711</v>
      </c>
      <c r="J621" t="s">
        <v>24177</v>
      </c>
      <c r="K621" t="s">
        <v>24177</v>
      </c>
      <c r="L621" t="s">
        <v>24177</v>
      </c>
      <c r="M621" t="s">
        <v>24177</v>
      </c>
      <c r="N621" t="s">
        <v>24177</v>
      </c>
      <c r="O621" t="s">
        <v>24177</v>
      </c>
      <c r="P621">
        <f>IMDB_Movies3[[#This Row],[gross]]-Table3[[#This Row],[budget]]</f>
        <v>9045037</v>
      </c>
    </row>
    <row r="622" spans="1:16" x14ac:dyDescent="0.35">
      <c r="A622" t="s">
        <v>1633</v>
      </c>
      <c r="B622">
        <v>157</v>
      </c>
      <c r="C622">
        <v>28965197</v>
      </c>
      <c r="D622" t="s">
        <v>3582</v>
      </c>
      <c r="E622" t="s">
        <v>37</v>
      </c>
      <c r="F622">
        <v>7.9</v>
      </c>
      <c r="G622">
        <v>68000000</v>
      </c>
      <c r="H622" t="s">
        <v>13307</v>
      </c>
      <c r="I622" t="s">
        <v>3409</v>
      </c>
      <c r="J622" t="s">
        <v>10413</v>
      </c>
      <c r="K622" t="s">
        <v>24177</v>
      </c>
      <c r="L622" t="s">
        <v>24177</v>
      </c>
      <c r="M622" t="s">
        <v>24177</v>
      </c>
      <c r="N622" t="s">
        <v>24177</v>
      </c>
      <c r="O622" t="s">
        <v>24177</v>
      </c>
      <c r="P622">
        <f>IMDB_Movies3[[#This Row],[gross]]-Table3[[#This Row],[budget]]</f>
        <v>-39034803</v>
      </c>
    </row>
    <row r="623" spans="1:16" x14ac:dyDescent="0.35">
      <c r="A623" t="s">
        <v>3585</v>
      </c>
      <c r="B623">
        <v>117</v>
      </c>
      <c r="C623">
        <v>27550735</v>
      </c>
      <c r="D623" t="s">
        <v>3588</v>
      </c>
      <c r="E623" t="s">
        <v>37</v>
      </c>
      <c r="F623">
        <v>6.8</v>
      </c>
      <c r="G623">
        <v>35761559</v>
      </c>
      <c r="H623" t="s">
        <v>1325</v>
      </c>
      <c r="I623" t="s">
        <v>3409</v>
      </c>
      <c r="J623" t="s">
        <v>22704</v>
      </c>
      <c r="K623" t="s">
        <v>10413</v>
      </c>
      <c r="L623" t="s">
        <v>24177</v>
      </c>
      <c r="M623" t="s">
        <v>24177</v>
      </c>
      <c r="N623" t="s">
        <v>24177</v>
      </c>
      <c r="O623" t="s">
        <v>24177</v>
      </c>
      <c r="P623">
        <f>IMDB_Movies3[[#This Row],[gross]]-Table3[[#This Row],[budget]]</f>
        <v>-8210824</v>
      </c>
    </row>
    <row r="624" spans="1:16" x14ac:dyDescent="0.35">
      <c r="A624" t="s">
        <v>187</v>
      </c>
      <c r="B624">
        <v>128</v>
      </c>
      <c r="C624">
        <v>39380442</v>
      </c>
      <c r="D624" t="s">
        <v>3593</v>
      </c>
      <c r="E624" t="s">
        <v>37</v>
      </c>
      <c r="F624">
        <v>7.1</v>
      </c>
      <c r="G624">
        <v>70000000</v>
      </c>
      <c r="H624" t="s">
        <v>1325</v>
      </c>
      <c r="I624" t="s">
        <v>3409</v>
      </c>
      <c r="J624" t="s">
        <v>10413</v>
      </c>
      <c r="K624" t="s">
        <v>24177</v>
      </c>
      <c r="L624" t="s">
        <v>24177</v>
      </c>
      <c r="M624" t="s">
        <v>24177</v>
      </c>
      <c r="N624" t="s">
        <v>24177</v>
      </c>
      <c r="O624" t="s">
        <v>24177</v>
      </c>
      <c r="P624">
        <f>IMDB_Movies3[[#This Row],[gross]]-Table3[[#This Row],[budget]]</f>
        <v>-30619558</v>
      </c>
    </row>
    <row r="625" spans="1:16" x14ac:dyDescent="0.35">
      <c r="A625" t="s">
        <v>1965</v>
      </c>
      <c r="B625">
        <v>114</v>
      </c>
      <c r="C625">
        <v>72980108</v>
      </c>
      <c r="D625" t="s">
        <v>3597</v>
      </c>
      <c r="E625" t="s">
        <v>37</v>
      </c>
      <c r="F625">
        <v>5.9</v>
      </c>
      <c r="G625">
        <v>35761559</v>
      </c>
      <c r="H625" t="s">
        <v>1671</v>
      </c>
      <c r="I625" t="s">
        <v>24177</v>
      </c>
      <c r="J625" t="s">
        <v>24177</v>
      </c>
      <c r="K625" t="s">
        <v>24177</v>
      </c>
      <c r="L625" t="s">
        <v>24177</v>
      </c>
      <c r="M625" t="s">
        <v>24177</v>
      </c>
      <c r="N625" t="s">
        <v>24177</v>
      </c>
      <c r="O625" t="s">
        <v>24177</v>
      </c>
      <c r="P625">
        <f>IMDB_Movies3[[#This Row],[gross]]-Table3[[#This Row],[budget]]</f>
        <v>37218549</v>
      </c>
    </row>
    <row r="626" spans="1:16" x14ac:dyDescent="0.35">
      <c r="A626" t="s">
        <v>2156</v>
      </c>
      <c r="B626">
        <v>105</v>
      </c>
      <c r="C626">
        <v>37516013</v>
      </c>
      <c r="D626" t="s">
        <v>3600</v>
      </c>
      <c r="E626" t="s">
        <v>37</v>
      </c>
      <c r="F626">
        <v>5.9</v>
      </c>
      <c r="G626">
        <v>69000000</v>
      </c>
      <c r="H626" t="s">
        <v>1325</v>
      </c>
      <c r="I626" t="s">
        <v>1266</v>
      </c>
      <c r="J626" t="s">
        <v>6403</v>
      </c>
      <c r="K626" t="s">
        <v>24177</v>
      </c>
      <c r="L626" t="s">
        <v>24177</v>
      </c>
      <c r="M626" t="s">
        <v>24177</v>
      </c>
      <c r="N626" t="s">
        <v>24177</v>
      </c>
      <c r="O626" t="s">
        <v>24177</v>
      </c>
      <c r="P626">
        <f>IMDB_Movies3[[#This Row],[gross]]-Table3[[#This Row],[budget]]</f>
        <v>-31483987</v>
      </c>
    </row>
    <row r="627" spans="1:16" x14ac:dyDescent="0.35">
      <c r="A627" t="s">
        <v>2461</v>
      </c>
      <c r="B627">
        <v>113</v>
      </c>
      <c r="C627">
        <v>87704396</v>
      </c>
      <c r="D627" t="s">
        <v>3604</v>
      </c>
      <c r="E627" t="s">
        <v>37</v>
      </c>
      <c r="F627">
        <v>6.2</v>
      </c>
      <c r="G627">
        <v>66000000</v>
      </c>
      <c r="H627" t="s">
        <v>1325</v>
      </c>
      <c r="I627" t="s">
        <v>24164</v>
      </c>
      <c r="J627" t="s">
        <v>19711</v>
      </c>
      <c r="K627" t="s">
        <v>10413</v>
      </c>
      <c r="L627" t="s">
        <v>24177</v>
      </c>
      <c r="M627" t="s">
        <v>24177</v>
      </c>
      <c r="N627" t="s">
        <v>24177</v>
      </c>
      <c r="O627" t="s">
        <v>24177</v>
      </c>
      <c r="P627">
        <f>IMDB_Movies3[[#This Row],[gross]]-Table3[[#This Row],[budget]]</f>
        <v>21704396</v>
      </c>
    </row>
    <row r="628" spans="1:16" x14ac:dyDescent="0.35">
      <c r="A628" t="s">
        <v>3613</v>
      </c>
      <c r="B628">
        <v>121</v>
      </c>
      <c r="C628">
        <v>83892374</v>
      </c>
      <c r="D628" t="s">
        <v>3615</v>
      </c>
      <c r="E628" t="s">
        <v>37</v>
      </c>
      <c r="F628">
        <v>7</v>
      </c>
      <c r="G628">
        <v>66000000</v>
      </c>
      <c r="H628" t="s">
        <v>3409</v>
      </c>
      <c r="I628" t="s">
        <v>24162</v>
      </c>
      <c r="J628" t="s">
        <v>12332</v>
      </c>
      <c r="K628" t="s">
        <v>10413</v>
      </c>
      <c r="L628" t="s">
        <v>24177</v>
      </c>
      <c r="M628" t="s">
        <v>24177</v>
      </c>
      <c r="N628" t="s">
        <v>24177</v>
      </c>
      <c r="O628" t="s">
        <v>24177</v>
      </c>
      <c r="P628">
        <f>IMDB_Movies3[[#This Row],[gross]]-Table3[[#This Row],[budget]]</f>
        <v>17892374</v>
      </c>
    </row>
    <row r="629" spans="1:16" x14ac:dyDescent="0.35">
      <c r="A629" t="s">
        <v>3618</v>
      </c>
      <c r="B629">
        <v>102</v>
      </c>
      <c r="C629">
        <v>5932060</v>
      </c>
      <c r="D629" t="s">
        <v>3620</v>
      </c>
      <c r="E629" t="s">
        <v>37</v>
      </c>
      <c r="F629">
        <v>5.4</v>
      </c>
      <c r="G629">
        <v>35000000</v>
      </c>
      <c r="H629" t="s">
        <v>1325</v>
      </c>
      <c r="I629" t="s">
        <v>953</v>
      </c>
      <c r="J629" t="s">
        <v>1266</v>
      </c>
      <c r="K629" t="s">
        <v>24165</v>
      </c>
      <c r="L629" t="s">
        <v>24177</v>
      </c>
      <c r="M629" t="s">
        <v>24177</v>
      </c>
      <c r="N629" t="s">
        <v>24177</v>
      </c>
      <c r="O629" t="s">
        <v>24177</v>
      </c>
      <c r="P629">
        <f>IMDB_Movies3[[#This Row],[gross]]-Table3[[#This Row],[budget]]</f>
        <v>-29067940</v>
      </c>
    </row>
    <row r="630" spans="1:16" x14ac:dyDescent="0.35">
      <c r="A630" t="s">
        <v>389</v>
      </c>
      <c r="B630">
        <v>169</v>
      </c>
      <c r="C630">
        <v>216119491</v>
      </c>
      <c r="D630" t="s">
        <v>3624</v>
      </c>
      <c r="E630" t="s">
        <v>37</v>
      </c>
      <c r="F630">
        <v>8.6</v>
      </c>
      <c r="G630">
        <v>70000000</v>
      </c>
      <c r="H630" t="s">
        <v>1325</v>
      </c>
      <c r="I630" t="s">
        <v>3409</v>
      </c>
      <c r="J630" t="s">
        <v>24165</v>
      </c>
      <c r="K630" t="s">
        <v>24177</v>
      </c>
      <c r="L630" t="s">
        <v>24177</v>
      </c>
      <c r="M630" t="s">
        <v>24177</v>
      </c>
      <c r="N630" t="s">
        <v>24177</v>
      </c>
      <c r="O630" t="s">
        <v>24177</v>
      </c>
      <c r="P630">
        <f>IMDB_Movies3[[#This Row],[gross]]-Table3[[#This Row],[budget]]</f>
        <v>146119491</v>
      </c>
    </row>
    <row r="631" spans="1:16" x14ac:dyDescent="0.35">
      <c r="A631" t="s">
        <v>3627</v>
      </c>
      <c r="B631">
        <v>132</v>
      </c>
      <c r="C631">
        <v>43568507</v>
      </c>
      <c r="D631" t="s">
        <v>3628</v>
      </c>
      <c r="E631" t="s">
        <v>37</v>
      </c>
      <c r="F631">
        <v>6.5</v>
      </c>
      <c r="G631">
        <v>66000000</v>
      </c>
      <c r="H631" t="s">
        <v>1325</v>
      </c>
      <c r="I631" t="s">
        <v>24164</v>
      </c>
      <c r="J631" t="s">
        <v>3409</v>
      </c>
      <c r="K631" t="s">
        <v>10413</v>
      </c>
      <c r="L631" t="s">
        <v>24177</v>
      </c>
      <c r="M631" t="s">
        <v>24177</v>
      </c>
      <c r="N631" t="s">
        <v>24177</v>
      </c>
      <c r="O631" t="s">
        <v>24177</v>
      </c>
      <c r="P631">
        <f>IMDB_Movies3[[#This Row],[gross]]-Table3[[#This Row],[budget]]</f>
        <v>-22431493</v>
      </c>
    </row>
    <row r="632" spans="1:16" x14ac:dyDescent="0.35">
      <c r="A632" t="s">
        <v>2367</v>
      </c>
      <c r="B632">
        <v>127</v>
      </c>
      <c r="C632">
        <v>182805123</v>
      </c>
      <c r="D632" t="s">
        <v>3633</v>
      </c>
      <c r="E632" t="s">
        <v>37</v>
      </c>
      <c r="F632">
        <v>6.4</v>
      </c>
      <c r="G632">
        <v>70000000</v>
      </c>
      <c r="H632" t="s">
        <v>1671</v>
      </c>
      <c r="I632" t="s">
        <v>1266</v>
      </c>
      <c r="J632" t="s">
        <v>19711</v>
      </c>
      <c r="K632" t="s">
        <v>24177</v>
      </c>
      <c r="L632" t="s">
        <v>24177</v>
      </c>
      <c r="M632" t="s">
        <v>24177</v>
      </c>
      <c r="N632" t="s">
        <v>24177</v>
      </c>
      <c r="O632" t="s">
        <v>24177</v>
      </c>
      <c r="P632">
        <f>IMDB_Movies3[[#This Row],[gross]]-Table3[[#This Row],[budget]]</f>
        <v>112805123</v>
      </c>
    </row>
    <row r="633" spans="1:16" x14ac:dyDescent="0.35">
      <c r="A633" t="s">
        <v>1807</v>
      </c>
      <c r="B633">
        <v>103</v>
      </c>
      <c r="C633">
        <v>176387405</v>
      </c>
      <c r="D633" t="s">
        <v>3636</v>
      </c>
      <c r="E633" t="s">
        <v>37</v>
      </c>
      <c r="F633">
        <v>7.6</v>
      </c>
      <c r="G633">
        <v>59000000</v>
      </c>
      <c r="H633" t="s">
        <v>953</v>
      </c>
      <c r="I633" t="s">
        <v>11526</v>
      </c>
      <c r="J633" t="s">
        <v>1671</v>
      </c>
      <c r="K633" t="s">
        <v>18089</v>
      </c>
      <c r="L633" t="s">
        <v>24177</v>
      </c>
      <c r="M633" t="s">
        <v>24177</v>
      </c>
      <c r="N633" t="s">
        <v>24177</v>
      </c>
      <c r="O633" t="s">
        <v>24177</v>
      </c>
      <c r="P633">
        <f>IMDB_Movies3[[#This Row],[gross]]-Table3[[#This Row],[budget]]</f>
        <v>117387405</v>
      </c>
    </row>
    <row r="634" spans="1:16" x14ac:dyDescent="0.35">
      <c r="A634" t="s">
        <v>3639</v>
      </c>
      <c r="B634">
        <v>136</v>
      </c>
      <c r="C634">
        <v>33685268</v>
      </c>
      <c r="D634" t="s">
        <v>3640</v>
      </c>
      <c r="E634" t="s">
        <v>37</v>
      </c>
      <c r="F634">
        <v>5.5</v>
      </c>
      <c r="G634">
        <v>68000000</v>
      </c>
      <c r="H634" t="s">
        <v>3409</v>
      </c>
      <c r="I634" t="s">
        <v>6403</v>
      </c>
      <c r="J634" t="s">
        <v>12332</v>
      </c>
      <c r="K634" t="s">
        <v>10413</v>
      </c>
      <c r="L634" t="s">
        <v>24177</v>
      </c>
      <c r="M634" t="s">
        <v>24177</v>
      </c>
      <c r="N634" t="s">
        <v>24177</v>
      </c>
      <c r="O634" t="s">
        <v>24177</v>
      </c>
      <c r="P634">
        <f>IMDB_Movies3[[#This Row],[gross]]-Table3[[#This Row],[budget]]</f>
        <v>-34314732</v>
      </c>
    </row>
    <row r="635" spans="1:16" x14ac:dyDescent="0.35">
      <c r="A635" t="s">
        <v>389</v>
      </c>
      <c r="B635">
        <v>150</v>
      </c>
      <c r="C635">
        <v>182204440</v>
      </c>
      <c r="D635" t="s">
        <v>3644</v>
      </c>
      <c r="E635" t="s">
        <v>37</v>
      </c>
      <c r="F635">
        <v>7.4</v>
      </c>
      <c r="G635">
        <v>65000000</v>
      </c>
      <c r="H635" t="s">
        <v>13307</v>
      </c>
      <c r="I635" t="s">
        <v>3409</v>
      </c>
      <c r="J635" t="s">
        <v>22704</v>
      </c>
      <c r="K635" t="s">
        <v>24165</v>
      </c>
      <c r="L635" t="s">
        <v>24177</v>
      </c>
      <c r="M635" t="s">
        <v>24177</v>
      </c>
      <c r="N635" t="s">
        <v>24177</v>
      </c>
      <c r="O635" t="s">
        <v>24177</v>
      </c>
      <c r="P635">
        <f>IMDB_Movies3[[#This Row],[gross]]-Table3[[#This Row],[budget]]</f>
        <v>117204440</v>
      </c>
    </row>
    <row r="636" spans="1:16" x14ac:dyDescent="0.35">
      <c r="A636" t="s">
        <v>443</v>
      </c>
      <c r="B636">
        <v>136</v>
      </c>
      <c r="C636">
        <v>171383253</v>
      </c>
      <c r="D636" t="s">
        <v>3648</v>
      </c>
      <c r="E636" t="s">
        <v>37</v>
      </c>
      <c r="F636">
        <v>8.6999999999999993</v>
      </c>
      <c r="G636">
        <v>63000000</v>
      </c>
      <c r="H636" t="s">
        <v>1325</v>
      </c>
      <c r="I636" t="s">
        <v>12332</v>
      </c>
      <c r="J636" t="s">
        <v>24177</v>
      </c>
      <c r="K636" t="s">
        <v>24177</v>
      </c>
      <c r="L636" t="s">
        <v>24177</v>
      </c>
      <c r="M636" t="s">
        <v>24177</v>
      </c>
      <c r="N636" t="s">
        <v>24177</v>
      </c>
      <c r="O636" t="s">
        <v>24177</v>
      </c>
      <c r="P636">
        <f>IMDB_Movies3[[#This Row],[gross]]-Table3[[#This Row],[budget]]</f>
        <v>108383253</v>
      </c>
    </row>
    <row r="637" spans="1:16" x14ac:dyDescent="0.35">
      <c r="A637" t="s">
        <v>850</v>
      </c>
      <c r="B637">
        <v>140</v>
      </c>
      <c r="C637">
        <v>172071312</v>
      </c>
      <c r="D637" t="s">
        <v>3653</v>
      </c>
      <c r="E637" t="s">
        <v>37</v>
      </c>
      <c r="F637">
        <v>7.6</v>
      </c>
      <c r="G637">
        <v>62000000</v>
      </c>
      <c r="H637" t="s">
        <v>953</v>
      </c>
      <c r="I637" t="s">
        <v>3409</v>
      </c>
      <c r="J637" t="s">
        <v>22704</v>
      </c>
      <c r="K637" t="s">
        <v>24177</v>
      </c>
      <c r="L637" t="s">
        <v>24177</v>
      </c>
      <c r="M637" t="s">
        <v>24177</v>
      </c>
      <c r="N637" t="s">
        <v>24177</v>
      </c>
      <c r="O637" t="s">
        <v>24177</v>
      </c>
      <c r="P637">
        <f>IMDB_Movies3[[#This Row],[gross]]-Table3[[#This Row],[budget]]</f>
        <v>110071312</v>
      </c>
    </row>
    <row r="638" spans="1:16" x14ac:dyDescent="0.35">
      <c r="A638" t="s">
        <v>3657</v>
      </c>
      <c r="B638">
        <v>104</v>
      </c>
      <c r="C638">
        <v>139225854</v>
      </c>
      <c r="D638" t="s">
        <v>3660</v>
      </c>
      <c r="E638" t="s">
        <v>37</v>
      </c>
      <c r="F638">
        <v>5.5</v>
      </c>
      <c r="G638">
        <v>60000000</v>
      </c>
      <c r="H638" t="s">
        <v>1671</v>
      </c>
      <c r="I638" t="s">
        <v>18089</v>
      </c>
      <c r="J638" t="s">
        <v>1266</v>
      </c>
      <c r="K638" t="s">
        <v>24177</v>
      </c>
      <c r="L638" t="s">
        <v>24177</v>
      </c>
      <c r="M638" t="s">
        <v>24177</v>
      </c>
      <c r="N638" t="s">
        <v>24177</v>
      </c>
      <c r="O638" t="s">
        <v>24177</v>
      </c>
      <c r="P638">
        <f>IMDB_Movies3[[#This Row],[gross]]-Table3[[#This Row],[budget]]</f>
        <v>79225854</v>
      </c>
    </row>
    <row r="639" spans="1:16" x14ac:dyDescent="0.35">
      <c r="A639" t="s">
        <v>3664</v>
      </c>
      <c r="B639">
        <v>158</v>
      </c>
      <c r="C639">
        <v>148775460</v>
      </c>
      <c r="D639" t="s">
        <v>3665</v>
      </c>
      <c r="E639" t="s">
        <v>37</v>
      </c>
      <c r="F639">
        <v>7.6</v>
      </c>
      <c r="G639">
        <v>61000000</v>
      </c>
      <c r="H639" t="s">
        <v>3409</v>
      </c>
      <c r="I639" t="s">
        <v>17378</v>
      </c>
      <c r="J639" t="s">
        <v>19711</v>
      </c>
      <c r="K639" t="s">
        <v>24177</v>
      </c>
      <c r="L639" t="s">
        <v>24177</v>
      </c>
      <c r="M639" t="s">
        <v>24177</v>
      </c>
      <c r="N639" t="s">
        <v>24177</v>
      </c>
      <c r="O639" t="s">
        <v>24177</v>
      </c>
      <c r="P639">
        <f>IMDB_Movies3[[#This Row],[gross]]-Table3[[#This Row],[budget]]</f>
        <v>87775460</v>
      </c>
    </row>
    <row r="640" spans="1:16" x14ac:dyDescent="0.35">
      <c r="A640" t="s">
        <v>3668</v>
      </c>
      <c r="B640">
        <v>119</v>
      </c>
      <c r="C640">
        <v>115731542</v>
      </c>
      <c r="D640" t="s">
        <v>3670</v>
      </c>
      <c r="E640" t="s">
        <v>37</v>
      </c>
      <c r="F640">
        <v>6.5</v>
      </c>
      <c r="G640">
        <v>65000000</v>
      </c>
      <c r="H640" t="s">
        <v>1671</v>
      </c>
      <c r="I640" t="s">
        <v>3409</v>
      </c>
      <c r="J640" t="s">
        <v>19711</v>
      </c>
      <c r="K640" t="s">
        <v>24177</v>
      </c>
      <c r="L640" t="s">
        <v>24177</v>
      </c>
      <c r="M640" t="s">
        <v>24177</v>
      </c>
      <c r="N640" t="s">
        <v>24177</v>
      </c>
      <c r="O640" t="s">
        <v>24177</v>
      </c>
      <c r="P640">
        <f>IMDB_Movies3[[#This Row],[gross]]-Table3[[#This Row],[budget]]</f>
        <v>50731542</v>
      </c>
    </row>
    <row r="641" spans="1:16" x14ac:dyDescent="0.35">
      <c r="A641" t="s">
        <v>1751</v>
      </c>
      <c r="B641">
        <v>106</v>
      </c>
      <c r="C641">
        <v>100468793</v>
      </c>
      <c r="D641" t="s">
        <v>3673</v>
      </c>
      <c r="E641" t="s">
        <v>37</v>
      </c>
      <c r="F641">
        <v>6.9</v>
      </c>
      <c r="G641">
        <v>65000000</v>
      </c>
      <c r="H641" t="s">
        <v>1671</v>
      </c>
      <c r="I641" t="s">
        <v>24177</v>
      </c>
      <c r="J641" t="s">
        <v>24177</v>
      </c>
      <c r="K641" t="s">
        <v>24177</v>
      </c>
      <c r="L641" t="s">
        <v>24177</v>
      </c>
      <c r="M641" t="s">
        <v>24177</v>
      </c>
      <c r="N641" t="s">
        <v>24177</v>
      </c>
      <c r="O641" t="s">
        <v>24177</v>
      </c>
      <c r="P641">
        <f>IMDB_Movies3[[#This Row],[gross]]-Table3[[#This Row],[budget]]</f>
        <v>35468793</v>
      </c>
    </row>
    <row r="642" spans="1:16" x14ac:dyDescent="0.35">
      <c r="A642" t="s">
        <v>313</v>
      </c>
      <c r="B642">
        <v>136</v>
      </c>
      <c r="C642">
        <v>93771072</v>
      </c>
      <c r="D642" t="s">
        <v>3679</v>
      </c>
      <c r="E642" t="s">
        <v>37</v>
      </c>
      <c r="F642">
        <v>6.7</v>
      </c>
      <c r="G642">
        <v>65000000</v>
      </c>
      <c r="H642" t="s">
        <v>1325</v>
      </c>
      <c r="I642" t="s">
        <v>953</v>
      </c>
      <c r="J642" t="s">
        <v>1671</v>
      </c>
      <c r="K642" t="s">
        <v>19711</v>
      </c>
      <c r="L642" t="s">
        <v>10413</v>
      </c>
      <c r="M642" t="s">
        <v>15011</v>
      </c>
      <c r="N642" t="s">
        <v>24177</v>
      </c>
      <c r="O642" t="s">
        <v>24177</v>
      </c>
      <c r="P642">
        <f>IMDB_Movies3[[#This Row],[gross]]-Table3[[#This Row],[budget]]</f>
        <v>28771072</v>
      </c>
    </row>
    <row r="643" spans="1:16" x14ac:dyDescent="0.35">
      <c r="A643" t="s">
        <v>2542</v>
      </c>
      <c r="B643">
        <v>95</v>
      </c>
      <c r="C643">
        <v>100448498</v>
      </c>
      <c r="D643" t="s">
        <v>3683</v>
      </c>
      <c r="E643" t="s">
        <v>37</v>
      </c>
      <c r="F643">
        <v>6.6</v>
      </c>
      <c r="G643">
        <v>65000000</v>
      </c>
      <c r="H643" t="s">
        <v>1671</v>
      </c>
      <c r="I643" t="s">
        <v>3409</v>
      </c>
      <c r="J643" t="s">
        <v>24177</v>
      </c>
      <c r="K643" t="s">
        <v>24177</v>
      </c>
      <c r="L643" t="s">
        <v>24177</v>
      </c>
      <c r="M643" t="s">
        <v>24177</v>
      </c>
      <c r="N643" t="s">
        <v>24177</v>
      </c>
      <c r="O643" t="s">
        <v>24177</v>
      </c>
      <c r="P643">
        <f>IMDB_Movies3[[#This Row],[gross]]-Table3[[#This Row],[budget]]</f>
        <v>35448498</v>
      </c>
    </row>
    <row r="644" spans="1:16" x14ac:dyDescent="0.35">
      <c r="A644" t="s">
        <v>565</v>
      </c>
      <c r="B644">
        <v>137</v>
      </c>
      <c r="C644">
        <v>115603980</v>
      </c>
      <c r="D644" t="s">
        <v>3690</v>
      </c>
      <c r="E644" t="s">
        <v>37</v>
      </c>
      <c r="F644">
        <v>7.2</v>
      </c>
      <c r="G644">
        <v>65000000</v>
      </c>
      <c r="H644" t="s">
        <v>13307</v>
      </c>
      <c r="I644" t="s">
        <v>3409</v>
      </c>
      <c r="J644" t="s">
        <v>24163</v>
      </c>
      <c r="K644" t="s">
        <v>24165</v>
      </c>
      <c r="L644" t="s">
        <v>24177</v>
      </c>
      <c r="M644" t="s">
        <v>24177</v>
      </c>
      <c r="N644" t="s">
        <v>24177</v>
      </c>
      <c r="O644" t="s">
        <v>24177</v>
      </c>
      <c r="P644">
        <f>IMDB_Movies3[[#This Row],[gross]]-Table3[[#This Row],[budget]]</f>
        <v>50603980</v>
      </c>
    </row>
    <row r="645" spans="1:16" x14ac:dyDescent="0.35">
      <c r="A645" t="s">
        <v>3694</v>
      </c>
      <c r="B645">
        <v>130</v>
      </c>
      <c r="C645">
        <v>90454043</v>
      </c>
      <c r="D645" t="s">
        <v>3696</v>
      </c>
      <c r="E645" t="s">
        <v>37</v>
      </c>
      <c r="F645">
        <v>6.4</v>
      </c>
      <c r="G645">
        <v>65000000</v>
      </c>
      <c r="H645" t="s">
        <v>1325</v>
      </c>
      <c r="I645" t="s">
        <v>953</v>
      </c>
      <c r="J645" t="s">
        <v>10413</v>
      </c>
      <c r="K645" t="s">
        <v>24177</v>
      </c>
      <c r="L645" t="s">
        <v>24177</v>
      </c>
      <c r="M645" t="s">
        <v>24177</v>
      </c>
      <c r="N645" t="s">
        <v>24177</v>
      </c>
      <c r="O645" t="s">
        <v>24177</v>
      </c>
      <c r="P645">
        <f>IMDB_Movies3[[#This Row],[gross]]-Table3[[#This Row],[budget]]</f>
        <v>25454043</v>
      </c>
    </row>
    <row r="646" spans="1:16" x14ac:dyDescent="0.35">
      <c r="A646" t="s">
        <v>2066</v>
      </c>
      <c r="B646">
        <v>124</v>
      </c>
      <c r="C646">
        <v>84049211</v>
      </c>
      <c r="D646" t="s">
        <v>3701</v>
      </c>
      <c r="E646" t="s">
        <v>37</v>
      </c>
      <c r="F646">
        <v>6.4</v>
      </c>
      <c r="G646">
        <v>70000000</v>
      </c>
      <c r="H646" t="s">
        <v>1325</v>
      </c>
      <c r="I646" t="s">
        <v>953</v>
      </c>
      <c r="J646" t="s">
        <v>10413</v>
      </c>
      <c r="K646" t="s">
        <v>24177</v>
      </c>
      <c r="L646" t="s">
        <v>24177</v>
      </c>
      <c r="M646" t="s">
        <v>24177</v>
      </c>
      <c r="N646" t="s">
        <v>24177</v>
      </c>
      <c r="O646" t="s">
        <v>24177</v>
      </c>
      <c r="P646">
        <f>IMDB_Movies3[[#This Row],[gross]]-Table3[[#This Row],[budget]]</f>
        <v>14049211</v>
      </c>
    </row>
    <row r="647" spans="1:16" x14ac:dyDescent="0.35">
      <c r="A647" t="s">
        <v>1340</v>
      </c>
      <c r="B647">
        <v>108</v>
      </c>
      <c r="C647">
        <v>70450000</v>
      </c>
      <c r="D647" t="s">
        <v>3706</v>
      </c>
      <c r="E647" t="s">
        <v>37</v>
      </c>
      <c r="F647">
        <v>6</v>
      </c>
      <c r="G647">
        <v>50000000</v>
      </c>
      <c r="H647" t="s">
        <v>1325</v>
      </c>
      <c r="I647" t="s">
        <v>24164</v>
      </c>
      <c r="J647" t="s">
        <v>10413</v>
      </c>
      <c r="K647" t="s">
        <v>24177</v>
      </c>
      <c r="L647" t="s">
        <v>24177</v>
      </c>
      <c r="M647" t="s">
        <v>24177</v>
      </c>
      <c r="N647" t="s">
        <v>24177</v>
      </c>
      <c r="O647" t="s">
        <v>24177</v>
      </c>
      <c r="P647">
        <f>IMDB_Movies3[[#This Row],[gross]]-Table3[[#This Row],[budget]]</f>
        <v>20450000</v>
      </c>
    </row>
    <row r="648" spans="1:16" x14ac:dyDescent="0.35">
      <c r="A648" t="s">
        <v>703</v>
      </c>
      <c r="B648">
        <v>104</v>
      </c>
      <c r="C648">
        <v>69688384</v>
      </c>
      <c r="D648" t="s">
        <v>3710</v>
      </c>
      <c r="E648" t="s">
        <v>37</v>
      </c>
      <c r="F648">
        <v>6.1</v>
      </c>
      <c r="G648">
        <v>60000000</v>
      </c>
      <c r="H648" t="s">
        <v>1671</v>
      </c>
      <c r="I648" t="s">
        <v>18089</v>
      </c>
      <c r="J648" t="s">
        <v>1266</v>
      </c>
      <c r="K648" t="s">
        <v>24177</v>
      </c>
      <c r="L648" t="s">
        <v>24177</v>
      </c>
      <c r="M648" t="s">
        <v>24177</v>
      </c>
      <c r="N648" t="s">
        <v>24177</v>
      </c>
      <c r="O648" t="s">
        <v>24177</v>
      </c>
      <c r="P648">
        <f>IMDB_Movies3[[#This Row],[gross]]-Table3[[#This Row],[budget]]</f>
        <v>9688384</v>
      </c>
    </row>
    <row r="649" spans="1:16" x14ac:dyDescent="0.35">
      <c r="A649" t="s">
        <v>760</v>
      </c>
      <c r="B649">
        <v>129</v>
      </c>
      <c r="C649">
        <v>70236496</v>
      </c>
      <c r="D649" t="s">
        <v>3715</v>
      </c>
      <c r="E649" t="s">
        <v>37</v>
      </c>
      <c r="F649">
        <v>6</v>
      </c>
      <c r="G649">
        <v>63000000</v>
      </c>
      <c r="H649" t="s">
        <v>3409</v>
      </c>
      <c r="I649" t="s">
        <v>22704</v>
      </c>
      <c r="J649" t="s">
        <v>10413</v>
      </c>
      <c r="K649" t="s">
        <v>24177</v>
      </c>
      <c r="L649" t="s">
        <v>24177</v>
      </c>
      <c r="M649" t="s">
        <v>24177</v>
      </c>
      <c r="N649" t="s">
        <v>24177</v>
      </c>
      <c r="O649" t="s">
        <v>24177</v>
      </c>
      <c r="P649">
        <f>IMDB_Movies3[[#This Row],[gross]]-Table3[[#This Row],[budget]]</f>
        <v>7236496</v>
      </c>
    </row>
    <row r="650" spans="1:16" x14ac:dyDescent="0.35">
      <c r="A650" t="s">
        <v>371</v>
      </c>
      <c r="B650">
        <v>117</v>
      </c>
      <c r="C650">
        <v>63695760</v>
      </c>
      <c r="D650" t="s">
        <v>3718</v>
      </c>
      <c r="E650" t="s">
        <v>37</v>
      </c>
      <c r="F650">
        <v>6.4</v>
      </c>
      <c r="G650">
        <v>65000000</v>
      </c>
      <c r="H650" t="s">
        <v>3409</v>
      </c>
      <c r="I650" t="s">
        <v>24177</v>
      </c>
      <c r="J650" t="s">
        <v>24177</v>
      </c>
      <c r="K650" t="s">
        <v>24177</v>
      </c>
      <c r="L650" t="s">
        <v>24177</v>
      </c>
      <c r="M650" t="s">
        <v>24177</v>
      </c>
      <c r="N650" t="s">
        <v>24177</v>
      </c>
      <c r="O650" t="s">
        <v>24177</v>
      </c>
      <c r="P650">
        <f>IMDB_Movies3[[#This Row],[gross]]-Table3[[#This Row],[budget]]</f>
        <v>-1304240</v>
      </c>
    </row>
    <row r="651" spans="1:16" x14ac:dyDescent="0.35">
      <c r="A651" t="s">
        <v>3722</v>
      </c>
      <c r="B651">
        <v>99</v>
      </c>
      <c r="C651">
        <v>59617068</v>
      </c>
      <c r="D651" t="s">
        <v>3723</v>
      </c>
      <c r="E651" t="s">
        <v>37</v>
      </c>
      <c r="F651">
        <v>6.4</v>
      </c>
      <c r="G651">
        <v>65000000</v>
      </c>
      <c r="H651" t="s">
        <v>1671</v>
      </c>
      <c r="I651" t="s">
        <v>19711</v>
      </c>
      <c r="J651" t="s">
        <v>24177</v>
      </c>
      <c r="K651" t="s">
        <v>24177</v>
      </c>
      <c r="L651" t="s">
        <v>24177</v>
      </c>
      <c r="M651" t="s">
        <v>24177</v>
      </c>
      <c r="N651" t="s">
        <v>24177</v>
      </c>
      <c r="O651" t="s">
        <v>24177</v>
      </c>
      <c r="P651">
        <f>IMDB_Movies3[[#This Row],[gross]]-Table3[[#This Row],[budget]]</f>
        <v>-5382932</v>
      </c>
    </row>
    <row r="652" spans="1:16" x14ac:dyDescent="0.35">
      <c r="A652" t="s">
        <v>3727</v>
      </c>
      <c r="B652">
        <v>159</v>
      </c>
      <c r="C652">
        <v>55637680</v>
      </c>
      <c r="D652" t="s">
        <v>3729</v>
      </c>
      <c r="E652" t="s">
        <v>37</v>
      </c>
      <c r="F652">
        <v>7.3</v>
      </c>
      <c r="G652">
        <v>65000000</v>
      </c>
      <c r="H652" t="s">
        <v>3409</v>
      </c>
      <c r="I652" t="s">
        <v>24162</v>
      </c>
      <c r="J652" t="s">
        <v>10413</v>
      </c>
      <c r="K652" t="s">
        <v>24177</v>
      </c>
      <c r="L652" t="s">
        <v>24177</v>
      </c>
      <c r="M652" t="s">
        <v>24177</v>
      </c>
      <c r="N652" t="s">
        <v>24177</v>
      </c>
      <c r="O652" t="s">
        <v>24177</v>
      </c>
      <c r="P652">
        <f>IMDB_Movies3[[#This Row],[gross]]-Table3[[#This Row],[budget]]</f>
        <v>-9362320</v>
      </c>
    </row>
    <row r="653" spans="1:16" x14ac:dyDescent="0.35">
      <c r="A653" t="s">
        <v>3732</v>
      </c>
      <c r="B653">
        <v>118</v>
      </c>
      <c r="C653">
        <v>85911262</v>
      </c>
      <c r="D653" t="s">
        <v>3735</v>
      </c>
      <c r="E653" t="s">
        <v>37</v>
      </c>
      <c r="F653">
        <v>5.2</v>
      </c>
      <c r="G653">
        <v>65000000</v>
      </c>
      <c r="H653" t="s">
        <v>1671</v>
      </c>
      <c r="I653" t="s">
        <v>3409</v>
      </c>
      <c r="J653" t="s">
        <v>18089</v>
      </c>
      <c r="K653" t="s">
        <v>17378</v>
      </c>
      <c r="L653" t="s">
        <v>24177</v>
      </c>
      <c r="M653" t="s">
        <v>24177</v>
      </c>
      <c r="N653" t="s">
        <v>24177</v>
      </c>
      <c r="O653" t="s">
        <v>24177</v>
      </c>
      <c r="P653">
        <f>IMDB_Movies3[[#This Row],[gross]]-Table3[[#This Row],[budget]]</f>
        <v>20911262</v>
      </c>
    </row>
    <row r="654" spans="1:16" x14ac:dyDescent="0.35">
      <c r="A654" t="s">
        <v>3739</v>
      </c>
      <c r="B654">
        <v>105</v>
      </c>
      <c r="C654">
        <v>53846915</v>
      </c>
      <c r="D654" t="s">
        <v>3740</v>
      </c>
      <c r="E654" t="s">
        <v>37</v>
      </c>
      <c r="F654">
        <v>6.6</v>
      </c>
      <c r="G654">
        <v>50100000</v>
      </c>
      <c r="H654" t="s">
        <v>1671</v>
      </c>
      <c r="I654" t="s">
        <v>24164</v>
      </c>
      <c r="J654" t="s">
        <v>3409</v>
      </c>
      <c r="K654" t="s">
        <v>19711</v>
      </c>
      <c r="L654" t="s">
        <v>24177</v>
      </c>
      <c r="M654" t="s">
        <v>24177</v>
      </c>
      <c r="N654" t="s">
        <v>24177</v>
      </c>
      <c r="O654" t="s">
        <v>24177</v>
      </c>
      <c r="P654">
        <f>IMDB_Movies3[[#This Row],[gross]]-Table3[[#This Row],[budget]]</f>
        <v>3746915</v>
      </c>
    </row>
    <row r="655" spans="1:16" x14ac:dyDescent="0.35">
      <c r="A655" t="s">
        <v>327</v>
      </c>
      <c r="B655">
        <v>103</v>
      </c>
      <c r="C655">
        <v>54758461</v>
      </c>
      <c r="D655" t="s">
        <v>3745</v>
      </c>
      <c r="E655" t="s">
        <v>37</v>
      </c>
      <c r="F655">
        <v>6.3</v>
      </c>
      <c r="G655">
        <v>65000000</v>
      </c>
      <c r="H655" t="s">
        <v>1325</v>
      </c>
      <c r="I655" t="s">
        <v>1671</v>
      </c>
      <c r="J655" t="s">
        <v>19711</v>
      </c>
      <c r="K655" t="s">
        <v>24177</v>
      </c>
      <c r="L655" t="s">
        <v>24177</v>
      </c>
      <c r="M655" t="s">
        <v>24177</v>
      </c>
      <c r="N655" t="s">
        <v>24177</v>
      </c>
      <c r="O655" t="s">
        <v>24177</v>
      </c>
      <c r="P655">
        <f>IMDB_Movies3[[#This Row],[gross]]-Table3[[#This Row],[budget]]</f>
        <v>-10241539</v>
      </c>
    </row>
    <row r="656" spans="1:16" x14ac:dyDescent="0.35">
      <c r="A656" t="s">
        <v>3749</v>
      </c>
      <c r="B656">
        <v>122</v>
      </c>
      <c r="C656">
        <v>52397389</v>
      </c>
      <c r="D656" t="s">
        <v>3752</v>
      </c>
      <c r="E656" t="s">
        <v>37</v>
      </c>
      <c r="F656">
        <v>5.9</v>
      </c>
      <c r="G656">
        <v>65000000</v>
      </c>
      <c r="H656" t="s">
        <v>1325</v>
      </c>
      <c r="I656" t="s">
        <v>953</v>
      </c>
      <c r="J656" t="s">
        <v>1266</v>
      </c>
      <c r="K656" t="s">
        <v>6403</v>
      </c>
      <c r="L656" t="s">
        <v>12332</v>
      </c>
      <c r="M656" t="s">
        <v>10413</v>
      </c>
      <c r="N656" t="s">
        <v>24177</v>
      </c>
      <c r="O656" t="s">
        <v>24177</v>
      </c>
      <c r="P656">
        <f>IMDB_Movies3[[#This Row],[gross]]-Table3[[#This Row],[budget]]</f>
        <v>-12602611</v>
      </c>
    </row>
    <row r="657" spans="1:16" x14ac:dyDescent="0.35">
      <c r="A657" t="s">
        <v>2277</v>
      </c>
      <c r="B657">
        <v>114</v>
      </c>
      <c r="C657">
        <v>47724985</v>
      </c>
      <c r="D657" t="s">
        <v>3757</v>
      </c>
      <c r="E657" t="s">
        <v>37</v>
      </c>
      <c r="F657">
        <v>6.4</v>
      </c>
      <c r="G657">
        <v>16900000</v>
      </c>
      <c r="H657" t="s">
        <v>1325</v>
      </c>
      <c r="I657" t="s">
        <v>3409</v>
      </c>
      <c r="J657" t="s">
        <v>24165</v>
      </c>
      <c r="K657" t="s">
        <v>24177</v>
      </c>
      <c r="L657" t="s">
        <v>24177</v>
      </c>
      <c r="M657" t="s">
        <v>24177</v>
      </c>
      <c r="N657" t="s">
        <v>24177</v>
      </c>
      <c r="O657" t="s">
        <v>24177</v>
      </c>
      <c r="P657">
        <f>IMDB_Movies3[[#This Row],[gross]]-Table3[[#This Row],[budget]]</f>
        <v>30824985</v>
      </c>
    </row>
    <row r="658" spans="1:16" x14ac:dyDescent="0.35">
      <c r="A658" t="s">
        <v>3066</v>
      </c>
      <c r="B658">
        <v>143</v>
      </c>
      <c r="C658">
        <v>38966057</v>
      </c>
      <c r="D658" t="s">
        <v>3762</v>
      </c>
      <c r="E658" t="s">
        <v>37</v>
      </c>
      <c r="F658">
        <v>6.7</v>
      </c>
      <c r="G658">
        <v>65000000</v>
      </c>
      <c r="H658" t="s">
        <v>1671</v>
      </c>
      <c r="I658" t="s">
        <v>3409</v>
      </c>
      <c r="J658" t="s">
        <v>24177</v>
      </c>
      <c r="K658" t="s">
        <v>24177</v>
      </c>
      <c r="L658" t="s">
        <v>24177</v>
      </c>
      <c r="M658" t="s">
        <v>24177</v>
      </c>
      <c r="N658" t="s">
        <v>24177</v>
      </c>
      <c r="O658" t="s">
        <v>24177</v>
      </c>
      <c r="P658">
        <f>IMDB_Movies3[[#This Row],[gross]]-Table3[[#This Row],[budget]]</f>
        <v>-26033943</v>
      </c>
    </row>
    <row r="659" spans="1:16" x14ac:dyDescent="0.35">
      <c r="A659" t="s">
        <v>2331</v>
      </c>
      <c r="B659">
        <v>96</v>
      </c>
      <c r="C659">
        <v>42345531</v>
      </c>
      <c r="D659" t="s">
        <v>3766</v>
      </c>
      <c r="E659" t="s">
        <v>37</v>
      </c>
      <c r="F659">
        <v>5.4</v>
      </c>
      <c r="G659">
        <v>65000000</v>
      </c>
      <c r="H659" t="s">
        <v>1325</v>
      </c>
      <c r="I659" t="s">
        <v>6403</v>
      </c>
      <c r="J659" t="s">
        <v>12332</v>
      </c>
      <c r="K659" t="s">
        <v>10413</v>
      </c>
      <c r="L659" t="s">
        <v>24177</v>
      </c>
      <c r="M659" t="s">
        <v>24177</v>
      </c>
      <c r="N659" t="s">
        <v>24177</v>
      </c>
      <c r="O659" t="s">
        <v>24177</v>
      </c>
      <c r="P659">
        <f>IMDB_Movies3[[#This Row],[gross]]-Table3[[#This Row],[budget]]</f>
        <v>-22654469</v>
      </c>
    </row>
    <row r="660" spans="1:16" x14ac:dyDescent="0.35">
      <c r="A660" t="s">
        <v>2331</v>
      </c>
      <c r="B660">
        <v>111</v>
      </c>
      <c r="C660">
        <v>36064910</v>
      </c>
      <c r="D660" t="s">
        <v>3769</v>
      </c>
      <c r="E660" t="s">
        <v>37</v>
      </c>
      <c r="F660">
        <v>6.4</v>
      </c>
      <c r="G660">
        <v>45000000</v>
      </c>
      <c r="H660" t="s">
        <v>1325</v>
      </c>
      <c r="I660" t="s">
        <v>12332</v>
      </c>
      <c r="J660" t="s">
        <v>10413</v>
      </c>
      <c r="K660" t="s">
        <v>24177</v>
      </c>
      <c r="L660" t="s">
        <v>24177</v>
      </c>
      <c r="M660" t="s">
        <v>24177</v>
      </c>
      <c r="N660" t="s">
        <v>24177</v>
      </c>
      <c r="O660" t="s">
        <v>24177</v>
      </c>
      <c r="P660">
        <f>IMDB_Movies3[[#This Row],[gross]]-Table3[[#This Row],[budget]]</f>
        <v>-8935090</v>
      </c>
    </row>
    <row r="661" spans="1:16" x14ac:dyDescent="0.35">
      <c r="A661" t="s">
        <v>2066</v>
      </c>
      <c r="B661">
        <v>121</v>
      </c>
      <c r="C661">
        <v>33328051</v>
      </c>
      <c r="D661" t="s">
        <v>3774</v>
      </c>
      <c r="E661" t="s">
        <v>37</v>
      </c>
      <c r="F661">
        <v>6.7</v>
      </c>
      <c r="G661">
        <v>65000000</v>
      </c>
      <c r="H661" t="s">
        <v>1325</v>
      </c>
      <c r="I661" t="s">
        <v>24164</v>
      </c>
      <c r="J661" t="s">
        <v>3409</v>
      </c>
      <c r="K661" t="s">
        <v>24162</v>
      </c>
      <c r="L661" t="s">
        <v>10413</v>
      </c>
      <c r="M661" t="s">
        <v>24177</v>
      </c>
      <c r="N661" t="s">
        <v>24177</v>
      </c>
      <c r="O661" t="s">
        <v>24177</v>
      </c>
      <c r="P661">
        <f>IMDB_Movies3[[#This Row],[gross]]-Table3[[#This Row],[budget]]</f>
        <v>-31671949</v>
      </c>
    </row>
    <row r="662" spans="1:16" x14ac:dyDescent="0.35">
      <c r="A662" t="s">
        <v>3778</v>
      </c>
      <c r="B662">
        <v>135</v>
      </c>
      <c r="C662">
        <v>32598931</v>
      </c>
      <c r="D662" t="s">
        <v>3780</v>
      </c>
      <c r="E662" t="s">
        <v>37</v>
      </c>
      <c r="F662">
        <v>6.2</v>
      </c>
      <c r="G662">
        <v>65000000</v>
      </c>
      <c r="H662" t="s">
        <v>1325</v>
      </c>
      <c r="I662" t="s">
        <v>3409</v>
      </c>
      <c r="J662" t="s">
        <v>10413</v>
      </c>
      <c r="K662" t="s">
        <v>24177</v>
      </c>
      <c r="L662" t="s">
        <v>24177</v>
      </c>
      <c r="M662" t="s">
        <v>24177</v>
      </c>
      <c r="N662" t="s">
        <v>24177</v>
      </c>
      <c r="O662" t="s">
        <v>24177</v>
      </c>
      <c r="P662">
        <f>IMDB_Movies3[[#This Row],[gross]]-Table3[[#This Row],[budget]]</f>
        <v>-32401069</v>
      </c>
    </row>
    <row r="663" spans="1:16" x14ac:dyDescent="0.35">
      <c r="A663" t="s">
        <v>250</v>
      </c>
      <c r="B663">
        <v>101</v>
      </c>
      <c r="C663">
        <v>28045540</v>
      </c>
      <c r="D663" t="s">
        <v>3784</v>
      </c>
      <c r="E663" t="s">
        <v>37</v>
      </c>
      <c r="F663">
        <v>6.1</v>
      </c>
      <c r="G663">
        <v>65000000</v>
      </c>
      <c r="H663" t="s">
        <v>1325</v>
      </c>
      <c r="I663" t="s">
        <v>953</v>
      </c>
      <c r="J663" t="s">
        <v>1671</v>
      </c>
      <c r="K663" t="s">
        <v>18089</v>
      </c>
      <c r="L663" t="s">
        <v>1266</v>
      </c>
      <c r="M663" t="s">
        <v>12332</v>
      </c>
      <c r="N663" t="s">
        <v>24177</v>
      </c>
      <c r="O663" t="s">
        <v>24177</v>
      </c>
      <c r="P663">
        <f>IMDB_Movies3[[#This Row],[gross]]-Table3[[#This Row],[budget]]</f>
        <v>-36954460</v>
      </c>
    </row>
    <row r="664" spans="1:16" x14ac:dyDescent="0.35">
      <c r="A664" t="s">
        <v>685</v>
      </c>
      <c r="B664">
        <v>151</v>
      </c>
      <c r="C664">
        <v>37023395</v>
      </c>
      <c r="D664" t="s">
        <v>3789</v>
      </c>
      <c r="E664" t="s">
        <v>37</v>
      </c>
      <c r="F664">
        <v>8.8000000000000007</v>
      </c>
      <c r="G664">
        <v>63000000</v>
      </c>
      <c r="H664" t="s">
        <v>3409</v>
      </c>
      <c r="I664" t="s">
        <v>24177</v>
      </c>
      <c r="J664" t="s">
        <v>24177</v>
      </c>
      <c r="K664" t="s">
        <v>24177</v>
      </c>
      <c r="L664" t="s">
        <v>24177</v>
      </c>
      <c r="M664" t="s">
        <v>24177</v>
      </c>
      <c r="N664" t="s">
        <v>24177</v>
      </c>
      <c r="O664" t="s">
        <v>24177</v>
      </c>
      <c r="P664">
        <f>IMDB_Movies3[[#This Row],[gross]]-Table3[[#This Row],[budget]]</f>
        <v>-25976605</v>
      </c>
    </row>
    <row r="665" spans="1:16" x14ac:dyDescent="0.35">
      <c r="A665" t="s">
        <v>327</v>
      </c>
      <c r="B665">
        <v>131</v>
      </c>
      <c r="C665">
        <v>43532294</v>
      </c>
      <c r="D665" t="s">
        <v>3795</v>
      </c>
      <c r="E665" t="s">
        <v>37</v>
      </c>
      <c r="F665">
        <v>7.1</v>
      </c>
      <c r="G665">
        <v>65000000</v>
      </c>
      <c r="H665" t="s">
        <v>3409</v>
      </c>
      <c r="I665" t="s">
        <v>24163</v>
      </c>
      <c r="J665" t="s">
        <v>24177</v>
      </c>
      <c r="K665" t="s">
        <v>24177</v>
      </c>
      <c r="L665" t="s">
        <v>24177</v>
      </c>
      <c r="M665" t="s">
        <v>24177</v>
      </c>
      <c r="N665" t="s">
        <v>24177</v>
      </c>
      <c r="O665" t="s">
        <v>24177</v>
      </c>
      <c r="P665">
        <f>IMDB_Movies3[[#This Row],[gross]]-Table3[[#This Row],[budget]]</f>
        <v>-21467706</v>
      </c>
    </row>
    <row r="666" spans="1:16" x14ac:dyDescent="0.35">
      <c r="A666" t="s">
        <v>3802</v>
      </c>
      <c r="B666">
        <v>100</v>
      </c>
      <c r="C666">
        <v>17218080</v>
      </c>
      <c r="D666" t="s">
        <v>3803</v>
      </c>
      <c r="E666" t="s">
        <v>37</v>
      </c>
      <c r="F666">
        <v>5.7</v>
      </c>
      <c r="G666">
        <v>70000000</v>
      </c>
      <c r="H666" t="s">
        <v>1325</v>
      </c>
      <c r="I666" t="s">
        <v>953</v>
      </c>
      <c r="J666" t="s">
        <v>1671</v>
      </c>
      <c r="K666" t="s">
        <v>24177</v>
      </c>
      <c r="L666" t="s">
        <v>24177</v>
      </c>
      <c r="M666" t="s">
        <v>24177</v>
      </c>
      <c r="N666" t="s">
        <v>24177</v>
      </c>
      <c r="O666" t="s">
        <v>24177</v>
      </c>
      <c r="P666">
        <f>IMDB_Movies3[[#This Row],[gross]]-Table3[[#This Row],[budget]]</f>
        <v>-52781920</v>
      </c>
    </row>
    <row r="667" spans="1:16" x14ac:dyDescent="0.35">
      <c r="A667" t="s">
        <v>3668</v>
      </c>
      <c r="B667">
        <v>105</v>
      </c>
      <c r="C667">
        <v>10014234</v>
      </c>
      <c r="D667" t="s">
        <v>3807</v>
      </c>
      <c r="E667" t="s">
        <v>37</v>
      </c>
      <c r="F667">
        <v>5</v>
      </c>
      <c r="G667">
        <v>65000000</v>
      </c>
      <c r="H667" t="s">
        <v>1671</v>
      </c>
      <c r="I667" t="s">
        <v>24164</v>
      </c>
      <c r="J667" t="s">
        <v>24177</v>
      </c>
      <c r="K667" t="s">
        <v>24177</v>
      </c>
      <c r="L667" t="s">
        <v>24177</v>
      </c>
      <c r="M667" t="s">
        <v>24177</v>
      </c>
      <c r="N667" t="s">
        <v>24177</v>
      </c>
      <c r="O667" t="s">
        <v>24177</v>
      </c>
      <c r="P667">
        <f>IMDB_Movies3[[#This Row],[gross]]-Table3[[#This Row],[budget]]</f>
        <v>-54985766</v>
      </c>
    </row>
    <row r="668" spans="1:16" x14ac:dyDescent="0.35">
      <c r="A668" t="s">
        <v>3810</v>
      </c>
      <c r="B668">
        <v>92</v>
      </c>
      <c r="C668">
        <v>19059018</v>
      </c>
      <c r="D668" t="s">
        <v>3814</v>
      </c>
      <c r="E668" t="s">
        <v>37</v>
      </c>
      <c r="F668">
        <v>5.0999999999999996</v>
      </c>
      <c r="G668">
        <v>65000000</v>
      </c>
      <c r="H668" t="s">
        <v>1325</v>
      </c>
      <c r="I668" t="s">
        <v>1266</v>
      </c>
      <c r="J668" t="s">
        <v>12332</v>
      </c>
      <c r="K668" t="s">
        <v>10413</v>
      </c>
      <c r="L668" t="s">
        <v>24177</v>
      </c>
      <c r="M668" t="s">
        <v>24177</v>
      </c>
      <c r="N668" t="s">
        <v>24177</v>
      </c>
      <c r="O668" t="s">
        <v>24177</v>
      </c>
      <c r="P668">
        <f>IMDB_Movies3[[#This Row],[gross]]-Table3[[#This Row],[budget]]</f>
        <v>-45940982</v>
      </c>
    </row>
    <row r="669" spans="1:16" x14ac:dyDescent="0.35">
      <c r="A669" t="s">
        <v>3817</v>
      </c>
      <c r="B669">
        <v>130</v>
      </c>
      <c r="C669">
        <v>1987287</v>
      </c>
      <c r="D669" t="s">
        <v>3820</v>
      </c>
      <c r="E669" t="s">
        <v>37</v>
      </c>
      <c r="F669">
        <v>6.9</v>
      </c>
      <c r="G669">
        <v>50000000</v>
      </c>
      <c r="H669" t="s">
        <v>24164</v>
      </c>
      <c r="I669" t="s">
        <v>3409</v>
      </c>
      <c r="J669" t="s">
        <v>24177</v>
      </c>
      <c r="K669" t="s">
        <v>24177</v>
      </c>
      <c r="L669" t="s">
        <v>24177</v>
      </c>
      <c r="M669" t="s">
        <v>24177</v>
      </c>
      <c r="N669" t="s">
        <v>24177</v>
      </c>
      <c r="O669" t="s">
        <v>24177</v>
      </c>
      <c r="P669">
        <f>IMDB_Movies3[[#This Row],[gross]]-Table3[[#This Row],[budget]]</f>
        <v>-48012713</v>
      </c>
    </row>
    <row r="670" spans="1:16" x14ac:dyDescent="0.35">
      <c r="A670" t="s">
        <v>3613</v>
      </c>
      <c r="B670">
        <v>100</v>
      </c>
      <c r="C670">
        <v>24407944</v>
      </c>
      <c r="D670" t="s">
        <v>3824</v>
      </c>
      <c r="E670" t="s">
        <v>37</v>
      </c>
      <c r="F670">
        <v>4.8</v>
      </c>
      <c r="G670">
        <v>43000000</v>
      </c>
      <c r="H670" t="s">
        <v>1325</v>
      </c>
      <c r="I670" t="s">
        <v>24164</v>
      </c>
      <c r="J670" t="s">
        <v>1266</v>
      </c>
      <c r="K670" t="s">
        <v>10413</v>
      </c>
      <c r="L670" t="s">
        <v>24177</v>
      </c>
      <c r="M670" t="s">
        <v>24177</v>
      </c>
      <c r="N670" t="s">
        <v>24177</v>
      </c>
      <c r="O670" t="s">
        <v>24177</v>
      </c>
      <c r="P670">
        <f>IMDB_Movies3[[#This Row],[gross]]-Table3[[#This Row],[budget]]</f>
        <v>-18592056</v>
      </c>
    </row>
    <row r="671" spans="1:16" x14ac:dyDescent="0.35">
      <c r="A671" t="s">
        <v>3827</v>
      </c>
      <c r="B671">
        <v>102</v>
      </c>
      <c r="C671">
        <v>13750556</v>
      </c>
      <c r="D671" t="s">
        <v>3828</v>
      </c>
      <c r="E671" t="s">
        <v>37</v>
      </c>
      <c r="F671">
        <v>6.5</v>
      </c>
      <c r="G671">
        <v>65000000</v>
      </c>
      <c r="H671" t="s">
        <v>1325</v>
      </c>
      <c r="I671" t="s">
        <v>24164</v>
      </c>
      <c r="J671" t="s">
        <v>10413</v>
      </c>
      <c r="K671" t="s">
        <v>24177</v>
      </c>
      <c r="L671" t="s">
        <v>24177</v>
      </c>
      <c r="M671" t="s">
        <v>24177</v>
      </c>
      <c r="N671" t="s">
        <v>24177</v>
      </c>
      <c r="O671" t="s">
        <v>24177</v>
      </c>
      <c r="P671">
        <f>IMDB_Movies3[[#This Row],[gross]]-Table3[[#This Row],[budget]]</f>
        <v>-51249444</v>
      </c>
    </row>
    <row r="672" spans="1:16" x14ac:dyDescent="0.35">
      <c r="A672" t="s">
        <v>2213</v>
      </c>
      <c r="B672">
        <v>133</v>
      </c>
      <c r="C672">
        <v>31054924</v>
      </c>
      <c r="D672" t="s">
        <v>3832</v>
      </c>
      <c r="E672" t="s">
        <v>37</v>
      </c>
      <c r="F672">
        <v>5.0999999999999996</v>
      </c>
      <c r="G672">
        <v>64000000</v>
      </c>
      <c r="H672" t="s">
        <v>3409</v>
      </c>
      <c r="I672" t="s">
        <v>24162</v>
      </c>
      <c r="J672" t="s">
        <v>19711</v>
      </c>
      <c r="K672" t="s">
        <v>24177</v>
      </c>
      <c r="L672" t="s">
        <v>24177</v>
      </c>
      <c r="M672" t="s">
        <v>24177</v>
      </c>
      <c r="N672" t="s">
        <v>24177</v>
      </c>
      <c r="O672" t="s">
        <v>24177</v>
      </c>
      <c r="P672">
        <f>IMDB_Movies3[[#This Row],[gross]]-Table3[[#This Row],[budget]]</f>
        <v>-32945076</v>
      </c>
    </row>
    <row r="673" spans="1:16" x14ac:dyDescent="0.35">
      <c r="A673" t="s">
        <v>3836</v>
      </c>
      <c r="B673">
        <v>121</v>
      </c>
      <c r="C673">
        <v>43247140</v>
      </c>
      <c r="D673" t="s">
        <v>3839</v>
      </c>
      <c r="E673" t="s">
        <v>37</v>
      </c>
      <c r="F673">
        <v>7.1</v>
      </c>
      <c r="G673">
        <v>55000000</v>
      </c>
      <c r="H673" t="s">
        <v>953</v>
      </c>
      <c r="I673" t="s">
        <v>13307</v>
      </c>
      <c r="J673" t="s">
        <v>3409</v>
      </c>
      <c r="K673" t="s">
        <v>22704</v>
      </c>
      <c r="L673" t="s">
        <v>24163</v>
      </c>
      <c r="M673" t="s">
        <v>10413</v>
      </c>
      <c r="N673" t="s">
        <v>24177</v>
      </c>
      <c r="O673" t="s">
        <v>24177</v>
      </c>
      <c r="P673">
        <f>IMDB_Movies3[[#This Row],[gross]]-Table3[[#This Row],[budget]]</f>
        <v>-11752860</v>
      </c>
    </row>
    <row r="674" spans="1:16" x14ac:dyDescent="0.35">
      <c r="A674" t="s">
        <v>1847</v>
      </c>
      <c r="B674">
        <v>147</v>
      </c>
      <c r="C674">
        <v>2208939</v>
      </c>
      <c r="D674" t="s">
        <v>3846</v>
      </c>
      <c r="E674" t="s">
        <v>37</v>
      </c>
      <c r="F674">
        <v>7.5</v>
      </c>
      <c r="G674">
        <v>50000000</v>
      </c>
      <c r="H674" t="s">
        <v>24164</v>
      </c>
      <c r="I674" t="s">
        <v>3409</v>
      </c>
      <c r="J674" t="s">
        <v>1266</v>
      </c>
      <c r="K674" t="s">
        <v>24177</v>
      </c>
      <c r="L674" t="s">
        <v>24177</v>
      </c>
      <c r="M674" t="s">
        <v>24177</v>
      </c>
      <c r="N674" t="s">
        <v>24177</v>
      </c>
      <c r="O674" t="s">
        <v>24177</v>
      </c>
      <c r="P674">
        <f>IMDB_Movies3[[#This Row],[gross]]-Table3[[#This Row],[budget]]</f>
        <v>-47791061</v>
      </c>
    </row>
    <row r="675" spans="1:16" x14ac:dyDescent="0.35">
      <c r="A675" t="s">
        <v>1965</v>
      </c>
      <c r="B675">
        <v>94</v>
      </c>
      <c r="C675">
        <v>213079163</v>
      </c>
      <c r="D675" t="s">
        <v>3851</v>
      </c>
      <c r="E675" t="s">
        <v>37</v>
      </c>
      <c r="F675">
        <v>6.2</v>
      </c>
      <c r="G675">
        <v>63000000</v>
      </c>
      <c r="H675" t="s">
        <v>1325</v>
      </c>
      <c r="I675" t="s">
        <v>1671</v>
      </c>
      <c r="J675" t="s">
        <v>24164</v>
      </c>
      <c r="K675" t="s">
        <v>24177</v>
      </c>
      <c r="L675" t="s">
        <v>24177</v>
      </c>
      <c r="M675" t="s">
        <v>24177</v>
      </c>
      <c r="N675" t="s">
        <v>24177</v>
      </c>
      <c r="O675" t="s">
        <v>24177</v>
      </c>
      <c r="P675">
        <f>IMDB_Movies3[[#This Row],[gross]]-Table3[[#This Row],[budget]]</f>
        <v>150079163</v>
      </c>
    </row>
    <row r="676" spans="1:16" x14ac:dyDescent="0.35">
      <c r="A676" t="s">
        <v>935</v>
      </c>
      <c r="B676">
        <v>94</v>
      </c>
      <c r="C676">
        <v>19548064</v>
      </c>
      <c r="D676" t="s">
        <v>3855</v>
      </c>
      <c r="E676" t="s">
        <v>37</v>
      </c>
      <c r="F676">
        <v>6.3</v>
      </c>
      <c r="G676">
        <v>65000000</v>
      </c>
      <c r="H676" t="s">
        <v>1325</v>
      </c>
      <c r="I676" t="s">
        <v>11526</v>
      </c>
      <c r="J676" t="s">
        <v>1671</v>
      </c>
      <c r="K676" t="s">
        <v>18089</v>
      </c>
      <c r="L676" t="s">
        <v>12332</v>
      </c>
      <c r="M676" t="s">
        <v>24177</v>
      </c>
      <c r="N676" t="s">
        <v>24177</v>
      </c>
      <c r="O676" t="s">
        <v>24177</v>
      </c>
      <c r="P676">
        <f>IMDB_Movies3[[#This Row],[gross]]-Table3[[#This Row],[budget]]</f>
        <v>-45451936</v>
      </c>
    </row>
    <row r="677" spans="1:16" x14ac:dyDescent="0.35">
      <c r="A677" t="s">
        <v>389</v>
      </c>
      <c r="B677">
        <v>127</v>
      </c>
      <c r="C677">
        <v>356784000</v>
      </c>
      <c r="D677" t="s">
        <v>3860</v>
      </c>
      <c r="E677" t="s">
        <v>37</v>
      </c>
      <c r="F677">
        <v>8.1</v>
      </c>
      <c r="G677">
        <v>63000000</v>
      </c>
      <c r="H677" t="s">
        <v>953</v>
      </c>
      <c r="I677" t="s">
        <v>12332</v>
      </c>
      <c r="J677" t="s">
        <v>10413</v>
      </c>
      <c r="K677" t="s">
        <v>24177</v>
      </c>
      <c r="L677" t="s">
        <v>24177</v>
      </c>
      <c r="M677" t="s">
        <v>24177</v>
      </c>
      <c r="N677" t="s">
        <v>24177</v>
      </c>
      <c r="O677" t="s">
        <v>24177</v>
      </c>
      <c r="P677">
        <f>IMDB_Movies3[[#This Row],[gross]]-Table3[[#This Row],[budget]]</f>
        <v>293784000</v>
      </c>
    </row>
    <row r="678" spans="1:16" x14ac:dyDescent="0.35">
      <c r="A678" t="s">
        <v>3639</v>
      </c>
      <c r="B678">
        <v>212</v>
      </c>
      <c r="C678">
        <v>25052000</v>
      </c>
      <c r="D678" t="s">
        <v>3865</v>
      </c>
      <c r="E678" t="s">
        <v>37</v>
      </c>
      <c r="F678">
        <v>6.6</v>
      </c>
      <c r="G678">
        <v>63000000</v>
      </c>
      <c r="H678" t="s">
        <v>953</v>
      </c>
      <c r="I678" t="s">
        <v>13307</v>
      </c>
      <c r="J678" t="s">
        <v>24164</v>
      </c>
      <c r="K678" t="s">
        <v>3409</v>
      </c>
      <c r="L678" t="s">
        <v>15011</v>
      </c>
      <c r="M678" t="s">
        <v>24177</v>
      </c>
      <c r="N678" t="s">
        <v>24177</v>
      </c>
      <c r="O678" t="s">
        <v>24177</v>
      </c>
      <c r="P678">
        <f>IMDB_Movies3[[#This Row],[gross]]-Table3[[#This Row],[budget]]</f>
        <v>-37948000</v>
      </c>
    </row>
    <row r="679" spans="1:16" x14ac:dyDescent="0.35">
      <c r="A679" t="s">
        <v>1198</v>
      </c>
      <c r="B679">
        <v>141</v>
      </c>
      <c r="C679">
        <v>122012710</v>
      </c>
      <c r="D679" t="s">
        <v>3870</v>
      </c>
      <c r="E679" t="s">
        <v>37</v>
      </c>
      <c r="F679">
        <v>6.9</v>
      </c>
      <c r="G679">
        <v>62000000</v>
      </c>
      <c r="H679" t="s">
        <v>1325</v>
      </c>
      <c r="I679" t="s">
        <v>24164</v>
      </c>
      <c r="J679" t="s">
        <v>3409</v>
      </c>
      <c r="K679" t="s">
        <v>10413</v>
      </c>
      <c r="L679" t="s">
        <v>24177</v>
      </c>
      <c r="M679" t="s">
        <v>24177</v>
      </c>
      <c r="N679" t="s">
        <v>24177</v>
      </c>
      <c r="O679" t="s">
        <v>24177</v>
      </c>
      <c r="P679">
        <f>IMDB_Movies3[[#This Row],[gross]]-Table3[[#This Row],[budget]]</f>
        <v>60012710</v>
      </c>
    </row>
    <row r="680" spans="1:16" x14ac:dyDescent="0.35">
      <c r="A680" t="s">
        <v>3873</v>
      </c>
      <c r="B680">
        <v>103</v>
      </c>
      <c r="C680">
        <v>72413</v>
      </c>
      <c r="D680" t="s">
        <v>3876</v>
      </c>
      <c r="E680" t="s">
        <v>1946</v>
      </c>
      <c r="F680">
        <v>6.1</v>
      </c>
      <c r="G680">
        <v>65000000</v>
      </c>
      <c r="H680" t="s">
        <v>1325</v>
      </c>
      <c r="I680" t="s">
        <v>953</v>
      </c>
      <c r="J680" t="s">
        <v>3409</v>
      </c>
      <c r="K680" t="s">
        <v>22704</v>
      </c>
      <c r="L680" t="s">
        <v>24177</v>
      </c>
      <c r="M680" t="s">
        <v>24177</v>
      </c>
      <c r="N680" t="s">
        <v>24177</v>
      </c>
      <c r="O680" t="s">
        <v>24177</v>
      </c>
      <c r="P680">
        <f>IMDB_Movies3[[#This Row],[gross]]-Table3[[#This Row],[budget]]</f>
        <v>-64927587</v>
      </c>
    </row>
    <row r="681" spans="1:16" x14ac:dyDescent="0.35">
      <c r="A681" t="s">
        <v>3880</v>
      </c>
      <c r="B681">
        <v>98</v>
      </c>
      <c r="C681">
        <v>58255287</v>
      </c>
      <c r="D681" t="s">
        <v>3882</v>
      </c>
      <c r="E681" t="s">
        <v>37</v>
      </c>
      <c r="F681">
        <v>4.3</v>
      </c>
      <c r="G681">
        <v>64000000</v>
      </c>
      <c r="H681" t="s">
        <v>1671</v>
      </c>
      <c r="I681" t="s">
        <v>24164</v>
      </c>
      <c r="J681" t="s">
        <v>24177</v>
      </c>
      <c r="K681" t="s">
        <v>24177</v>
      </c>
      <c r="L681" t="s">
        <v>24177</v>
      </c>
      <c r="M681" t="s">
        <v>24177</v>
      </c>
      <c r="N681" t="s">
        <v>24177</v>
      </c>
      <c r="O681" t="s">
        <v>24177</v>
      </c>
      <c r="P681">
        <f>IMDB_Movies3[[#This Row],[gross]]-Table3[[#This Row],[budget]]</f>
        <v>-5744713</v>
      </c>
    </row>
    <row r="682" spans="1:16" x14ac:dyDescent="0.35">
      <c r="A682" t="s">
        <v>646</v>
      </c>
      <c r="B682">
        <v>116</v>
      </c>
      <c r="C682">
        <v>77086030</v>
      </c>
      <c r="D682" t="s">
        <v>3887</v>
      </c>
      <c r="E682" t="s">
        <v>37</v>
      </c>
      <c r="F682">
        <v>6.6</v>
      </c>
      <c r="G682">
        <v>62000000</v>
      </c>
      <c r="H682" t="s">
        <v>1325</v>
      </c>
      <c r="I682" t="s">
        <v>24165</v>
      </c>
      <c r="J682" t="s">
        <v>24177</v>
      </c>
      <c r="K682" t="s">
        <v>24177</v>
      </c>
      <c r="L682" t="s">
        <v>24177</v>
      </c>
      <c r="M682" t="s">
        <v>24177</v>
      </c>
      <c r="N682" t="s">
        <v>24177</v>
      </c>
      <c r="O682" t="s">
        <v>24177</v>
      </c>
      <c r="P682">
        <f>IMDB_Movies3[[#This Row],[gross]]-Table3[[#This Row],[budget]]</f>
        <v>15086030</v>
      </c>
    </row>
    <row r="683" spans="1:16" x14ac:dyDescent="0.35">
      <c r="A683" t="s">
        <v>3891</v>
      </c>
      <c r="B683">
        <v>114</v>
      </c>
      <c r="C683">
        <v>65000000</v>
      </c>
      <c r="D683" t="s">
        <v>3893</v>
      </c>
      <c r="E683" t="s">
        <v>37</v>
      </c>
      <c r="F683">
        <v>6.8</v>
      </c>
      <c r="G683">
        <v>62000000</v>
      </c>
      <c r="H683" t="s">
        <v>1671</v>
      </c>
      <c r="I683" t="s">
        <v>3409</v>
      </c>
      <c r="J683" t="s">
        <v>19711</v>
      </c>
      <c r="K683" t="s">
        <v>24177</v>
      </c>
      <c r="L683" t="s">
        <v>24177</v>
      </c>
      <c r="M683" t="s">
        <v>24177</v>
      </c>
      <c r="N683" t="s">
        <v>24177</v>
      </c>
      <c r="O683" t="s">
        <v>24177</v>
      </c>
      <c r="P683">
        <f>IMDB_Movies3[[#This Row],[gross]]-Table3[[#This Row],[budget]]</f>
        <v>3000000</v>
      </c>
    </row>
    <row r="684" spans="1:16" x14ac:dyDescent="0.35">
      <c r="A684" t="s">
        <v>3896</v>
      </c>
      <c r="B684">
        <v>87</v>
      </c>
      <c r="C684">
        <v>32178777</v>
      </c>
      <c r="D684" t="s">
        <v>3899</v>
      </c>
      <c r="E684" t="s">
        <v>37</v>
      </c>
      <c r="F684">
        <v>3.8</v>
      </c>
      <c r="G684">
        <v>62000000</v>
      </c>
      <c r="H684" t="s">
        <v>1671</v>
      </c>
      <c r="I684" t="s">
        <v>19711</v>
      </c>
      <c r="J684" t="s">
        <v>24163</v>
      </c>
      <c r="K684" t="s">
        <v>24177</v>
      </c>
      <c r="L684" t="s">
        <v>24177</v>
      </c>
      <c r="M684" t="s">
        <v>24177</v>
      </c>
      <c r="N684" t="s">
        <v>24177</v>
      </c>
      <c r="O684" t="s">
        <v>24177</v>
      </c>
      <c r="P684">
        <f>IMDB_Movies3[[#This Row],[gross]]-Table3[[#This Row],[budget]]</f>
        <v>-29821223</v>
      </c>
    </row>
    <row r="685" spans="1:16" x14ac:dyDescent="0.35">
      <c r="A685" t="s">
        <v>3902</v>
      </c>
      <c r="B685">
        <v>125</v>
      </c>
      <c r="C685">
        <v>15738632</v>
      </c>
      <c r="D685" t="s">
        <v>3903</v>
      </c>
      <c r="E685" t="s">
        <v>37</v>
      </c>
      <c r="F685">
        <v>5.9</v>
      </c>
      <c r="G685">
        <v>42000000</v>
      </c>
      <c r="H685" t="s">
        <v>1325</v>
      </c>
      <c r="I685" t="s">
        <v>1671</v>
      </c>
      <c r="J685" t="s">
        <v>24164</v>
      </c>
      <c r="K685" t="s">
        <v>10413</v>
      </c>
      <c r="L685" t="s">
        <v>24177</v>
      </c>
      <c r="M685" t="s">
        <v>24177</v>
      </c>
      <c r="N685" t="s">
        <v>24177</v>
      </c>
      <c r="O685" t="s">
        <v>24177</v>
      </c>
      <c r="P685">
        <f>IMDB_Movies3[[#This Row],[gross]]-Table3[[#This Row],[budget]]</f>
        <v>-26261368</v>
      </c>
    </row>
    <row r="686" spans="1:16" x14ac:dyDescent="0.35">
      <c r="A686" t="s">
        <v>1764</v>
      </c>
      <c r="B686">
        <v>187</v>
      </c>
      <c r="C686">
        <v>54116191</v>
      </c>
      <c r="D686" t="s">
        <v>3909</v>
      </c>
      <c r="E686" t="s">
        <v>37</v>
      </c>
      <c r="F686">
        <v>7.9</v>
      </c>
      <c r="G686">
        <v>44000000</v>
      </c>
      <c r="H686" t="s">
        <v>24164</v>
      </c>
      <c r="I686" t="s">
        <v>3409</v>
      </c>
      <c r="J686" t="s">
        <v>24162</v>
      </c>
      <c r="K686" t="s">
        <v>10413</v>
      </c>
      <c r="L686" t="s">
        <v>15011</v>
      </c>
      <c r="M686" t="s">
        <v>24177</v>
      </c>
      <c r="N686" t="s">
        <v>24177</v>
      </c>
      <c r="O686" t="s">
        <v>24177</v>
      </c>
      <c r="P686">
        <f>IMDB_Movies3[[#This Row],[gross]]-Table3[[#This Row],[budget]]</f>
        <v>10116191</v>
      </c>
    </row>
    <row r="687" spans="1:16" x14ac:dyDescent="0.35">
      <c r="A687" t="s">
        <v>3912</v>
      </c>
      <c r="B687">
        <v>93</v>
      </c>
      <c r="C687">
        <v>118153533</v>
      </c>
      <c r="D687" t="s">
        <v>3914</v>
      </c>
      <c r="E687" t="s">
        <v>37</v>
      </c>
      <c r="F687">
        <v>6.3</v>
      </c>
      <c r="G687">
        <v>61000000</v>
      </c>
      <c r="H687" t="s">
        <v>1671</v>
      </c>
      <c r="I687" t="s">
        <v>24163</v>
      </c>
      <c r="J687" t="s">
        <v>24177</v>
      </c>
      <c r="K687" t="s">
        <v>24177</v>
      </c>
      <c r="L687" t="s">
        <v>24177</v>
      </c>
      <c r="M687" t="s">
        <v>24177</v>
      </c>
      <c r="N687" t="s">
        <v>24177</v>
      </c>
      <c r="O687" t="s">
        <v>24177</v>
      </c>
      <c r="P687">
        <f>IMDB_Movies3[[#This Row],[gross]]-Table3[[#This Row],[budget]]</f>
        <v>57153533</v>
      </c>
    </row>
    <row r="688" spans="1:16" x14ac:dyDescent="0.35">
      <c r="A688" t="s">
        <v>3917</v>
      </c>
      <c r="B688">
        <v>95</v>
      </c>
      <c r="C688">
        <v>108012170</v>
      </c>
      <c r="D688" t="s">
        <v>3919</v>
      </c>
      <c r="E688" t="s">
        <v>37</v>
      </c>
      <c r="F688">
        <v>5.5</v>
      </c>
      <c r="G688">
        <v>63000000</v>
      </c>
      <c r="H688" t="s">
        <v>953</v>
      </c>
      <c r="I688" t="s">
        <v>11526</v>
      </c>
      <c r="J688" t="s">
        <v>1671</v>
      </c>
      <c r="K688" t="s">
        <v>18089</v>
      </c>
      <c r="L688" t="s">
        <v>1266</v>
      </c>
      <c r="M688" t="s">
        <v>24177</v>
      </c>
      <c r="N688" t="s">
        <v>24177</v>
      </c>
      <c r="O688" t="s">
        <v>24177</v>
      </c>
      <c r="P688">
        <f>IMDB_Movies3[[#This Row],[gross]]-Table3[[#This Row],[budget]]</f>
        <v>45012170</v>
      </c>
    </row>
    <row r="689" spans="1:16" x14ac:dyDescent="0.35">
      <c r="A689" t="s">
        <v>111</v>
      </c>
      <c r="B689">
        <v>117</v>
      </c>
      <c r="C689">
        <v>210592590</v>
      </c>
      <c r="D689" t="s">
        <v>3923</v>
      </c>
      <c r="E689" t="s">
        <v>37</v>
      </c>
      <c r="F689">
        <v>7.7</v>
      </c>
      <c r="G689">
        <v>65000000</v>
      </c>
      <c r="H689" t="s">
        <v>1325</v>
      </c>
      <c r="I689" t="s">
        <v>3409</v>
      </c>
      <c r="J689" t="s">
        <v>1266</v>
      </c>
      <c r="K689" t="s">
        <v>24165</v>
      </c>
      <c r="L689" t="s">
        <v>24177</v>
      </c>
      <c r="M689" t="s">
        <v>24177</v>
      </c>
      <c r="N689" t="s">
        <v>24177</v>
      </c>
      <c r="O689" t="s">
        <v>24177</v>
      </c>
      <c r="P689">
        <f>IMDB_Movies3[[#This Row],[gross]]-Table3[[#This Row],[budget]]</f>
        <v>145592590</v>
      </c>
    </row>
    <row r="690" spans="1:16" x14ac:dyDescent="0.35">
      <c r="A690" t="s">
        <v>1965</v>
      </c>
      <c r="B690">
        <v>106</v>
      </c>
      <c r="C690">
        <v>279167575</v>
      </c>
      <c r="D690" t="s">
        <v>3927</v>
      </c>
      <c r="E690" t="s">
        <v>37</v>
      </c>
      <c r="F690">
        <v>6.3</v>
      </c>
      <c r="G690">
        <v>80000000</v>
      </c>
      <c r="H690" t="s">
        <v>1671</v>
      </c>
      <c r="I690" t="s">
        <v>19711</v>
      </c>
      <c r="J690" t="s">
        <v>24177</v>
      </c>
      <c r="K690" t="s">
        <v>24177</v>
      </c>
      <c r="L690" t="s">
        <v>24177</v>
      </c>
      <c r="M690" t="s">
        <v>24177</v>
      </c>
      <c r="N690" t="s">
        <v>24177</v>
      </c>
      <c r="O690" t="s">
        <v>24177</v>
      </c>
      <c r="P690">
        <f>IMDB_Movies3[[#This Row],[gross]]-Table3[[#This Row],[budget]]</f>
        <v>199167575</v>
      </c>
    </row>
    <row r="691" spans="1:16" x14ac:dyDescent="0.35">
      <c r="A691" t="s">
        <v>3930</v>
      </c>
      <c r="B691">
        <v>115</v>
      </c>
      <c r="C691">
        <v>143151473</v>
      </c>
      <c r="D691" t="s">
        <v>3934</v>
      </c>
      <c r="E691" t="s">
        <v>37</v>
      </c>
      <c r="F691">
        <v>7.1</v>
      </c>
      <c r="G691">
        <v>60000000</v>
      </c>
      <c r="H691" t="s">
        <v>1671</v>
      </c>
      <c r="I691" t="s">
        <v>3409</v>
      </c>
      <c r="J691" t="s">
        <v>18089</v>
      </c>
      <c r="K691" t="s">
        <v>24177</v>
      </c>
      <c r="L691" t="s">
        <v>24177</v>
      </c>
      <c r="M691" t="s">
        <v>24177</v>
      </c>
      <c r="N691" t="s">
        <v>24177</v>
      </c>
      <c r="O691" t="s">
        <v>24177</v>
      </c>
      <c r="P691">
        <f>IMDB_Movies3[[#This Row],[gross]]-Table3[[#This Row],[budget]]</f>
        <v>83151473</v>
      </c>
    </row>
    <row r="692" spans="1:16" x14ac:dyDescent="0.35">
      <c r="A692" t="s">
        <v>3259</v>
      </c>
      <c r="B692">
        <v>189</v>
      </c>
      <c r="C692">
        <v>136801374</v>
      </c>
      <c r="D692" t="s">
        <v>3939</v>
      </c>
      <c r="E692" t="s">
        <v>37</v>
      </c>
      <c r="F692">
        <v>8.5</v>
      </c>
      <c r="G692">
        <v>60000000</v>
      </c>
      <c r="H692" t="s">
        <v>24164</v>
      </c>
      <c r="I692" t="s">
        <v>3409</v>
      </c>
      <c r="J692" t="s">
        <v>1266</v>
      </c>
      <c r="K692" t="s">
        <v>24162</v>
      </c>
      <c r="L692" t="s">
        <v>24177</v>
      </c>
      <c r="M692" t="s">
        <v>24177</v>
      </c>
      <c r="N692" t="s">
        <v>24177</v>
      </c>
      <c r="O692" t="s">
        <v>24177</v>
      </c>
      <c r="P692">
        <f>IMDB_Movies3[[#This Row],[gross]]-Table3[[#This Row],[budget]]</f>
        <v>76801374</v>
      </c>
    </row>
    <row r="693" spans="1:16" x14ac:dyDescent="0.35">
      <c r="A693" t="s">
        <v>2166</v>
      </c>
      <c r="B693">
        <v>100</v>
      </c>
      <c r="C693">
        <v>168213584</v>
      </c>
      <c r="D693" t="s">
        <v>3944</v>
      </c>
      <c r="E693" t="s">
        <v>37</v>
      </c>
      <c r="F693">
        <v>5.9</v>
      </c>
      <c r="G693">
        <v>35761559</v>
      </c>
      <c r="H693" t="s">
        <v>1325</v>
      </c>
      <c r="I693" t="s">
        <v>953</v>
      </c>
      <c r="J693" t="s">
        <v>1671</v>
      </c>
      <c r="K693" t="s">
        <v>24177</v>
      </c>
      <c r="L693" t="s">
        <v>24177</v>
      </c>
      <c r="M693" t="s">
        <v>24177</v>
      </c>
      <c r="N693" t="s">
        <v>24177</v>
      </c>
      <c r="O693" t="s">
        <v>24177</v>
      </c>
      <c r="P693">
        <f>IMDB_Movies3[[#This Row],[gross]]-Table3[[#This Row],[budget]]</f>
        <v>132452025</v>
      </c>
    </row>
    <row r="694" spans="1:16" x14ac:dyDescent="0.35">
      <c r="A694" t="s">
        <v>1776</v>
      </c>
      <c r="B694">
        <v>81</v>
      </c>
      <c r="C694">
        <v>135381507</v>
      </c>
      <c r="D694" t="s">
        <v>3948</v>
      </c>
      <c r="E694" t="s">
        <v>37</v>
      </c>
      <c r="F694">
        <v>5.8</v>
      </c>
      <c r="G694">
        <v>150000000</v>
      </c>
      <c r="H694" t="s">
        <v>953</v>
      </c>
      <c r="I694" t="s">
        <v>11526</v>
      </c>
      <c r="J694" t="s">
        <v>1671</v>
      </c>
      <c r="K694" t="s">
        <v>18089</v>
      </c>
      <c r="L694" t="s">
        <v>12332</v>
      </c>
      <c r="M694" t="s">
        <v>24177</v>
      </c>
      <c r="N694" t="s">
        <v>24177</v>
      </c>
      <c r="O694" t="s">
        <v>24177</v>
      </c>
      <c r="P694">
        <f>IMDB_Movies3[[#This Row],[gross]]-Table3[[#This Row],[budget]]</f>
        <v>-14618493</v>
      </c>
    </row>
    <row r="695" spans="1:16" x14ac:dyDescent="0.35">
      <c r="A695" t="s">
        <v>685</v>
      </c>
      <c r="B695">
        <v>149</v>
      </c>
      <c r="C695">
        <v>167735396</v>
      </c>
      <c r="D695" t="s">
        <v>3952</v>
      </c>
      <c r="E695" t="s">
        <v>37</v>
      </c>
      <c r="F695">
        <v>8.1</v>
      </c>
      <c r="G695">
        <v>61000000</v>
      </c>
      <c r="H695" t="s">
        <v>24164</v>
      </c>
      <c r="I695" t="s">
        <v>3409</v>
      </c>
      <c r="J695" t="s">
        <v>24162</v>
      </c>
      <c r="K695" t="s">
        <v>10413</v>
      </c>
      <c r="L695" t="s">
        <v>24177</v>
      </c>
      <c r="M695" t="s">
        <v>24177</v>
      </c>
      <c r="N695" t="s">
        <v>24177</v>
      </c>
      <c r="O695" t="s">
        <v>24177</v>
      </c>
      <c r="P695">
        <f>IMDB_Movies3[[#This Row],[gross]]-Table3[[#This Row],[budget]]</f>
        <v>106735396</v>
      </c>
    </row>
    <row r="696" spans="1:16" x14ac:dyDescent="0.35">
      <c r="A696" t="s">
        <v>521</v>
      </c>
      <c r="B696">
        <v>119</v>
      </c>
      <c r="C696">
        <v>121468960</v>
      </c>
      <c r="D696" t="s">
        <v>3957</v>
      </c>
      <c r="E696" t="s">
        <v>37</v>
      </c>
      <c r="F696">
        <v>7.9</v>
      </c>
      <c r="G696">
        <v>60000000</v>
      </c>
      <c r="H696" t="s">
        <v>1325</v>
      </c>
      <c r="I696" t="s">
        <v>24162</v>
      </c>
      <c r="J696" t="s">
        <v>10413</v>
      </c>
      <c r="K696" t="s">
        <v>24177</v>
      </c>
      <c r="L696" t="s">
        <v>24177</v>
      </c>
      <c r="M696" t="s">
        <v>24177</v>
      </c>
      <c r="N696" t="s">
        <v>24177</v>
      </c>
      <c r="O696" t="s">
        <v>24177</v>
      </c>
      <c r="P696">
        <f>IMDB_Movies3[[#This Row],[gross]]-Table3[[#This Row],[budget]]</f>
        <v>61468960</v>
      </c>
    </row>
    <row r="697" spans="1:16" x14ac:dyDescent="0.35">
      <c r="A697" t="s">
        <v>313</v>
      </c>
      <c r="B697">
        <v>130</v>
      </c>
      <c r="C697">
        <v>106635996</v>
      </c>
      <c r="D697" t="s">
        <v>3961</v>
      </c>
      <c r="E697" t="s">
        <v>37</v>
      </c>
      <c r="F697">
        <v>7.2</v>
      </c>
      <c r="G697">
        <v>58000000</v>
      </c>
      <c r="H697" t="s">
        <v>1325</v>
      </c>
      <c r="I697" t="s">
        <v>953</v>
      </c>
      <c r="J697" t="s">
        <v>10413</v>
      </c>
      <c r="K697" t="s">
        <v>24177</v>
      </c>
      <c r="L697" t="s">
        <v>24177</v>
      </c>
      <c r="M697" t="s">
        <v>24177</v>
      </c>
      <c r="N697" t="s">
        <v>24177</v>
      </c>
      <c r="O697" t="s">
        <v>24177</v>
      </c>
      <c r="P697">
        <f>IMDB_Movies3[[#This Row],[gross]]-Table3[[#This Row],[budget]]</f>
        <v>48635996</v>
      </c>
    </row>
    <row r="698" spans="1:16" x14ac:dyDescent="0.35">
      <c r="A698" t="s">
        <v>1783</v>
      </c>
      <c r="B698">
        <v>116</v>
      </c>
      <c r="C698">
        <v>102678089</v>
      </c>
      <c r="D698" t="s">
        <v>3965</v>
      </c>
      <c r="E698" t="s">
        <v>37</v>
      </c>
      <c r="F698">
        <v>6.3</v>
      </c>
      <c r="G698">
        <v>95000000</v>
      </c>
      <c r="H698" t="s">
        <v>3409</v>
      </c>
      <c r="I698" t="s">
        <v>24162</v>
      </c>
      <c r="J698" t="s">
        <v>10413</v>
      </c>
      <c r="K698" t="s">
        <v>24177</v>
      </c>
      <c r="L698" t="s">
        <v>24177</v>
      </c>
      <c r="M698" t="s">
        <v>24177</v>
      </c>
      <c r="N698" t="s">
        <v>24177</v>
      </c>
      <c r="O698" t="s">
        <v>24177</v>
      </c>
      <c r="P698">
        <f>IMDB_Movies3[[#This Row],[gross]]-Table3[[#This Row],[budget]]</f>
        <v>7678089</v>
      </c>
    </row>
    <row r="699" spans="1:16" x14ac:dyDescent="0.35">
      <c r="A699" t="s">
        <v>1096</v>
      </c>
      <c r="B699">
        <v>103</v>
      </c>
      <c r="C699">
        <v>125603360</v>
      </c>
      <c r="D699" t="s">
        <v>3969</v>
      </c>
      <c r="E699" t="s">
        <v>37</v>
      </c>
      <c r="F699">
        <v>8.1</v>
      </c>
      <c r="G699">
        <v>60000000</v>
      </c>
      <c r="H699" t="s">
        <v>1671</v>
      </c>
      <c r="I699" t="s">
        <v>3409</v>
      </c>
      <c r="J699" t="s">
        <v>12332</v>
      </c>
      <c r="K699" t="s">
        <v>24177</v>
      </c>
      <c r="L699" t="s">
        <v>24177</v>
      </c>
      <c r="M699" t="s">
        <v>24177</v>
      </c>
      <c r="N699" t="s">
        <v>24177</v>
      </c>
      <c r="O699" t="s">
        <v>24177</v>
      </c>
      <c r="P699">
        <f>IMDB_Movies3[[#This Row],[gross]]-Table3[[#This Row],[budget]]</f>
        <v>65603360</v>
      </c>
    </row>
    <row r="700" spans="1:16" x14ac:dyDescent="0.35">
      <c r="A700" t="s">
        <v>3973</v>
      </c>
      <c r="B700">
        <v>99</v>
      </c>
      <c r="C700">
        <v>101217900</v>
      </c>
      <c r="D700" t="s">
        <v>3976</v>
      </c>
      <c r="E700" t="s">
        <v>37</v>
      </c>
      <c r="F700">
        <v>7</v>
      </c>
      <c r="G700">
        <v>70000000</v>
      </c>
      <c r="H700" t="s">
        <v>953</v>
      </c>
      <c r="I700" t="s">
        <v>11526</v>
      </c>
      <c r="J700" t="s">
        <v>13307</v>
      </c>
      <c r="K700" t="s">
        <v>3409</v>
      </c>
      <c r="L700" t="s">
        <v>18089</v>
      </c>
      <c r="M700" t="s">
        <v>1266</v>
      </c>
      <c r="N700" t="s">
        <v>17378</v>
      </c>
      <c r="O700" t="s">
        <v>24177</v>
      </c>
      <c r="P700">
        <f>IMDB_Movies3[[#This Row],[gross]]-Table3[[#This Row],[budget]]</f>
        <v>31217900</v>
      </c>
    </row>
    <row r="701" spans="1:16" x14ac:dyDescent="0.35">
      <c r="A701" t="s">
        <v>3233</v>
      </c>
      <c r="B701">
        <v>92</v>
      </c>
      <c r="C701">
        <v>104148781</v>
      </c>
      <c r="D701" t="s">
        <v>3981</v>
      </c>
      <c r="E701" t="s">
        <v>37</v>
      </c>
      <c r="F701">
        <v>5.5</v>
      </c>
      <c r="G701">
        <v>60000000</v>
      </c>
      <c r="H701" t="s">
        <v>1671</v>
      </c>
      <c r="I701" t="s">
        <v>18089</v>
      </c>
      <c r="J701" t="s">
        <v>24177</v>
      </c>
      <c r="K701" t="s">
        <v>24177</v>
      </c>
      <c r="L701" t="s">
        <v>24177</v>
      </c>
      <c r="M701" t="s">
        <v>24177</v>
      </c>
      <c r="N701" t="s">
        <v>24177</v>
      </c>
      <c r="O701" t="s">
        <v>24177</v>
      </c>
      <c r="P701">
        <f>IMDB_Movies3[[#This Row],[gross]]-Table3[[#This Row],[budget]]</f>
        <v>44148781</v>
      </c>
    </row>
    <row r="702" spans="1:16" x14ac:dyDescent="0.35">
      <c r="A702" t="s">
        <v>3836</v>
      </c>
      <c r="B702">
        <v>109</v>
      </c>
      <c r="C702">
        <v>75573300</v>
      </c>
      <c r="D702" t="s">
        <v>3985</v>
      </c>
      <c r="E702" t="s">
        <v>37</v>
      </c>
      <c r="F702">
        <v>6.7</v>
      </c>
      <c r="G702">
        <v>61000000</v>
      </c>
      <c r="H702" t="s">
        <v>1325</v>
      </c>
      <c r="I702" t="s">
        <v>1671</v>
      </c>
      <c r="J702" t="s">
        <v>24164</v>
      </c>
      <c r="K702" t="s">
        <v>3409</v>
      </c>
      <c r="L702" t="s">
        <v>10413</v>
      </c>
      <c r="M702" t="s">
        <v>24177</v>
      </c>
      <c r="N702" t="s">
        <v>24177</v>
      </c>
      <c r="O702" t="s">
        <v>24177</v>
      </c>
      <c r="P702">
        <f>IMDB_Movies3[[#This Row],[gross]]-Table3[[#This Row],[budget]]</f>
        <v>14573300</v>
      </c>
    </row>
    <row r="703" spans="1:16" x14ac:dyDescent="0.35">
      <c r="A703" t="s">
        <v>1889</v>
      </c>
      <c r="B703">
        <v>87</v>
      </c>
      <c r="C703">
        <v>93375151</v>
      </c>
      <c r="D703" t="s">
        <v>3990</v>
      </c>
      <c r="E703" t="s">
        <v>37</v>
      </c>
      <c r="F703">
        <v>5.2</v>
      </c>
      <c r="G703">
        <v>60000000</v>
      </c>
      <c r="H703" t="s">
        <v>1325</v>
      </c>
      <c r="I703" t="s">
        <v>1671</v>
      </c>
      <c r="J703" t="s">
        <v>18089</v>
      </c>
      <c r="K703" t="s">
        <v>1266</v>
      </c>
      <c r="L703" t="s">
        <v>24177</v>
      </c>
      <c r="M703" t="s">
        <v>24177</v>
      </c>
      <c r="N703" t="s">
        <v>24177</v>
      </c>
      <c r="O703" t="s">
        <v>24177</v>
      </c>
      <c r="P703">
        <f>IMDB_Movies3[[#This Row],[gross]]-Table3[[#This Row],[budget]]</f>
        <v>33375151</v>
      </c>
    </row>
    <row r="704" spans="1:16" x14ac:dyDescent="0.35">
      <c r="A704" t="s">
        <v>3088</v>
      </c>
      <c r="B704">
        <v>111</v>
      </c>
      <c r="C704">
        <v>106126012</v>
      </c>
      <c r="D704" t="s">
        <v>3994</v>
      </c>
      <c r="E704" t="s">
        <v>37</v>
      </c>
      <c r="F704">
        <v>7</v>
      </c>
      <c r="G704">
        <v>60000000</v>
      </c>
      <c r="H704" t="s">
        <v>1325</v>
      </c>
      <c r="I704" t="s">
        <v>24164</v>
      </c>
      <c r="J704" t="s">
        <v>10413</v>
      </c>
      <c r="K704" t="s">
        <v>24177</v>
      </c>
      <c r="L704" t="s">
        <v>24177</v>
      </c>
      <c r="M704" t="s">
        <v>24177</v>
      </c>
      <c r="N704" t="s">
        <v>24177</v>
      </c>
      <c r="O704" t="s">
        <v>24177</v>
      </c>
      <c r="P704">
        <f>IMDB_Movies3[[#This Row],[gross]]-Table3[[#This Row],[budget]]</f>
        <v>46126012</v>
      </c>
    </row>
    <row r="705" spans="1:16" x14ac:dyDescent="0.35">
      <c r="A705" t="s">
        <v>3998</v>
      </c>
      <c r="B705">
        <v>101</v>
      </c>
      <c r="C705">
        <v>93307796</v>
      </c>
      <c r="D705" t="s">
        <v>4000</v>
      </c>
      <c r="E705" t="s">
        <v>37</v>
      </c>
      <c r="F705">
        <v>6.1</v>
      </c>
      <c r="G705">
        <v>60000000</v>
      </c>
      <c r="H705" t="s">
        <v>1671</v>
      </c>
      <c r="I705" t="s">
        <v>19711</v>
      </c>
      <c r="J705" t="s">
        <v>24177</v>
      </c>
      <c r="K705" t="s">
        <v>24177</v>
      </c>
      <c r="L705" t="s">
        <v>24177</v>
      </c>
      <c r="M705" t="s">
        <v>24177</v>
      </c>
      <c r="N705" t="s">
        <v>24177</v>
      </c>
      <c r="O705" t="s">
        <v>24177</v>
      </c>
      <c r="P705">
        <f>IMDB_Movies3[[#This Row],[gross]]-Table3[[#This Row],[budget]]</f>
        <v>33307796</v>
      </c>
    </row>
    <row r="706" spans="1:16" x14ac:dyDescent="0.35">
      <c r="A706" t="s">
        <v>801</v>
      </c>
      <c r="B706">
        <v>83</v>
      </c>
      <c r="C706">
        <v>90646554</v>
      </c>
      <c r="D706" t="s">
        <v>4004</v>
      </c>
      <c r="E706" t="s">
        <v>37</v>
      </c>
      <c r="F706">
        <v>6.6</v>
      </c>
      <c r="G706">
        <v>105000000</v>
      </c>
      <c r="H706" t="s">
        <v>953</v>
      </c>
      <c r="I706" t="s">
        <v>11526</v>
      </c>
      <c r="J706" t="s">
        <v>1671</v>
      </c>
      <c r="K706" t="s">
        <v>18089</v>
      </c>
      <c r="L706" t="s">
        <v>24177</v>
      </c>
      <c r="M706" t="s">
        <v>24177</v>
      </c>
      <c r="N706" t="s">
        <v>24177</v>
      </c>
      <c r="O706" t="s">
        <v>24177</v>
      </c>
      <c r="P706">
        <f>IMDB_Movies3[[#This Row],[gross]]-Table3[[#This Row],[budget]]</f>
        <v>-14353446</v>
      </c>
    </row>
    <row r="707" spans="1:16" x14ac:dyDescent="0.35">
      <c r="A707" t="s">
        <v>4008</v>
      </c>
      <c r="B707">
        <v>113</v>
      </c>
      <c r="C707">
        <v>109176215</v>
      </c>
      <c r="D707" t="s">
        <v>4009</v>
      </c>
      <c r="E707" t="s">
        <v>37</v>
      </c>
      <c r="F707">
        <v>5.5</v>
      </c>
      <c r="G707">
        <v>60000000</v>
      </c>
      <c r="H707" t="s">
        <v>1671</v>
      </c>
      <c r="I707" t="s">
        <v>24177</v>
      </c>
      <c r="J707" t="s">
        <v>24177</v>
      </c>
      <c r="K707" t="s">
        <v>24177</v>
      </c>
      <c r="L707" t="s">
        <v>24177</v>
      </c>
      <c r="M707" t="s">
        <v>24177</v>
      </c>
      <c r="N707" t="s">
        <v>24177</v>
      </c>
      <c r="O707" t="s">
        <v>24177</v>
      </c>
      <c r="P707">
        <f>IMDB_Movies3[[#This Row],[gross]]-Table3[[#This Row],[budget]]</f>
        <v>49176215</v>
      </c>
    </row>
    <row r="708" spans="1:16" x14ac:dyDescent="0.35">
      <c r="A708" t="s">
        <v>1739</v>
      </c>
      <c r="B708">
        <v>107</v>
      </c>
      <c r="C708">
        <v>82670733</v>
      </c>
      <c r="D708" t="s">
        <v>4013</v>
      </c>
      <c r="E708" t="s">
        <v>37</v>
      </c>
      <c r="F708">
        <v>5.9</v>
      </c>
      <c r="G708">
        <v>60000000</v>
      </c>
      <c r="H708" t="s">
        <v>1325</v>
      </c>
      <c r="I708" t="s">
        <v>3409</v>
      </c>
      <c r="J708" t="s">
        <v>24163</v>
      </c>
      <c r="K708" t="s">
        <v>24177</v>
      </c>
      <c r="L708" t="s">
        <v>24177</v>
      </c>
      <c r="M708" t="s">
        <v>24177</v>
      </c>
      <c r="N708" t="s">
        <v>24177</v>
      </c>
      <c r="O708" t="s">
        <v>24177</v>
      </c>
      <c r="P708">
        <f>IMDB_Movies3[[#This Row],[gross]]-Table3[[#This Row],[budget]]</f>
        <v>22670733</v>
      </c>
    </row>
    <row r="709" spans="1:16" x14ac:dyDescent="0.35">
      <c r="A709" t="s">
        <v>2612</v>
      </c>
      <c r="B709">
        <v>94</v>
      </c>
      <c r="C709">
        <v>82569532</v>
      </c>
      <c r="D709" t="s">
        <v>4017</v>
      </c>
      <c r="E709" t="s">
        <v>37</v>
      </c>
      <c r="F709">
        <v>5.4</v>
      </c>
      <c r="G709">
        <v>60000000</v>
      </c>
      <c r="H709" t="s">
        <v>953</v>
      </c>
      <c r="I709" t="s">
        <v>1671</v>
      </c>
      <c r="J709" t="s">
        <v>18089</v>
      </c>
      <c r="K709" t="s">
        <v>24177</v>
      </c>
      <c r="L709" t="s">
        <v>24177</v>
      </c>
      <c r="M709" t="s">
        <v>24177</v>
      </c>
      <c r="N709" t="s">
        <v>24177</v>
      </c>
      <c r="O709" t="s">
        <v>24177</v>
      </c>
      <c r="P709">
        <f>IMDB_Movies3[[#This Row],[gross]]-Table3[[#This Row],[budget]]</f>
        <v>22569532</v>
      </c>
    </row>
    <row r="710" spans="1:16" x14ac:dyDescent="0.35">
      <c r="A710" t="s">
        <v>4021</v>
      </c>
      <c r="B710">
        <v>132</v>
      </c>
      <c r="C710">
        <v>81687587</v>
      </c>
      <c r="D710" t="s">
        <v>4023</v>
      </c>
      <c r="E710" t="s">
        <v>37</v>
      </c>
      <c r="F710">
        <v>6.4</v>
      </c>
      <c r="G710">
        <v>61000000</v>
      </c>
      <c r="H710" t="s">
        <v>1325</v>
      </c>
      <c r="I710" t="s">
        <v>12332</v>
      </c>
      <c r="J710" t="s">
        <v>10413</v>
      </c>
      <c r="K710" t="s">
        <v>24177</v>
      </c>
      <c r="L710" t="s">
        <v>24177</v>
      </c>
      <c r="M710" t="s">
        <v>24177</v>
      </c>
      <c r="N710" t="s">
        <v>24177</v>
      </c>
      <c r="O710" t="s">
        <v>24177</v>
      </c>
      <c r="P710">
        <f>IMDB_Movies3[[#This Row],[gross]]-Table3[[#This Row],[budget]]</f>
        <v>20687587</v>
      </c>
    </row>
    <row r="711" spans="1:16" x14ac:dyDescent="0.35">
      <c r="A711" t="s">
        <v>4027</v>
      </c>
      <c r="B711">
        <v>140</v>
      </c>
      <c r="C711">
        <v>80574010</v>
      </c>
      <c r="D711" t="s">
        <v>4028</v>
      </c>
      <c r="E711" t="s">
        <v>37</v>
      </c>
      <c r="F711">
        <v>5.7</v>
      </c>
      <c r="G711">
        <v>60000000</v>
      </c>
      <c r="H711" t="s">
        <v>3409</v>
      </c>
      <c r="I711" t="s">
        <v>19711</v>
      </c>
      <c r="J711" t="s">
        <v>24177</v>
      </c>
      <c r="K711" t="s">
        <v>24177</v>
      </c>
      <c r="L711" t="s">
        <v>24177</v>
      </c>
      <c r="M711" t="s">
        <v>24177</v>
      </c>
      <c r="N711" t="s">
        <v>24177</v>
      </c>
      <c r="O711" t="s">
        <v>24177</v>
      </c>
      <c r="P711">
        <f>IMDB_Movies3[[#This Row],[gross]]-Table3[[#This Row],[budget]]</f>
        <v>20574010</v>
      </c>
    </row>
    <row r="712" spans="1:16" x14ac:dyDescent="0.35">
      <c r="A712" t="s">
        <v>260</v>
      </c>
      <c r="B712">
        <v>125</v>
      </c>
      <c r="C712">
        <v>75764085</v>
      </c>
      <c r="D712" t="s">
        <v>4031</v>
      </c>
      <c r="E712" t="s">
        <v>37</v>
      </c>
      <c r="F712">
        <v>6.7</v>
      </c>
      <c r="G712">
        <v>60000000</v>
      </c>
      <c r="H712" t="s">
        <v>1671</v>
      </c>
      <c r="I712" t="s">
        <v>3409</v>
      </c>
      <c r="J712" t="s">
        <v>1266</v>
      </c>
      <c r="K712" t="s">
        <v>19711</v>
      </c>
      <c r="L712" t="s">
        <v>24177</v>
      </c>
      <c r="M712" t="s">
        <v>24177</v>
      </c>
      <c r="N712" t="s">
        <v>24177</v>
      </c>
      <c r="O712" t="s">
        <v>24177</v>
      </c>
      <c r="P712">
        <f>IMDB_Movies3[[#This Row],[gross]]-Table3[[#This Row],[budget]]</f>
        <v>15764085</v>
      </c>
    </row>
    <row r="713" spans="1:16" x14ac:dyDescent="0.35">
      <c r="A713" t="s">
        <v>1257</v>
      </c>
      <c r="B713">
        <v>111</v>
      </c>
      <c r="C713">
        <v>90356857</v>
      </c>
      <c r="D713" t="s">
        <v>4034</v>
      </c>
      <c r="E713" t="s">
        <v>37</v>
      </c>
      <c r="F713">
        <v>7.1</v>
      </c>
      <c r="G713">
        <v>58000000</v>
      </c>
      <c r="H713" t="s">
        <v>1325</v>
      </c>
      <c r="I713" t="s">
        <v>1671</v>
      </c>
      <c r="J713" t="s">
        <v>24164</v>
      </c>
      <c r="K713" t="s">
        <v>10413</v>
      </c>
      <c r="L713" t="s">
        <v>24177</v>
      </c>
      <c r="M713" t="s">
        <v>24177</v>
      </c>
      <c r="N713" t="s">
        <v>24177</v>
      </c>
      <c r="O713" t="s">
        <v>24177</v>
      </c>
      <c r="P713">
        <f>IMDB_Movies3[[#This Row],[gross]]-Table3[[#This Row],[budget]]</f>
        <v>32356857</v>
      </c>
    </row>
    <row r="714" spans="1:16" x14ac:dyDescent="0.35">
      <c r="A714" t="s">
        <v>760</v>
      </c>
      <c r="B714">
        <v>156</v>
      </c>
      <c r="C714">
        <v>75530832</v>
      </c>
      <c r="D714" t="s">
        <v>4038</v>
      </c>
      <c r="E714" t="s">
        <v>37</v>
      </c>
      <c r="F714">
        <v>6.8</v>
      </c>
      <c r="G714">
        <v>55000000</v>
      </c>
      <c r="H714" t="s">
        <v>3409</v>
      </c>
      <c r="I714" t="s">
        <v>24163</v>
      </c>
      <c r="J714" t="s">
        <v>24177</v>
      </c>
      <c r="K714" t="s">
        <v>24177</v>
      </c>
      <c r="L714" t="s">
        <v>24177</v>
      </c>
      <c r="M714" t="s">
        <v>24177</v>
      </c>
      <c r="N714" t="s">
        <v>24177</v>
      </c>
      <c r="O714" t="s">
        <v>24177</v>
      </c>
      <c r="P714">
        <f>IMDB_Movies3[[#This Row],[gross]]-Table3[[#This Row],[budget]]</f>
        <v>20530832</v>
      </c>
    </row>
    <row r="715" spans="1:16" x14ac:dyDescent="0.35">
      <c r="A715" t="s">
        <v>4041</v>
      </c>
      <c r="B715">
        <v>170</v>
      </c>
      <c r="C715">
        <v>75370763</v>
      </c>
      <c r="D715" t="s">
        <v>4043</v>
      </c>
      <c r="E715" t="s">
        <v>37</v>
      </c>
      <c r="F715">
        <v>6.5</v>
      </c>
      <c r="G715">
        <v>60000000</v>
      </c>
      <c r="H715" t="s">
        <v>3409</v>
      </c>
      <c r="I715" t="s">
        <v>19711</v>
      </c>
      <c r="J715" t="s">
        <v>15011</v>
      </c>
      <c r="K715" t="s">
        <v>24177</v>
      </c>
      <c r="L715" t="s">
        <v>24177</v>
      </c>
      <c r="M715" t="s">
        <v>24177</v>
      </c>
      <c r="N715" t="s">
        <v>24177</v>
      </c>
      <c r="O715" t="s">
        <v>24177</v>
      </c>
      <c r="P715">
        <f>IMDB_Movies3[[#This Row],[gross]]-Table3[[#This Row],[budget]]</f>
        <v>15370763</v>
      </c>
    </row>
    <row r="716" spans="1:16" x14ac:dyDescent="0.35">
      <c r="A716" t="s">
        <v>1633</v>
      </c>
      <c r="B716">
        <v>120</v>
      </c>
      <c r="C716">
        <v>100003492</v>
      </c>
      <c r="D716" t="s">
        <v>4047</v>
      </c>
      <c r="E716" t="s">
        <v>37</v>
      </c>
      <c r="F716">
        <v>7.6</v>
      </c>
      <c r="G716">
        <v>65000000</v>
      </c>
      <c r="H716" t="s">
        <v>24164</v>
      </c>
      <c r="I716" t="s">
        <v>3409</v>
      </c>
      <c r="J716" t="s">
        <v>10413</v>
      </c>
      <c r="K716" t="s">
        <v>24177</v>
      </c>
      <c r="L716" t="s">
        <v>24177</v>
      </c>
      <c r="M716" t="s">
        <v>24177</v>
      </c>
      <c r="N716" t="s">
        <v>24177</v>
      </c>
      <c r="O716" t="s">
        <v>24177</v>
      </c>
      <c r="P716">
        <f>IMDB_Movies3[[#This Row],[gross]]-Table3[[#This Row],[budget]]</f>
        <v>35003492</v>
      </c>
    </row>
    <row r="717" spans="1:16" x14ac:dyDescent="0.35">
      <c r="A717" t="s">
        <v>1757</v>
      </c>
      <c r="B717">
        <v>100</v>
      </c>
      <c r="C717">
        <v>90341670</v>
      </c>
      <c r="D717" t="s">
        <v>4050</v>
      </c>
      <c r="E717" t="s">
        <v>37</v>
      </c>
      <c r="F717">
        <v>5.5</v>
      </c>
      <c r="G717">
        <v>60000000</v>
      </c>
      <c r="H717" t="s">
        <v>1325</v>
      </c>
      <c r="I717" t="s">
        <v>953</v>
      </c>
      <c r="J717" t="s">
        <v>1266</v>
      </c>
      <c r="K717" t="s">
        <v>10413</v>
      </c>
      <c r="L717" t="s">
        <v>24177</v>
      </c>
      <c r="M717" t="s">
        <v>24177</v>
      </c>
      <c r="N717" t="s">
        <v>24177</v>
      </c>
      <c r="O717" t="s">
        <v>24177</v>
      </c>
      <c r="P717">
        <f>IMDB_Movies3[[#This Row],[gross]]-Table3[[#This Row],[budget]]</f>
        <v>30341670</v>
      </c>
    </row>
    <row r="718" spans="1:16" x14ac:dyDescent="0.35">
      <c r="A718" t="s">
        <v>4053</v>
      </c>
      <c r="B718">
        <v>115</v>
      </c>
      <c r="C718">
        <v>74540762</v>
      </c>
      <c r="D718" t="s">
        <v>4055</v>
      </c>
      <c r="E718" t="s">
        <v>37</v>
      </c>
      <c r="F718">
        <v>6.5</v>
      </c>
      <c r="G718">
        <v>55000000</v>
      </c>
      <c r="H718" t="s">
        <v>1325</v>
      </c>
      <c r="I718" t="s">
        <v>3409</v>
      </c>
      <c r="J718" t="s">
        <v>10413</v>
      </c>
      <c r="K718" t="s">
        <v>24177</v>
      </c>
      <c r="L718" t="s">
        <v>24177</v>
      </c>
      <c r="M718" t="s">
        <v>24177</v>
      </c>
      <c r="N718" t="s">
        <v>24177</v>
      </c>
      <c r="O718" t="s">
        <v>24177</v>
      </c>
      <c r="P718">
        <f>IMDB_Movies3[[#This Row],[gross]]-Table3[[#This Row],[budget]]</f>
        <v>19540762</v>
      </c>
    </row>
    <row r="719" spans="1:16" x14ac:dyDescent="0.35">
      <c r="A719" t="s">
        <v>886</v>
      </c>
      <c r="B719">
        <v>130</v>
      </c>
      <c r="C719">
        <v>80033643</v>
      </c>
      <c r="D719" t="s">
        <v>4059</v>
      </c>
      <c r="E719" t="s">
        <v>37</v>
      </c>
      <c r="F719">
        <v>7</v>
      </c>
      <c r="G719">
        <v>60000000</v>
      </c>
      <c r="H719" t="s">
        <v>1325</v>
      </c>
      <c r="I719" t="s">
        <v>24164</v>
      </c>
      <c r="J719" t="s">
        <v>24162</v>
      </c>
      <c r="K719" t="s">
        <v>10413</v>
      </c>
      <c r="L719" t="s">
        <v>24177</v>
      </c>
      <c r="M719" t="s">
        <v>24177</v>
      </c>
      <c r="N719" t="s">
        <v>24177</v>
      </c>
      <c r="O719" t="s">
        <v>24177</v>
      </c>
      <c r="P719">
        <f>IMDB_Movies3[[#This Row],[gross]]-Table3[[#This Row],[budget]]</f>
        <v>20033643</v>
      </c>
    </row>
    <row r="720" spans="1:16" x14ac:dyDescent="0.35">
      <c r="A720" t="s">
        <v>2066</v>
      </c>
      <c r="B720">
        <v>105</v>
      </c>
      <c r="C720">
        <v>73648142</v>
      </c>
      <c r="D720" t="s">
        <v>4062</v>
      </c>
      <c r="E720" t="s">
        <v>37</v>
      </c>
      <c r="F720">
        <v>5.8</v>
      </c>
      <c r="G720">
        <v>60000000</v>
      </c>
      <c r="H720" t="s">
        <v>1325</v>
      </c>
      <c r="I720" t="s">
        <v>12332</v>
      </c>
      <c r="J720" t="s">
        <v>10413</v>
      </c>
      <c r="K720" t="s">
        <v>24177</v>
      </c>
      <c r="L720" t="s">
        <v>24177</v>
      </c>
      <c r="M720" t="s">
        <v>24177</v>
      </c>
      <c r="N720" t="s">
        <v>24177</v>
      </c>
      <c r="O720" t="s">
        <v>24177</v>
      </c>
      <c r="P720">
        <f>IMDB_Movies3[[#This Row],[gross]]-Table3[[#This Row],[budget]]</f>
        <v>13648142</v>
      </c>
    </row>
    <row r="721" spans="1:16" x14ac:dyDescent="0.35">
      <c r="A721" t="s">
        <v>4066</v>
      </c>
      <c r="B721">
        <v>111</v>
      </c>
      <c r="C721">
        <v>71844424</v>
      </c>
      <c r="D721" t="s">
        <v>4070</v>
      </c>
      <c r="E721" t="s">
        <v>37</v>
      </c>
      <c r="F721">
        <v>7.3</v>
      </c>
      <c r="G721">
        <v>60000000</v>
      </c>
      <c r="H721" t="s">
        <v>68</v>
      </c>
      <c r="I721" t="s">
        <v>12038</v>
      </c>
      <c r="J721" t="s">
        <v>24177</v>
      </c>
      <c r="K721" t="s">
        <v>24177</v>
      </c>
      <c r="L721" t="s">
        <v>24177</v>
      </c>
      <c r="M721" t="s">
        <v>24177</v>
      </c>
      <c r="N721" t="s">
        <v>24177</v>
      </c>
      <c r="O721" t="s">
        <v>24177</v>
      </c>
      <c r="P721">
        <f>IMDB_Movies3[[#This Row],[gross]]-Table3[[#This Row],[budget]]</f>
        <v>11844424</v>
      </c>
    </row>
    <row r="722" spans="1:16" x14ac:dyDescent="0.35">
      <c r="A722" t="s">
        <v>1526</v>
      </c>
      <c r="B722">
        <v>106</v>
      </c>
      <c r="C722">
        <v>75638743</v>
      </c>
      <c r="D722" t="s">
        <v>4076</v>
      </c>
      <c r="E722" t="s">
        <v>37</v>
      </c>
      <c r="F722">
        <v>6.6</v>
      </c>
      <c r="G722">
        <v>60000000</v>
      </c>
      <c r="H722" t="s">
        <v>3409</v>
      </c>
      <c r="I722" t="s">
        <v>10413</v>
      </c>
      <c r="J722" t="s">
        <v>24177</v>
      </c>
      <c r="K722" t="s">
        <v>24177</v>
      </c>
      <c r="L722" t="s">
        <v>24177</v>
      </c>
      <c r="M722" t="s">
        <v>24177</v>
      </c>
      <c r="N722" t="s">
        <v>24177</v>
      </c>
      <c r="O722" t="s">
        <v>24177</v>
      </c>
      <c r="P722">
        <f>IMDB_Movies3[[#This Row],[gross]]-Table3[[#This Row],[budget]]</f>
        <v>15638743</v>
      </c>
    </row>
    <row r="723" spans="1:16" x14ac:dyDescent="0.35">
      <c r="A723" t="s">
        <v>4080</v>
      </c>
      <c r="B723">
        <v>89</v>
      </c>
      <c r="C723">
        <v>66734992</v>
      </c>
      <c r="D723" t="s">
        <v>4082</v>
      </c>
      <c r="E723" t="s">
        <v>37</v>
      </c>
      <c r="F723">
        <v>4.4000000000000004</v>
      </c>
      <c r="G723">
        <v>60000000</v>
      </c>
      <c r="H723" t="s">
        <v>1325</v>
      </c>
      <c r="I723" t="s">
        <v>953</v>
      </c>
      <c r="J723" t="s">
        <v>1671</v>
      </c>
      <c r="K723" t="s">
        <v>24164</v>
      </c>
      <c r="L723" t="s">
        <v>24177</v>
      </c>
      <c r="M723" t="s">
        <v>24177</v>
      </c>
      <c r="N723" t="s">
        <v>24177</v>
      </c>
      <c r="O723" t="s">
        <v>24177</v>
      </c>
      <c r="P723">
        <f>IMDB_Movies3[[#This Row],[gross]]-Table3[[#This Row],[budget]]</f>
        <v>6734992</v>
      </c>
    </row>
    <row r="724" spans="1:16" x14ac:dyDescent="0.35">
      <c r="A724" t="s">
        <v>3176</v>
      </c>
      <c r="B724">
        <v>100</v>
      </c>
      <c r="C724">
        <v>75280058</v>
      </c>
      <c r="D724" t="s">
        <v>4088</v>
      </c>
      <c r="E724" t="s">
        <v>37</v>
      </c>
      <c r="F724">
        <v>7.7</v>
      </c>
      <c r="G724">
        <v>60000000</v>
      </c>
      <c r="H724" t="s">
        <v>11526</v>
      </c>
      <c r="I724" t="s">
        <v>18089</v>
      </c>
      <c r="J724" t="s">
        <v>1266</v>
      </c>
      <c r="K724" t="s">
        <v>24177</v>
      </c>
      <c r="L724" t="s">
        <v>24177</v>
      </c>
      <c r="M724" t="s">
        <v>24177</v>
      </c>
      <c r="N724" t="s">
        <v>24177</v>
      </c>
      <c r="O724" t="s">
        <v>24177</v>
      </c>
      <c r="P724">
        <f>IMDB_Movies3[[#This Row],[gross]]-Table3[[#This Row],[budget]]</f>
        <v>15280058</v>
      </c>
    </row>
    <row r="725" spans="1:16" x14ac:dyDescent="0.35">
      <c r="A725" t="s">
        <v>912</v>
      </c>
      <c r="B725">
        <v>91</v>
      </c>
      <c r="C725">
        <v>64505912</v>
      </c>
      <c r="D725" t="s">
        <v>4092</v>
      </c>
      <c r="E725" t="s">
        <v>37</v>
      </c>
      <c r="F725">
        <v>5</v>
      </c>
      <c r="G725">
        <v>48000000</v>
      </c>
      <c r="H725" t="s">
        <v>12332</v>
      </c>
      <c r="I725" t="s">
        <v>10413</v>
      </c>
      <c r="J725" t="s">
        <v>24177</v>
      </c>
      <c r="K725" t="s">
        <v>24177</v>
      </c>
      <c r="L725" t="s">
        <v>24177</v>
      </c>
      <c r="M725" t="s">
        <v>24177</v>
      </c>
      <c r="N725" t="s">
        <v>24177</v>
      </c>
      <c r="O725" t="s">
        <v>24177</v>
      </c>
      <c r="P725">
        <f>IMDB_Movies3[[#This Row],[gross]]-Table3[[#This Row],[budget]]</f>
        <v>16505912</v>
      </c>
    </row>
    <row r="726" spans="1:16" x14ac:dyDescent="0.35">
      <c r="A726" t="s">
        <v>1739</v>
      </c>
      <c r="B726">
        <v>146</v>
      </c>
      <c r="C726">
        <v>77862546</v>
      </c>
      <c r="D726" t="s">
        <v>4096</v>
      </c>
      <c r="E726" t="s">
        <v>37</v>
      </c>
      <c r="F726">
        <v>7.7</v>
      </c>
      <c r="G726">
        <v>70000000</v>
      </c>
      <c r="H726" t="s">
        <v>1325</v>
      </c>
      <c r="I726" t="s">
        <v>24164</v>
      </c>
      <c r="J726" t="s">
        <v>3409</v>
      </c>
      <c r="K726" t="s">
        <v>10413</v>
      </c>
      <c r="L726" t="s">
        <v>24177</v>
      </c>
      <c r="M726" t="s">
        <v>24177</v>
      </c>
      <c r="N726" t="s">
        <v>24177</v>
      </c>
      <c r="O726" t="s">
        <v>24177</v>
      </c>
      <c r="P726">
        <f>IMDB_Movies3[[#This Row],[gross]]-Table3[[#This Row],[budget]]</f>
        <v>7862546</v>
      </c>
    </row>
    <row r="727" spans="1:16" x14ac:dyDescent="0.35">
      <c r="A727" t="s">
        <v>4099</v>
      </c>
      <c r="B727">
        <v>98</v>
      </c>
      <c r="C727">
        <v>61112916</v>
      </c>
      <c r="D727" t="s">
        <v>4100</v>
      </c>
      <c r="E727" t="s">
        <v>37</v>
      </c>
      <c r="F727">
        <v>4.4000000000000004</v>
      </c>
      <c r="G727">
        <v>50000000</v>
      </c>
      <c r="H727" t="s">
        <v>1671</v>
      </c>
      <c r="I727" t="s">
        <v>18089</v>
      </c>
      <c r="J727" t="s">
        <v>1266</v>
      </c>
      <c r="K727" t="s">
        <v>24177</v>
      </c>
      <c r="L727" t="s">
        <v>24177</v>
      </c>
      <c r="M727" t="s">
        <v>24177</v>
      </c>
      <c r="N727" t="s">
        <v>24177</v>
      </c>
      <c r="O727" t="s">
        <v>24177</v>
      </c>
      <c r="P727">
        <f>IMDB_Movies3[[#This Row],[gross]]-Table3[[#This Row],[budget]]</f>
        <v>11112916</v>
      </c>
    </row>
    <row r="728" spans="1:16" x14ac:dyDescent="0.35">
      <c r="A728" t="s">
        <v>2542</v>
      </c>
      <c r="B728">
        <v>101</v>
      </c>
      <c r="C728">
        <v>88200225</v>
      </c>
      <c r="D728" t="s">
        <v>4103</v>
      </c>
      <c r="E728" t="s">
        <v>37</v>
      </c>
      <c r="F728">
        <v>6.1</v>
      </c>
      <c r="G728">
        <v>60000000</v>
      </c>
      <c r="H728" t="s">
        <v>1671</v>
      </c>
      <c r="I728" t="s">
        <v>24164</v>
      </c>
      <c r="J728" t="s">
        <v>24177</v>
      </c>
      <c r="K728" t="s">
        <v>24177</v>
      </c>
      <c r="L728" t="s">
        <v>24177</v>
      </c>
      <c r="M728" t="s">
        <v>24177</v>
      </c>
      <c r="N728" t="s">
        <v>24177</v>
      </c>
      <c r="O728" t="s">
        <v>24177</v>
      </c>
      <c r="P728">
        <f>IMDB_Movies3[[#This Row],[gross]]-Table3[[#This Row],[budget]]</f>
        <v>28200225</v>
      </c>
    </row>
    <row r="729" spans="1:16" x14ac:dyDescent="0.35">
      <c r="A729" t="s">
        <v>4107</v>
      </c>
      <c r="B729">
        <v>94</v>
      </c>
      <c r="C729">
        <v>60573641</v>
      </c>
      <c r="D729" t="s">
        <v>4109</v>
      </c>
      <c r="E729" t="s">
        <v>37</v>
      </c>
      <c r="F729">
        <v>5.4</v>
      </c>
      <c r="G729">
        <v>60000000</v>
      </c>
      <c r="H729" t="s">
        <v>1671</v>
      </c>
      <c r="I729" t="s">
        <v>18089</v>
      </c>
      <c r="J729" t="s">
        <v>24177</v>
      </c>
      <c r="K729" t="s">
        <v>24177</v>
      </c>
      <c r="L729" t="s">
        <v>24177</v>
      </c>
      <c r="M729" t="s">
        <v>24177</v>
      </c>
      <c r="N729" t="s">
        <v>24177</v>
      </c>
      <c r="O729" t="s">
        <v>24177</v>
      </c>
      <c r="P729">
        <f>IMDB_Movies3[[#This Row],[gross]]-Table3[[#This Row],[budget]]</f>
        <v>573641</v>
      </c>
    </row>
    <row r="730" spans="1:16" x14ac:dyDescent="0.35">
      <c r="A730" t="s">
        <v>378</v>
      </c>
      <c r="B730">
        <v>132</v>
      </c>
      <c r="C730">
        <v>59035104</v>
      </c>
      <c r="D730" t="s">
        <v>4115</v>
      </c>
      <c r="E730" t="s">
        <v>37</v>
      </c>
      <c r="F730">
        <v>6.8</v>
      </c>
      <c r="G730">
        <v>66000000</v>
      </c>
      <c r="H730" t="s">
        <v>1325</v>
      </c>
      <c r="I730" t="s">
        <v>1266</v>
      </c>
      <c r="J730" t="s">
        <v>6403</v>
      </c>
      <c r="K730" t="s">
        <v>12332</v>
      </c>
      <c r="L730" t="s">
        <v>24177</v>
      </c>
      <c r="M730" t="s">
        <v>24177</v>
      </c>
      <c r="N730" t="s">
        <v>24177</v>
      </c>
      <c r="O730" t="s">
        <v>24177</v>
      </c>
      <c r="P730">
        <f>IMDB_Movies3[[#This Row],[gross]]-Table3[[#This Row],[budget]]</f>
        <v>-6964896</v>
      </c>
    </row>
    <row r="731" spans="1:16" x14ac:dyDescent="0.35">
      <c r="A731" t="s">
        <v>4118</v>
      </c>
      <c r="B731">
        <v>115</v>
      </c>
      <c r="C731">
        <v>56702901</v>
      </c>
      <c r="D731" t="s">
        <v>4119</v>
      </c>
      <c r="E731" t="s">
        <v>37</v>
      </c>
      <c r="F731">
        <v>6.5</v>
      </c>
      <c r="G731">
        <v>60000000</v>
      </c>
      <c r="H731" t="s">
        <v>3409</v>
      </c>
      <c r="I731" t="s">
        <v>24177</v>
      </c>
      <c r="J731" t="s">
        <v>24177</v>
      </c>
      <c r="K731" t="s">
        <v>24177</v>
      </c>
      <c r="L731" t="s">
        <v>24177</v>
      </c>
      <c r="M731" t="s">
        <v>24177</v>
      </c>
      <c r="N731" t="s">
        <v>24177</v>
      </c>
      <c r="O731" t="s">
        <v>24177</v>
      </c>
      <c r="P731">
        <f>IMDB_Movies3[[#This Row],[gross]]-Table3[[#This Row],[budget]]</f>
        <v>-3297099</v>
      </c>
    </row>
    <row r="732" spans="1:16" x14ac:dyDescent="0.35">
      <c r="A732" t="s">
        <v>4122</v>
      </c>
      <c r="B732">
        <v>92</v>
      </c>
      <c r="C732">
        <v>55994557</v>
      </c>
      <c r="D732" t="s">
        <v>4123</v>
      </c>
      <c r="E732" t="s">
        <v>37</v>
      </c>
      <c r="F732">
        <v>7</v>
      </c>
      <c r="G732">
        <v>60000000</v>
      </c>
      <c r="H732" t="s">
        <v>953</v>
      </c>
      <c r="I732" t="s">
        <v>11526</v>
      </c>
      <c r="J732" t="s">
        <v>1671</v>
      </c>
      <c r="K732" t="s">
        <v>18089</v>
      </c>
      <c r="L732" t="s">
        <v>1266</v>
      </c>
      <c r="M732" t="s">
        <v>24177</v>
      </c>
      <c r="N732" t="s">
        <v>24177</v>
      </c>
      <c r="O732" t="s">
        <v>24177</v>
      </c>
      <c r="P732">
        <f>IMDB_Movies3[[#This Row],[gross]]-Table3[[#This Row],[budget]]</f>
        <v>-4005443</v>
      </c>
    </row>
    <row r="733" spans="1:16" x14ac:dyDescent="0.35">
      <c r="A733" t="s">
        <v>3516</v>
      </c>
      <c r="B733">
        <v>124</v>
      </c>
      <c r="C733">
        <v>54910560</v>
      </c>
      <c r="D733" t="s">
        <v>4127</v>
      </c>
      <c r="E733" t="s">
        <v>37</v>
      </c>
      <c r="F733">
        <v>6.3</v>
      </c>
      <c r="G733">
        <v>60000000</v>
      </c>
      <c r="H733" t="s">
        <v>1325</v>
      </c>
      <c r="I733" t="s">
        <v>953</v>
      </c>
      <c r="J733" t="s">
        <v>24164</v>
      </c>
      <c r="K733" t="s">
        <v>10413</v>
      </c>
      <c r="L733" t="s">
        <v>24177</v>
      </c>
      <c r="M733" t="s">
        <v>24177</v>
      </c>
      <c r="N733" t="s">
        <v>24177</v>
      </c>
      <c r="O733" t="s">
        <v>24177</v>
      </c>
      <c r="P733">
        <f>IMDB_Movies3[[#This Row],[gross]]-Table3[[#This Row],[budget]]</f>
        <v>-5089440</v>
      </c>
    </row>
    <row r="734" spans="1:16" x14ac:dyDescent="0.35">
      <c r="A734" t="s">
        <v>1340</v>
      </c>
      <c r="B734">
        <v>119</v>
      </c>
      <c r="C734">
        <v>53789313</v>
      </c>
      <c r="D734" t="s">
        <v>4131</v>
      </c>
      <c r="E734" t="s">
        <v>37</v>
      </c>
      <c r="F734">
        <v>6.3</v>
      </c>
      <c r="G734">
        <v>60000000</v>
      </c>
      <c r="H734" t="s">
        <v>1325</v>
      </c>
      <c r="I734" t="s">
        <v>24162</v>
      </c>
      <c r="J734" t="s">
        <v>12332</v>
      </c>
      <c r="K734" t="s">
        <v>10413</v>
      </c>
      <c r="L734" t="s">
        <v>24177</v>
      </c>
      <c r="M734" t="s">
        <v>24177</v>
      </c>
      <c r="N734" t="s">
        <v>24177</v>
      </c>
      <c r="O734" t="s">
        <v>24177</v>
      </c>
      <c r="P734">
        <f>IMDB_Movies3[[#This Row],[gross]]-Table3[[#This Row],[budget]]</f>
        <v>-6210687</v>
      </c>
    </row>
    <row r="735" spans="1:16" x14ac:dyDescent="0.35">
      <c r="A735" t="s">
        <v>4134</v>
      </c>
      <c r="B735">
        <v>124</v>
      </c>
      <c r="C735">
        <v>51045801</v>
      </c>
      <c r="D735" t="s">
        <v>4136</v>
      </c>
      <c r="E735" t="s">
        <v>37</v>
      </c>
      <c r="F735">
        <v>6.1</v>
      </c>
      <c r="G735">
        <v>60000000</v>
      </c>
      <c r="H735" t="s">
        <v>3409</v>
      </c>
      <c r="I735" t="s">
        <v>19711</v>
      </c>
      <c r="J735" t="s">
        <v>24177</v>
      </c>
      <c r="K735" t="s">
        <v>24177</v>
      </c>
      <c r="L735" t="s">
        <v>24177</v>
      </c>
      <c r="M735" t="s">
        <v>24177</v>
      </c>
      <c r="N735" t="s">
        <v>24177</v>
      </c>
      <c r="O735" t="s">
        <v>24177</v>
      </c>
      <c r="P735">
        <f>IMDB_Movies3[[#This Row],[gross]]-Table3[[#This Row],[budget]]</f>
        <v>-8954199</v>
      </c>
    </row>
    <row r="736" spans="1:16" x14ac:dyDescent="0.35">
      <c r="A736" t="s">
        <v>4139</v>
      </c>
      <c r="B736">
        <v>93</v>
      </c>
      <c r="C736">
        <v>50818750</v>
      </c>
      <c r="D736" t="s">
        <v>4140</v>
      </c>
      <c r="E736" t="s">
        <v>37</v>
      </c>
      <c r="F736">
        <v>6.1</v>
      </c>
      <c r="G736">
        <v>60000000</v>
      </c>
      <c r="H736" t="s">
        <v>953</v>
      </c>
      <c r="I736" t="s">
        <v>11526</v>
      </c>
      <c r="J736" t="s">
        <v>1671</v>
      </c>
      <c r="K736" t="s">
        <v>18089</v>
      </c>
      <c r="L736" t="s">
        <v>1266</v>
      </c>
      <c r="M736" t="s">
        <v>24177</v>
      </c>
      <c r="N736" t="s">
        <v>24177</v>
      </c>
      <c r="O736" t="s">
        <v>24177</v>
      </c>
      <c r="P736">
        <f>IMDB_Movies3[[#This Row],[gross]]-Table3[[#This Row],[budget]]</f>
        <v>-9181250</v>
      </c>
    </row>
    <row r="737" spans="1:16" x14ac:dyDescent="0.35">
      <c r="A737" t="s">
        <v>4149</v>
      </c>
      <c r="B737">
        <v>98</v>
      </c>
      <c r="C737">
        <v>50189179</v>
      </c>
      <c r="D737" t="s">
        <v>4150</v>
      </c>
      <c r="E737" t="s">
        <v>37</v>
      </c>
      <c r="F737">
        <v>5.3</v>
      </c>
      <c r="G737">
        <v>60000000</v>
      </c>
      <c r="H737" t="s">
        <v>1325</v>
      </c>
      <c r="I737" t="s">
        <v>1671</v>
      </c>
      <c r="J737" t="s">
        <v>12332</v>
      </c>
      <c r="K737" t="s">
        <v>24177</v>
      </c>
      <c r="L737" t="s">
        <v>24177</v>
      </c>
      <c r="M737" t="s">
        <v>24177</v>
      </c>
      <c r="N737" t="s">
        <v>24177</v>
      </c>
      <c r="O737" t="s">
        <v>24177</v>
      </c>
      <c r="P737">
        <f>IMDB_Movies3[[#This Row],[gross]]-Table3[[#This Row],[budget]]</f>
        <v>-9810821</v>
      </c>
    </row>
    <row r="738" spans="1:16" x14ac:dyDescent="0.35">
      <c r="A738" t="s">
        <v>4154</v>
      </c>
      <c r="B738">
        <v>92</v>
      </c>
      <c r="C738">
        <v>50024083</v>
      </c>
      <c r="D738" t="s">
        <v>4157</v>
      </c>
      <c r="E738" t="s">
        <v>37</v>
      </c>
      <c r="F738">
        <v>5.4</v>
      </c>
      <c r="G738">
        <v>60000000</v>
      </c>
      <c r="H738" t="s">
        <v>1325</v>
      </c>
      <c r="I738" t="s">
        <v>10413</v>
      </c>
      <c r="J738" t="s">
        <v>24177</v>
      </c>
      <c r="K738" t="s">
        <v>24177</v>
      </c>
      <c r="L738" t="s">
        <v>24177</v>
      </c>
      <c r="M738" t="s">
        <v>24177</v>
      </c>
      <c r="N738" t="s">
        <v>24177</v>
      </c>
      <c r="O738" t="s">
        <v>24177</v>
      </c>
      <c r="P738">
        <f>IMDB_Movies3[[#This Row],[gross]]-Table3[[#This Row],[budget]]</f>
        <v>-9975917</v>
      </c>
    </row>
    <row r="739" spans="1:16" x14ac:dyDescent="0.35">
      <c r="A739" t="s">
        <v>857</v>
      </c>
      <c r="B739">
        <v>105</v>
      </c>
      <c r="C739">
        <v>50549107</v>
      </c>
      <c r="D739" t="s">
        <v>4162</v>
      </c>
      <c r="E739" t="s">
        <v>37</v>
      </c>
      <c r="F739">
        <v>6.2</v>
      </c>
      <c r="G739">
        <v>60000000</v>
      </c>
      <c r="H739" t="s">
        <v>1325</v>
      </c>
      <c r="I739" t="s">
        <v>3409</v>
      </c>
      <c r="J739" t="s">
        <v>10413</v>
      </c>
      <c r="K739" t="s">
        <v>24177</v>
      </c>
      <c r="L739" t="s">
        <v>24177</v>
      </c>
      <c r="M739" t="s">
        <v>24177</v>
      </c>
      <c r="N739" t="s">
        <v>24177</v>
      </c>
      <c r="O739" t="s">
        <v>24177</v>
      </c>
      <c r="P739">
        <f>IMDB_Movies3[[#This Row],[gross]]-Table3[[#This Row],[budget]]</f>
        <v>-9450893</v>
      </c>
    </row>
    <row r="740" spans="1:16" x14ac:dyDescent="0.35">
      <c r="A740" t="s">
        <v>4166</v>
      </c>
      <c r="B740">
        <v>124</v>
      </c>
      <c r="C740">
        <v>56443482</v>
      </c>
      <c r="D740" t="s">
        <v>4168</v>
      </c>
      <c r="E740" t="s">
        <v>37</v>
      </c>
      <c r="F740">
        <v>6.6</v>
      </c>
      <c r="G740">
        <v>60000000</v>
      </c>
      <c r="H740" t="s">
        <v>13307</v>
      </c>
      <c r="I740" t="s">
        <v>1671</v>
      </c>
      <c r="J740" t="s">
        <v>3409</v>
      </c>
      <c r="K740" t="s">
        <v>24177</v>
      </c>
      <c r="L740" t="s">
        <v>24177</v>
      </c>
      <c r="M740" t="s">
        <v>24177</v>
      </c>
      <c r="N740" t="s">
        <v>24177</v>
      </c>
      <c r="O740" t="s">
        <v>24177</v>
      </c>
      <c r="P740">
        <f>IMDB_Movies3[[#This Row],[gross]]-Table3[[#This Row],[budget]]</f>
        <v>-3556518</v>
      </c>
    </row>
    <row r="741" spans="1:16" x14ac:dyDescent="0.35">
      <c r="A741" t="s">
        <v>4171</v>
      </c>
      <c r="B741">
        <v>99</v>
      </c>
      <c r="C741">
        <v>62401264</v>
      </c>
      <c r="D741" t="s">
        <v>4172</v>
      </c>
      <c r="E741" t="s">
        <v>37</v>
      </c>
      <c r="F741">
        <v>5.9</v>
      </c>
      <c r="G741">
        <v>60000000</v>
      </c>
      <c r="H741" t="s">
        <v>1325</v>
      </c>
      <c r="I741" t="s">
        <v>24164</v>
      </c>
      <c r="J741" t="s">
        <v>3409</v>
      </c>
      <c r="K741" t="s">
        <v>10413</v>
      </c>
      <c r="L741" t="s">
        <v>24177</v>
      </c>
      <c r="M741" t="s">
        <v>24177</v>
      </c>
      <c r="N741" t="s">
        <v>24177</v>
      </c>
      <c r="O741" t="s">
        <v>24177</v>
      </c>
      <c r="P741">
        <f>IMDB_Movies3[[#This Row],[gross]]-Table3[[#This Row],[budget]]</f>
        <v>2401264</v>
      </c>
    </row>
    <row r="742" spans="1:16" x14ac:dyDescent="0.35">
      <c r="A742" t="s">
        <v>4176</v>
      </c>
      <c r="B742">
        <v>116</v>
      </c>
      <c r="C742">
        <v>47748610</v>
      </c>
      <c r="D742" t="s">
        <v>4179</v>
      </c>
      <c r="E742" t="s">
        <v>37</v>
      </c>
      <c r="F742">
        <v>6.3</v>
      </c>
      <c r="G742">
        <v>75000000</v>
      </c>
      <c r="H742" t="s">
        <v>1325</v>
      </c>
      <c r="I742" t="s">
        <v>6403</v>
      </c>
      <c r="J742" t="s">
        <v>12332</v>
      </c>
      <c r="K742" t="s">
        <v>24177</v>
      </c>
      <c r="L742" t="s">
        <v>24177</v>
      </c>
      <c r="M742" t="s">
        <v>24177</v>
      </c>
      <c r="N742" t="s">
        <v>24177</v>
      </c>
      <c r="O742" t="s">
        <v>24177</v>
      </c>
      <c r="P742">
        <f>IMDB_Movies3[[#This Row],[gross]]-Table3[[#This Row],[budget]]</f>
        <v>-27251390</v>
      </c>
    </row>
    <row r="743" spans="1:16" x14ac:dyDescent="0.35">
      <c r="A743" t="s">
        <v>3098</v>
      </c>
      <c r="B743">
        <v>124</v>
      </c>
      <c r="C743">
        <v>46975183</v>
      </c>
      <c r="D743" t="s">
        <v>4184</v>
      </c>
      <c r="E743" t="s">
        <v>37</v>
      </c>
      <c r="F743">
        <v>7.2</v>
      </c>
      <c r="G743">
        <v>61000000</v>
      </c>
      <c r="H743" t="s">
        <v>1325</v>
      </c>
      <c r="I743" t="s">
        <v>24164</v>
      </c>
      <c r="J743" t="s">
        <v>3409</v>
      </c>
      <c r="K743" t="s">
        <v>24162</v>
      </c>
      <c r="L743" t="s">
        <v>10413</v>
      </c>
      <c r="M743" t="s">
        <v>24177</v>
      </c>
      <c r="N743" t="s">
        <v>24177</v>
      </c>
      <c r="O743" t="s">
        <v>24177</v>
      </c>
      <c r="P743">
        <f>IMDB_Movies3[[#This Row],[gross]]-Table3[[#This Row],[budget]]</f>
        <v>-14024817</v>
      </c>
    </row>
    <row r="744" spans="1:16" x14ac:dyDescent="0.35">
      <c r="A744" t="s">
        <v>4188</v>
      </c>
      <c r="B744">
        <v>96</v>
      </c>
      <c r="C744">
        <v>50807639</v>
      </c>
      <c r="D744" t="s">
        <v>4190</v>
      </c>
      <c r="E744" t="s">
        <v>37</v>
      </c>
      <c r="F744">
        <v>6.8</v>
      </c>
      <c r="G744">
        <v>60000000</v>
      </c>
      <c r="H744" t="s">
        <v>953</v>
      </c>
      <c r="I744" t="s">
        <v>11526</v>
      </c>
      <c r="J744" t="s">
        <v>1671</v>
      </c>
      <c r="K744" t="s">
        <v>18089</v>
      </c>
      <c r="L744" t="s">
        <v>1266</v>
      </c>
      <c r="M744" t="s">
        <v>24177</v>
      </c>
      <c r="N744" t="s">
        <v>24177</v>
      </c>
      <c r="O744" t="s">
        <v>24177</v>
      </c>
      <c r="P744">
        <f>IMDB_Movies3[[#This Row],[gross]]-Table3[[#This Row],[budget]]</f>
        <v>-9192361</v>
      </c>
    </row>
    <row r="745" spans="1:16" x14ac:dyDescent="0.35">
      <c r="A745" t="s">
        <v>4194</v>
      </c>
      <c r="B745">
        <v>104</v>
      </c>
      <c r="C745">
        <v>46611204</v>
      </c>
      <c r="D745" t="s">
        <v>4196</v>
      </c>
      <c r="E745" t="s">
        <v>37</v>
      </c>
      <c r="F745">
        <v>6.1</v>
      </c>
      <c r="G745">
        <v>48000000</v>
      </c>
      <c r="H745" t="s">
        <v>1671</v>
      </c>
      <c r="I745" t="s">
        <v>3409</v>
      </c>
      <c r="J745" t="s">
        <v>1266</v>
      </c>
      <c r="K745" t="s">
        <v>19711</v>
      </c>
      <c r="L745" t="s">
        <v>24177</v>
      </c>
      <c r="M745" t="s">
        <v>24177</v>
      </c>
      <c r="N745" t="s">
        <v>24177</v>
      </c>
      <c r="O745" t="s">
        <v>24177</v>
      </c>
      <c r="P745">
        <f>IMDB_Movies3[[#This Row],[gross]]-Table3[[#This Row],[budget]]</f>
        <v>-1388796</v>
      </c>
    </row>
    <row r="746" spans="1:16" x14ac:dyDescent="0.35">
      <c r="A746" t="s">
        <v>2099</v>
      </c>
      <c r="B746">
        <v>100</v>
      </c>
      <c r="C746">
        <v>257756197</v>
      </c>
      <c r="D746" t="s">
        <v>4199</v>
      </c>
      <c r="E746" t="s">
        <v>37</v>
      </c>
      <c r="F746">
        <v>7.8</v>
      </c>
      <c r="G746">
        <v>60000000</v>
      </c>
      <c r="H746" t="s">
        <v>1325</v>
      </c>
      <c r="I746" t="s">
        <v>953</v>
      </c>
      <c r="J746" t="s">
        <v>11526</v>
      </c>
      <c r="K746" t="s">
        <v>1671</v>
      </c>
      <c r="L746" t="s">
        <v>18089</v>
      </c>
      <c r="M746" t="s">
        <v>1266</v>
      </c>
      <c r="N746" t="s">
        <v>24177</v>
      </c>
      <c r="O746" t="s">
        <v>24177</v>
      </c>
      <c r="P746">
        <f>IMDB_Movies3[[#This Row],[gross]]-Table3[[#This Row],[budget]]</f>
        <v>197756197</v>
      </c>
    </row>
    <row r="747" spans="1:16" x14ac:dyDescent="0.35">
      <c r="A747" t="s">
        <v>4203</v>
      </c>
      <c r="B747">
        <v>115</v>
      </c>
      <c r="C747">
        <v>48472213</v>
      </c>
      <c r="D747" t="s">
        <v>4205</v>
      </c>
      <c r="E747" t="s">
        <v>37</v>
      </c>
      <c r="F747">
        <v>5</v>
      </c>
      <c r="G747">
        <v>45000000</v>
      </c>
      <c r="H747" t="s">
        <v>1325</v>
      </c>
      <c r="I747" t="s">
        <v>1671</v>
      </c>
      <c r="J747" t="s">
        <v>24164</v>
      </c>
      <c r="K747" t="s">
        <v>24177</v>
      </c>
      <c r="L747" t="s">
        <v>24177</v>
      </c>
      <c r="M747" t="s">
        <v>24177</v>
      </c>
      <c r="N747" t="s">
        <v>24177</v>
      </c>
      <c r="O747" t="s">
        <v>24177</v>
      </c>
      <c r="P747">
        <f>IMDB_Movies3[[#This Row],[gross]]-Table3[[#This Row],[budget]]</f>
        <v>3472213</v>
      </c>
    </row>
    <row r="748" spans="1:16" x14ac:dyDescent="0.35">
      <c r="A748" t="s">
        <v>3613</v>
      </c>
      <c r="B748">
        <v>101</v>
      </c>
      <c r="C748">
        <v>43060566</v>
      </c>
      <c r="D748" t="s">
        <v>4209</v>
      </c>
      <c r="E748" t="s">
        <v>37</v>
      </c>
      <c r="F748">
        <v>6.2</v>
      </c>
      <c r="G748">
        <v>60000000</v>
      </c>
      <c r="H748" t="s">
        <v>1325</v>
      </c>
      <c r="I748" t="s">
        <v>953</v>
      </c>
      <c r="J748" t="s">
        <v>1266</v>
      </c>
      <c r="K748" t="s">
        <v>12332</v>
      </c>
      <c r="L748" t="s">
        <v>10413</v>
      </c>
      <c r="M748" t="s">
        <v>24177</v>
      </c>
      <c r="N748" t="s">
        <v>24177</v>
      </c>
      <c r="O748" t="s">
        <v>24177</v>
      </c>
      <c r="P748">
        <f>IMDB_Movies3[[#This Row],[gross]]-Table3[[#This Row],[budget]]</f>
        <v>-16939434</v>
      </c>
    </row>
    <row r="749" spans="1:16" x14ac:dyDescent="0.35">
      <c r="A749" t="s">
        <v>4212</v>
      </c>
      <c r="B749">
        <v>113</v>
      </c>
      <c r="C749">
        <v>45996718</v>
      </c>
      <c r="D749" t="s">
        <v>4214</v>
      </c>
      <c r="E749" t="s">
        <v>37</v>
      </c>
      <c r="F749">
        <v>6.7</v>
      </c>
      <c r="G749">
        <v>60000000</v>
      </c>
      <c r="H749" t="s">
        <v>1325</v>
      </c>
      <c r="I749" t="s">
        <v>24164</v>
      </c>
      <c r="J749" t="s">
        <v>3409</v>
      </c>
      <c r="K749" t="s">
        <v>10413</v>
      </c>
      <c r="L749" t="s">
        <v>24177</v>
      </c>
      <c r="M749" t="s">
        <v>24177</v>
      </c>
      <c r="N749" t="s">
        <v>24177</v>
      </c>
      <c r="O749" t="s">
        <v>24177</v>
      </c>
      <c r="P749">
        <f>IMDB_Movies3[[#This Row],[gross]]-Table3[[#This Row],[budget]]</f>
        <v>-14003282</v>
      </c>
    </row>
    <row r="750" spans="1:16" x14ac:dyDescent="0.35">
      <c r="A750" t="s">
        <v>4218</v>
      </c>
      <c r="B750">
        <v>100</v>
      </c>
      <c r="C750">
        <v>43337279</v>
      </c>
      <c r="D750" t="s">
        <v>4220</v>
      </c>
      <c r="E750" t="s">
        <v>37</v>
      </c>
      <c r="F750">
        <v>4.9000000000000004</v>
      </c>
      <c r="G750">
        <v>60000000</v>
      </c>
      <c r="H750" t="s">
        <v>953</v>
      </c>
      <c r="I750" t="s">
        <v>1671</v>
      </c>
      <c r="J750" t="s">
        <v>24177</v>
      </c>
      <c r="K750" t="s">
        <v>24177</v>
      </c>
      <c r="L750" t="s">
        <v>24177</v>
      </c>
      <c r="M750" t="s">
        <v>24177</v>
      </c>
      <c r="N750" t="s">
        <v>24177</v>
      </c>
      <c r="O750" t="s">
        <v>24177</v>
      </c>
      <c r="P750">
        <f>IMDB_Movies3[[#This Row],[gross]]-Table3[[#This Row],[budget]]</f>
        <v>-16662721</v>
      </c>
    </row>
    <row r="751" spans="1:16" x14ac:dyDescent="0.35">
      <c r="A751" t="s">
        <v>3694</v>
      </c>
      <c r="B751">
        <v>134</v>
      </c>
      <c r="C751">
        <v>37479778</v>
      </c>
      <c r="D751" t="s">
        <v>4225</v>
      </c>
      <c r="E751" t="s">
        <v>37</v>
      </c>
      <c r="F751">
        <v>7.4</v>
      </c>
      <c r="G751">
        <v>60000000</v>
      </c>
      <c r="H751" t="s">
        <v>13307</v>
      </c>
      <c r="I751" t="s">
        <v>3409</v>
      </c>
      <c r="J751" t="s">
        <v>22704</v>
      </c>
      <c r="K751" t="s">
        <v>24163</v>
      </c>
      <c r="L751" t="s">
        <v>24177</v>
      </c>
      <c r="M751" t="s">
        <v>24177</v>
      </c>
      <c r="N751" t="s">
        <v>24177</v>
      </c>
      <c r="O751" t="s">
        <v>24177</v>
      </c>
      <c r="P751">
        <f>IMDB_Movies3[[#This Row],[gross]]-Table3[[#This Row],[budget]]</f>
        <v>-22520222</v>
      </c>
    </row>
    <row r="752" spans="1:16" x14ac:dyDescent="0.35">
      <c r="A752" t="s">
        <v>4229</v>
      </c>
      <c r="B752">
        <v>127</v>
      </c>
      <c r="C752">
        <v>36965395</v>
      </c>
      <c r="D752" t="s">
        <v>4230</v>
      </c>
      <c r="E752" t="s">
        <v>37</v>
      </c>
      <c r="F752">
        <v>7.1</v>
      </c>
      <c r="G752">
        <v>35761559</v>
      </c>
      <c r="H752" t="s">
        <v>24164</v>
      </c>
      <c r="I752" t="s">
        <v>3409</v>
      </c>
      <c r="J752" t="s">
        <v>24162</v>
      </c>
      <c r="K752" t="s">
        <v>10413</v>
      </c>
      <c r="L752" t="s">
        <v>24177</v>
      </c>
      <c r="M752" t="s">
        <v>24177</v>
      </c>
      <c r="N752" t="s">
        <v>24177</v>
      </c>
      <c r="O752" t="s">
        <v>24177</v>
      </c>
      <c r="P752">
        <f>IMDB_Movies3[[#This Row],[gross]]-Table3[[#This Row],[budget]]</f>
        <v>1203836</v>
      </c>
    </row>
    <row r="753" spans="1:16" x14ac:dyDescent="0.35">
      <c r="A753" t="s">
        <v>1318</v>
      </c>
      <c r="B753">
        <v>125</v>
      </c>
      <c r="C753">
        <v>40559930</v>
      </c>
      <c r="D753" t="s">
        <v>4235</v>
      </c>
      <c r="E753" t="s">
        <v>37</v>
      </c>
      <c r="F753">
        <v>6.2</v>
      </c>
      <c r="G753">
        <v>60000000</v>
      </c>
      <c r="H753" t="s">
        <v>1671</v>
      </c>
      <c r="I753" t="s">
        <v>24164</v>
      </c>
      <c r="J753" t="s">
        <v>19711</v>
      </c>
      <c r="K753" t="s">
        <v>10413</v>
      </c>
      <c r="L753" t="s">
        <v>24177</v>
      </c>
      <c r="M753" t="s">
        <v>24177</v>
      </c>
      <c r="N753" t="s">
        <v>24177</v>
      </c>
      <c r="O753" t="s">
        <v>24177</v>
      </c>
      <c r="P753">
        <f>IMDB_Movies3[[#This Row],[gross]]-Table3[[#This Row],[budget]]</f>
        <v>-19440070</v>
      </c>
    </row>
    <row r="754" spans="1:16" x14ac:dyDescent="0.35">
      <c r="A754" t="s">
        <v>4239</v>
      </c>
      <c r="B754">
        <v>94</v>
      </c>
      <c r="C754">
        <v>36830057</v>
      </c>
      <c r="D754" t="s">
        <v>4242</v>
      </c>
      <c r="E754" t="s">
        <v>37</v>
      </c>
      <c r="F754">
        <v>4.9000000000000004</v>
      </c>
      <c r="G754">
        <v>65000000</v>
      </c>
      <c r="H754" t="s">
        <v>1671</v>
      </c>
      <c r="I754" t="s">
        <v>18089</v>
      </c>
      <c r="J754" t="s">
        <v>12332</v>
      </c>
      <c r="K754" t="s">
        <v>24177</v>
      </c>
      <c r="L754" t="s">
        <v>24177</v>
      </c>
      <c r="M754" t="s">
        <v>24177</v>
      </c>
      <c r="N754" t="s">
        <v>24177</v>
      </c>
      <c r="O754" t="s">
        <v>24177</v>
      </c>
      <c r="P754">
        <f>IMDB_Movies3[[#This Row],[gross]]-Table3[[#This Row],[budget]]</f>
        <v>-28169943</v>
      </c>
    </row>
    <row r="755" spans="1:16" x14ac:dyDescent="0.35">
      <c r="A755" t="s">
        <v>3334</v>
      </c>
      <c r="B755">
        <v>107</v>
      </c>
      <c r="C755">
        <v>36279230</v>
      </c>
      <c r="D755" t="s">
        <v>4248</v>
      </c>
      <c r="E755" t="s">
        <v>37</v>
      </c>
      <c r="F755">
        <v>6.1</v>
      </c>
      <c r="G755">
        <v>60000000</v>
      </c>
      <c r="H755" t="s">
        <v>1325</v>
      </c>
      <c r="I755" t="s">
        <v>24164</v>
      </c>
      <c r="J755" t="s">
        <v>10413</v>
      </c>
      <c r="K755" t="s">
        <v>24177</v>
      </c>
      <c r="L755" t="s">
        <v>24177</v>
      </c>
      <c r="M755" t="s">
        <v>24177</v>
      </c>
      <c r="N755" t="s">
        <v>24177</v>
      </c>
      <c r="O755" t="s">
        <v>24177</v>
      </c>
      <c r="P755">
        <f>IMDB_Movies3[[#This Row],[gross]]-Table3[[#This Row],[budget]]</f>
        <v>-23720770</v>
      </c>
    </row>
    <row r="756" spans="1:16" x14ac:dyDescent="0.35">
      <c r="A756" t="s">
        <v>4252</v>
      </c>
      <c r="B756">
        <v>91</v>
      </c>
      <c r="C756">
        <v>42194060</v>
      </c>
      <c r="D756" t="s">
        <v>4253</v>
      </c>
      <c r="E756" t="s">
        <v>37</v>
      </c>
      <c r="F756">
        <v>6.1</v>
      </c>
      <c r="G756">
        <v>70000000</v>
      </c>
      <c r="H756" t="s">
        <v>953</v>
      </c>
      <c r="I756" t="s">
        <v>11526</v>
      </c>
      <c r="J756" t="s">
        <v>1671</v>
      </c>
      <c r="K756" t="s">
        <v>18089</v>
      </c>
      <c r="L756" t="s">
        <v>12332</v>
      </c>
      <c r="M756" t="s">
        <v>24177</v>
      </c>
      <c r="N756" t="s">
        <v>24177</v>
      </c>
      <c r="O756" t="s">
        <v>24177</v>
      </c>
      <c r="P756">
        <f>IMDB_Movies3[[#This Row],[gross]]-Table3[[#This Row],[budget]]</f>
        <v>-27805940</v>
      </c>
    </row>
    <row r="757" spans="1:16" x14ac:dyDescent="0.35">
      <c r="A757" t="s">
        <v>4256</v>
      </c>
      <c r="B757">
        <v>116</v>
      </c>
      <c r="C757">
        <v>43119879</v>
      </c>
      <c r="D757" t="s">
        <v>4257</v>
      </c>
      <c r="E757" t="s">
        <v>37</v>
      </c>
      <c r="F757">
        <v>6.4</v>
      </c>
      <c r="G757">
        <v>60000000</v>
      </c>
      <c r="H757" t="s">
        <v>1325</v>
      </c>
      <c r="I757" t="s">
        <v>953</v>
      </c>
      <c r="J757" t="s">
        <v>12332</v>
      </c>
      <c r="K757" t="s">
        <v>10413</v>
      </c>
      <c r="L757" t="s">
        <v>24177</v>
      </c>
      <c r="M757" t="s">
        <v>24177</v>
      </c>
      <c r="N757" t="s">
        <v>24177</v>
      </c>
      <c r="O757" t="s">
        <v>24177</v>
      </c>
      <c r="P757">
        <f>IMDB_Movies3[[#This Row],[gross]]-Table3[[#This Row],[budget]]</f>
        <v>-16880121</v>
      </c>
    </row>
    <row r="758" spans="1:16" x14ac:dyDescent="0.35">
      <c r="A758" t="s">
        <v>4260</v>
      </c>
      <c r="B758">
        <v>100</v>
      </c>
      <c r="C758">
        <v>35096190</v>
      </c>
      <c r="D758" t="s">
        <v>4263</v>
      </c>
      <c r="E758" t="s">
        <v>37</v>
      </c>
      <c r="F758">
        <v>6.3</v>
      </c>
      <c r="G758">
        <v>60000000</v>
      </c>
      <c r="H758" t="s">
        <v>1671</v>
      </c>
      <c r="I758" t="s">
        <v>24164</v>
      </c>
      <c r="J758" t="s">
        <v>19711</v>
      </c>
      <c r="K758" t="s">
        <v>24177</v>
      </c>
      <c r="L758" t="s">
        <v>24177</v>
      </c>
      <c r="M758" t="s">
        <v>24177</v>
      </c>
      <c r="N758" t="s">
        <v>24177</v>
      </c>
      <c r="O758" t="s">
        <v>24177</v>
      </c>
      <c r="P758">
        <f>IMDB_Movies3[[#This Row],[gross]]-Table3[[#This Row],[budget]]</f>
        <v>-24903810</v>
      </c>
    </row>
    <row r="759" spans="1:16" x14ac:dyDescent="0.35">
      <c r="A759" t="s">
        <v>4267</v>
      </c>
      <c r="B759">
        <v>111</v>
      </c>
      <c r="C759">
        <v>35754555</v>
      </c>
      <c r="D759" t="s">
        <v>4269</v>
      </c>
      <c r="E759" t="s">
        <v>37</v>
      </c>
      <c r="F759">
        <v>6.8</v>
      </c>
      <c r="G759">
        <v>35761559</v>
      </c>
      <c r="H759" t="s">
        <v>3409</v>
      </c>
      <c r="I759" t="s">
        <v>24163</v>
      </c>
      <c r="J759" t="s">
        <v>24177</v>
      </c>
      <c r="K759" t="s">
        <v>24177</v>
      </c>
      <c r="L759" t="s">
        <v>24177</v>
      </c>
      <c r="M759" t="s">
        <v>24177</v>
      </c>
      <c r="N759" t="s">
        <v>24177</v>
      </c>
      <c r="O759" t="s">
        <v>24177</v>
      </c>
      <c r="P759">
        <f>IMDB_Movies3[[#This Row],[gross]]-Table3[[#This Row],[budget]]</f>
        <v>-7004</v>
      </c>
    </row>
    <row r="760" spans="1:16" x14ac:dyDescent="0.35">
      <c r="A760" t="s">
        <v>313</v>
      </c>
      <c r="B760">
        <v>117</v>
      </c>
      <c r="C760">
        <v>43290977</v>
      </c>
      <c r="D760" t="s">
        <v>4273</v>
      </c>
      <c r="E760" t="s">
        <v>37</v>
      </c>
      <c r="F760">
        <v>6.6</v>
      </c>
      <c r="G760">
        <v>80000000</v>
      </c>
      <c r="H760" t="s">
        <v>24164</v>
      </c>
      <c r="I760" t="s">
        <v>3409</v>
      </c>
      <c r="J760" t="s">
        <v>24162</v>
      </c>
      <c r="K760" t="s">
        <v>10413</v>
      </c>
      <c r="L760" t="s">
        <v>24177</v>
      </c>
      <c r="M760" t="s">
        <v>24177</v>
      </c>
      <c r="N760" t="s">
        <v>24177</v>
      </c>
      <c r="O760" t="s">
        <v>24177</v>
      </c>
      <c r="P760">
        <f>IMDB_Movies3[[#This Row],[gross]]-Table3[[#This Row],[budget]]</f>
        <v>-36709023</v>
      </c>
    </row>
    <row r="761" spans="1:16" x14ac:dyDescent="0.35">
      <c r="A761" t="s">
        <v>1819</v>
      </c>
      <c r="B761">
        <v>110</v>
      </c>
      <c r="C761">
        <v>33927476</v>
      </c>
      <c r="D761" t="s">
        <v>4279</v>
      </c>
      <c r="E761" t="s">
        <v>37</v>
      </c>
      <c r="F761">
        <v>5.7</v>
      </c>
      <c r="G761">
        <v>40000000</v>
      </c>
      <c r="H761" t="s">
        <v>6403</v>
      </c>
      <c r="I761" t="s">
        <v>24162</v>
      </c>
      <c r="J761" t="s">
        <v>12332</v>
      </c>
      <c r="K761" t="s">
        <v>10413</v>
      </c>
      <c r="L761" t="s">
        <v>24177</v>
      </c>
      <c r="M761" t="s">
        <v>24177</v>
      </c>
      <c r="N761" t="s">
        <v>24177</v>
      </c>
      <c r="O761" t="s">
        <v>24177</v>
      </c>
      <c r="P761">
        <f>IMDB_Movies3[[#This Row],[gross]]-Table3[[#This Row],[budget]]</f>
        <v>-6072524</v>
      </c>
    </row>
    <row r="762" spans="1:16" x14ac:dyDescent="0.35">
      <c r="A762" t="s">
        <v>4218</v>
      </c>
      <c r="B762">
        <v>96</v>
      </c>
      <c r="C762">
        <v>32122249</v>
      </c>
      <c r="D762" t="s">
        <v>4284</v>
      </c>
      <c r="E762" t="s">
        <v>37</v>
      </c>
      <c r="F762">
        <v>5.9</v>
      </c>
      <c r="G762">
        <v>60000000</v>
      </c>
      <c r="H762" t="s">
        <v>1671</v>
      </c>
      <c r="I762" t="s">
        <v>24164</v>
      </c>
      <c r="J762" t="s">
        <v>24177</v>
      </c>
      <c r="K762" t="s">
        <v>24177</v>
      </c>
      <c r="L762" t="s">
        <v>24177</v>
      </c>
      <c r="M762" t="s">
        <v>24177</v>
      </c>
      <c r="N762" t="s">
        <v>24177</v>
      </c>
      <c r="O762" t="s">
        <v>24177</v>
      </c>
      <c r="P762">
        <f>IMDB_Movies3[[#This Row],[gross]]-Table3[[#This Row],[budget]]</f>
        <v>-27877751</v>
      </c>
    </row>
    <row r="763" spans="1:16" x14ac:dyDescent="0.35">
      <c r="A763" t="s">
        <v>4134</v>
      </c>
      <c r="B763">
        <v>101</v>
      </c>
      <c r="C763">
        <v>40076438</v>
      </c>
      <c r="D763" t="s">
        <v>4288</v>
      </c>
      <c r="E763" t="s">
        <v>37</v>
      </c>
      <c r="F763">
        <v>6</v>
      </c>
      <c r="G763">
        <v>60000000</v>
      </c>
      <c r="H763" t="s">
        <v>1325</v>
      </c>
      <c r="I763" t="s">
        <v>24164</v>
      </c>
      <c r="J763" t="s">
        <v>3409</v>
      </c>
      <c r="K763" t="s">
        <v>24162</v>
      </c>
      <c r="L763" t="s">
        <v>10413</v>
      </c>
      <c r="M763" t="s">
        <v>24177</v>
      </c>
      <c r="N763" t="s">
        <v>24177</v>
      </c>
      <c r="O763" t="s">
        <v>24177</v>
      </c>
      <c r="P763">
        <f>IMDB_Movies3[[#This Row],[gross]]-Table3[[#This Row],[budget]]</f>
        <v>-19923562</v>
      </c>
    </row>
    <row r="764" spans="1:16" x14ac:dyDescent="0.35">
      <c r="A764" t="s">
        <v>4291</v>
      </c>
      <c r="B764">
        <v>111</v>
      </c>
      <c r="C764">
        <v>32940507</v>
      </c>
      <c r="D764" t="s">
        <v>4292</v>
      </c>
      <c r="E764" t="s">
        <v>37</v>
      </c>
      <c r="F764">
        <v>6.1</v>
      </c>
      <c r="G764">
        <v>60000000</v>
      </c>
      <c r="H764" t="s">
        <v>1325</v>
      </c>
      <c r="I764" t="s">
        <v>24164</v>
      </c>
      <c r="J764" t="s">
        <v>3409</v>
      </c>
      <c r="K764" t="s">
        <v>10413</v>
      </c>
      <c r="L764" t="s">
        <v>24177</v>
      </c>
      <c r="M764" t="s">
        <v>24177</v>
      </c>
      <c r="N764" t="s">
        <v>24177</v>
      </c>
      <c r="O764" t="s">
        <v>24177</v>
      </c>
      <c r="P764">
        <f>IMDB_Movies3[[#This Row],[gross]]-Table3[[#This Row],[budget]]</f>
        <v>-27059493</v>
      </c>
    </row>
    <row r="765" spans="1:16" x14ac:dyDescent="0.35">
      <c r="A765" t="s">
        <v>940</v>
      </c>
      <c r="B765">
        <v>117</v>
      </c>
      <c r="C765">
        <v>31670931</v>
      </c>
      <c r="D765" t="s">
        <v>4297</v>
      </c>
      <c r="E765" t="s">
        <v>37</v>
      </c>
      <c r="F765">
        <v>6.7</v>
      </c>
      <c r="G765">
        <v>60000000</v>
      </c>
      <c r="H765" t="s">
        <v>13307</v>
      </c>
      <c r="I765" t="s">
        <v>3409</v>
      </c>
      <c r="J765" t="s">
        <v>12038</v>
      </c>
      <c r="K765" t="s">
        <v>24177</v>
      </c>
      <c r="L765" t="s">
        <v>24177</v>
      </c>
      <c r="M765" t="s">
        <v>24177</v>
      </c>
      <c r="N765" t="s">
        <v>24177</v>
      </c>
      <c r="O765" t="s">
        <v>24177</v>
      </c>
      <c r="P765">
        <f>IMDB_Movies3[[#This Row],[gross]]-Table3[[#This Row],[budget]]</f>
        <v>-28329069</v>
      </c>
    </row>
    <row r="766" spans="1:16" x14ac:dyDescent="0.35">
      <c r="A766" t="s">
        <v>4041</v>
      </c>
      <c r="B766">
        <v>126</v>
      </c>
      <c r="C766">
        <v>30695227</v>
      </c>
      <c r="D766" t="s">
        <v>4301</v>
      </c>
      <c r="E766" t="s">
        <v>37</v>
      </c>
      <c r="F766">
        <v>6.7</v>
      </c>
      <c r="G766">
        <v>60000000</v>
      </c>
      <c r="H766" t="s">
        <v>3409</v>
      </c>
      <c r="I766" t="s">
        <v>1266</v>
      </c>
      <c r="J766" t="s">
        <v>24163</v>
      </c>
      <c r="K766" t="s">
        <v>24177</v>
      </c>
      <c r="L766" t="s">
        <v>24177</v>
      </c>
      <c r="M766" t="s">
        <v>24177</v>
      </c>
      <c r="N766" t="s">
        <v>24177</v>
      </c>
      <c r="O766" t="s">
        <v>24177</v>
      </c>
      <c r="P766">
        <f>IMDB_Movies3[[#This Row],[gross]]-Table3[[#This Row],[budget]]</f>
        <v>-29304773</v>
      </c>
    </row>
    <row r="767" spans="1:16" x14ac:dyDescent="0.35">
      <c r="A767" t="s">
        <v>3347</v>
      </c>
      <c r="B767">
        <v>152</v>
      </c>
      <c r="C767">
        <v>32522352</v>
      </c>
      <c r="D767" t="s">
        <v>4305</v>
      </c>
      <c r="E767" t="s">
        <v>37</v>
      </c>
      <c r="F767">
        <v>7.9</v>
      </c>
      <c r="G767">
        <v>60000000</v>
      </c>
      <c r="H767" t="s">
        <v>953</v>
      </c>
      <c r="I767" t="s">
        <v>1671</v>
      </c>
      <c r="J767" t="s">
        <v>3409</v>
      </c>
      <c r="K767" t="s">
        <v>12038</v>
      </c>
      <c r="L767" t="s">
        <v>24177</v>
      </c>
      <c r="M767" t="s">
        <v>24177</v>
      </c>
      <c r="N767" t="s">
        <v>24177</v>
      </c>
      <c r="O767" t="s">
        <v>24177</v>
      </c>
      <c r="P767">
        <f>IMDB_Movies3[[#This Row],[gross]]-Table3[[#This Row],[budget]]</f>
        <v>-27477648</v>
      </c>
    </row>
    <row r="768" spans="1:16" x14ac:dyDescent="0.35">
      <c r="A768" t="s">
        <v>3917</v>
      </c>
      <c r="B768">
        <v>86</v>
      </c>
      <c r="C768">
        <v>28424210</v>
      </c>
      <c r="D768" t="s">
        <v>4308</v>
      </c>
      <c r="E768" t="s">
        <v>37</v>
      </c>
      <c r="F768">
        <v>5</v>
      </c>
      <c r="G768">
        <v>35761559</v>
      </c>
      <c r="H768" t="s">
        <v>11526</v>
      </c>
      <c r="I768" t="s">
        <v>1671</v>
      </c>
      <c r="J768" t="s">
        <v>18089</v>
      </c>
      <c r="K768" t="s">
        <v>1266</v>
      </c>
      <c r="L768" t="s">
        <v>24177</v>
      </c>
      <c r="M768" t="s">
        <v>24177</v>
      </c>
      <c r="N768" t="s">
        <v>24177</v>
      </c>
      <c r="O768" t="s">
        <v>24177</v>
      </c>
      <c r="P768">
        <f>IMDB_Movies3[[#This Row],[gross]]-Table3[[#This Row],[budget]]</f>
        <v>-7337349</v>
      </c>
    </row>
    <row r="769" spans="1:16" x14ac:dyDescent="0.35">
      <c r="A769" t="s">
        <v>962</v>
      </c>
      <c r="B769">
        <v>101</v>
      </c>
      <c r="C769">
        <v>26082914</v>
      </c>
      <c r="D769" t="s">
        <v>4313</v>
      </c>
      <c r="E769" t="s">
        <v>37</v>
      </c>
      <c r="F769">
        <v>4.3</v>
      </c>
      <c r="G769">
        <v>87000000</v>
      </c>
      <c r="H769" t="s">
        <v>1325</v>
      </c>
      <c r="I769" t="s">
        <v>953</v>
      </c>
      <c r="J769" t="s">
        <v>24164</v>
      </c>
      <c r="K769" t="s">
        <v>10413</v>
      </c>
      <c r="L769" t="s">
        <v>24177</v>
      </c>
      <c r="M769" t="s">
        <v>24177</v>
      </c>
      <c r="N769" t="s">
        <v>24177</v>
      </c>
      <c r="O769" t="s">
        <v>24177</v>
      </c>
      <c r="P769">
        <f>IMDB_Movies3[[#This Row],[gross]]-Table3[[#This Row],[budget]]</f>
        <v>-60917086</v>
      </c>
    </row>
    <row r="770" spans="1:16" x14ac:dyDescent="0.35">
      <c r="A770" t="s">
        <v>4317</v>
      </c>
      <c r="B770">
        <v>87</v>
      </c>
      <c r="C770">
        <v>29136626</v>
      </c>
      <c r="D770" t="s">
        <v>4321</v>
      </c>
      <c r="E770" t="s">
        <v>37</v>
      </c>
      <c r="F770">
        <v>5.7</v>
      </c>
      <c r="G770">
        <v>60000000</v>
      </c>
      <c r="H770" t="s">
        <v>1325</v>
      </c>
      <c r="I770" t="s">
        <v>1266</v>
      </c>
      <c r="J770" t="s">
        <v>6403</v>
      </c>
      <c r="K770" t="s">
        <v>12332</v>
      </c>
      <c r="L770" t="s">
        <v>10413</v>
      </c>
      <c r="M770" t="s">
        <v>24177</v>
      </c>
      <c r="N770" t="s">
        <v>24177</v>
      </c>
      <c r="O770" t="s">
        <v>24177</v>
      </c>
      <c r="P770">
        <f>IMDB_Movies3[[#This Row],[gross]]-Table3[[#This Row],[budget]]</f>
        <v>-30863374</v>
      </c>
    </row>
    <row r="771" spans="1:16" x14ac:dyDescent="0.35">
      <c r="A771" t="s">
        <v>4325</v>
      </c>
      <c r="B771">
        <v>85</v>
      </c>
      <c r="C771">
        <v>26288320</v>
      </c>
      <c r="D771" t="s">
        <v>4328</v>
      </c>
      <c r="E771" t="s">
        <v>37</v>
      </c>
      <c r="F771">
        <v>6.7</v>
      </c>
      <c r="G771">
        <v>60000000</v>
      </c>
      <c r="H771" t="s">
        <v>953</v>
      </c>
      <c r="I771" t="s">
        <v>11526</v>
      </c>
      <c r="J771" t="s">
        <v>1671</v>
      </c>
      <c r="K771" t="s">
        <v>3409</v>
      </c>
      <c r="L771" t="s">
        <v>18089</v>
      </c>
      <c r="M771" t="s">
        <v>1266</v>
      </c>
      <c r="N771" t="s">
        <v>19711</v>
      </c>
      <c r="O771" t="s">
        <v>24177</v>
      </c>
      <c r="P771">
        <f>IMDB_Movies3[[#This Row],[gross]]-Table3[[#This Row],[budget]]</f>
        <v>-33711680</v>
      </c>
    </row>
    <row r="772" spans="1:16" x14ac:dyDescent="0.35">
      <c r="A772" t="s">
        <v>2331</v>
      </c>
      <c r="B772">
        <v>130</v>
      </c>
      <c r="C772">
        <v>26616590</v>
      </c>
      <c r="D772" t="s">
        <v>4333</v>
      </c>
      <c r="E772" t="s">
        <v>37</v>
      </c>
      <c r="F772">
        <v>6.7</v>
      </c>
      <c r="G772">
        <v>60000000</v>
      </c>
      <c r="H772" t="s">
        <v>6403</v>
      </c>
      <c r="I772" t="s">
        <v>12332</v>
      </c>
      <c r="J772" t="s">
        <v>10413</v>
      </c>
      <c r="K772" t="s">
        <v>24177</v>
      </c>
      <c r="L772" t="s">
        <v>24177</v>
      </c>
      <c r="M772" t="s">
        <v>24177</v>
      </c>
      <c r="N772" t="s">
        <v>24177</v>
      </c>
      <c r="O772" t="s">
        <v>24177</v>
      </c>
      <c r="P772">
        <f>IMDB_Movies3[[#This Row],[gross]]-Table3[[#This Row],[budget]]</f>
        <v>-33383410</v>
      </c>
    </row>
    <row r="773" spans="1:16" x14ac:dyDescent="0.35">
      <c r="A773" t="s">
        <v>514</v>
      </c>
      <c r="B773">
        <v>104</v>
      </c>
      <c r="C773">
        <v>30063805</v>
      </c>
      <c r="D773" t="s">
        <v>4338</v>
      </c>
      <c r="E773" t="s">
        <v>37</v>
      </c>
      <c r="F773">
        <v>6.1</v>
      </c>
      <c r="G773">
        <v>60000000</v>
      </c>
      <c r="H773" t="s">
        <v>3409</v>
      </c>
      <c r="I773" t="s">
        <v>1266</v>
      </c>
      <c r="J773" t="s">
        <v>24162</v>
      </c>
      <c r="K773" t="s">
        <v>19711</v>
      </c>
      <c r="L773" t="s">
        <v>10413</v>
      </c>
      <c r="M773" t="s">
        <v>24177</v>
      </c>
      <c r="N773" t="s">
        <v>24177</v>
      </c>
      <c r="O773" t="s">
        <v>24177</v>
      </c>
      <c r="P773">
        <f>IMDB_Movies3[[#This Row],[gross]]-Table3[[#This Row],[budget]]</f>
        <v>-29936195</v>
      </c>
    </row>
    <row r="774" spans="1:16" x14ac:dyDescent="0.35">
      <c r="A774" t="s">
        <v>2246</v>
      </c>
      <c r="B774">
        <v>121</v>
      </c>
      <c r="C774">
        <v>22518325</v>
      </c>
      <c r="D774" t="s">
        <v>4342</v>
      </c>
      <c r="E774" t="s">
        <v>37</v>
      </c>
      <c r="F774">
        <v>5.6</v>
      </c>
      <c r="G774">
        <v>50000000</v>
      </c>
      <c r="H774" t="s">
        <v>24164</v>
      </c>
      <c r="I774" t="s">
        <v>3409</v>
      </c>
      <c r="J774" t="s">
        <v>24162</v>
      </c>
      <c r="K774" t="s">
        <v>10413</v>
      </c>
      <c r="L774" t="s">
        <v>24177</v>
      </c>
      <c r="M774" t="s">
        <v>24177</v>
      </c>
      <c r="N774" t="s">
        <v>24177</v>
      </c>
      <c r="O774" t="s">
        <v>24177</v>
      </c>
      <c r="P774">
        <f>IMDB_Movies3[[#This Row],[gross]]-Table3[[#This Row],[budget]]</f>
        <v>-27481675</v>
      </c>
    </row>
    <row r="775" spans="1:16" x14ac:dyDescent="0.35">
      <c r="A775" t="s">
        <v>4345</v>
      </c>
      <c r="B775">
        <v>140</v>
      </c>
      <c r="C775">
        <v>13082288</v>
      </c>
      <c r="D775" t="s">
        <v>4347</v>
      </c>
      <c r="E775" t="s">
        <v>37</v>
      </c>
      <c r="F775">
        <v>6.6</v>
      </c>
      <c r="G775">
        <v>60000000</v>
      </c>
      <c r="H775" t="s">
        <v>1325</v>
      </c>
      <c r="I775" t="s">
        <v>953</v>
      </c>
      <c r="J775" t="s">
        <v>3409</v>
      </c>
      <c r="K775" t="s">
        <v>22704</v>
      </c>
      <c r="L775" t="s">
        <v>19711</v>
      </c>
      <c r="M775" t="s">
        <v>24165</v>
      </c>
      <c r="N775" t="s">
        <v>24177</v>
      </c>
      <c r="O775" t="s">
        <v>24177</v>
      </c>
      <c r="P775">
        <f>IMDB_Movies3[[#This Row],[gross]]-Table3[[#This Row],[budget]]</f>
        <v>-46917712</v>
      </c>
    </row>
    <row r="776" spans="1:16" x14ac:dyDescent="0.35">
      <c r="A776" t="s">
        <v>4351</v>
      </c>
      <c r="B776">
        <v>131</v>
      </c>
      <c r="C776">
        <v>18208078</v>
      </c>
      <c r="D776" t="s">
        <v>4352</v>
      </c>
      <c r="E776" t="s">
        <v>37</v>
      </c>
      <c r="F776">
        <v>6.9</v>
      </c>
      <c r="G776">
        <v>60000000</v>
      </c>
      <c r="H776" t="s">
        <v>1325</v>
      </c>
      <c r="I776" t="s">
        <v>3409</v>
      </c>
      <c r="J776" t="s">
        <v>10413</v>
      </c>
      <c r="K776" t="s">
        <v>24177</v>
      </c>
      <c r="L776" t="s">
        <v>24177</v>
      </c>
      <c r="M776" t="s">
        <v>24177</v>
      </c>
      <c r="N776" t="s">
        <v>24177</v>
      </c>
      <c r="O776" t="s">
        <v>24177</v>
      </c>
      <c r="P776">
        <f>IMDB_Movies3[[#This Row],[gross]]-Table3[[#This Row],[budget]]</f>
        <v>-41791922</v>
      </c>
    </row>
    <row r="777" spans="1:16" x14ac:dyDescent="0.35">
      <c r="A777" t="s">
        <v>4356</v>
      </c>
      <c r="B777">
        <v>91</v>
      </c>
      <c r="C777">
        <v>14218868</v>
      </c>
      <c r="D777" t="s">
        <v>4359</v>
      </c>
      <c r="E777" t="s">
        <v>37</v>
      </c>
      <c r="F777">
        <v>4.8</v>
      </c>
      <c r="G777">
        <v>65000000</v>
      </c>
      <c r="H777" t="s">
        <v>6403</v>
      </c>
      <c r="I777" t="s">
        <v>12332</v>
      </c>
      <c r="J777" t="s">
        <v>10413</v>
      </c>
      <c r="K777" t="s">
        <v>24177</v>
      </c>
      <c r="L777" t="s">
        <v>24177</v>
      </c>
      <c r="M777" t="s">
        <v>24177</v>
      </c>
      <c r="N777" t="s">
        <v>24177</v>
      </c>
      <c r="O777" t="s">
        <v>24177</v>
      </c>
      <c r="P777">
        <f>IMDB_Movies3[[#This Row],[gross]]-Table3[[#This Row],[budget]]</f>
        <v>-50781132</v>
      </c>
    </row>
    <row r="778" spans="1:16" x14ac:dyDescent="0.35">
      <c r="A778" t="s">
        <v>4363</v>
      </c>
      <c r="B778">
        <v>118</v>
      </c>
      <c r="C778">
        <v>22451</v>
      </c>
      <c r="D778" t="s">
        <v>4366</v>
      </c>
      <c r="E778" t="s">
        <v>37</v>
      </c>
      <c r="F778">
        <v>6.2</v>
      </c>
      <c r="G778">
        <v>60000000</v>
      </c>
      <c r="H778" t="s">
        <v>3409</v>
      </c>
      <c r="I778" t="s">
        <v>1266</v>
      </c>
      <c r="J778" t="s">
        <v>24162</v>
      </c>
      <c r="K778" t="s">
        <v>19711</v>
      </c>
      <c r="L778" t="s">
        <v>24177</v>
      </c>
      <c r="M778" t="s">
        <v>24177</v>
      </c>
      <c r="N778" t="s">
        <v>24177</v>
      </c>
      <c r="O778" t="s">
        <v>24177</v>
      </c>
      <c r="P778">
        <f>IMDB_Movies3[[#This Row],[gross]]-Table3[[#This Row],[budget]]</f>
        <v>-59977549</v>
      </c>
    </row>
    <row r="779" spans="1:16" x14ac:dyDescent="0.35">
      <c r="A779" t="s">
        <v>4370</v>
      </c>
      <c r="B779">
        <v>130</v>
      </c>
      <c r="C779">
        <v>31165421</v>
      </c>
      <c r="D779" t="s">
        <v>4373</v>
      </c>
      <c r="E779" t="s">
        <v>37</v>
      </c>
      <c r="F779">
        <v>6</v>
      </c>
      <c r="G779">
        <v>60000000</v>
      </c>
      <c r="H779" t="s">
        <v>1266</v>
      </c>
      <c r="I779" t="s">
        <v>6403</v>
      </c>
      <c r="J779" t="s">
        <v>24162</v>
      </c>
      <c r="K779" t="s">
        <v>19711</v>
      </c>
      <c r="L779" t="s">
        <v>24177</v>
      </c>
      <c r="M779" t="s">
        <v>24177</v>
      </c>
      <c r="N779" t="s">
        <v>24177</v>
      </c>
      <c r="O779" t="s">
        <v>24177</v>
      </c>
      <c r="P779">
        <f>IMDB_Movies3[[#This Row],[gross]]-Table3[[#This Row],[budget]]</f>
        <v>-28834579</v>
      </c>
    </row>
    <row r="780" spans="1:16" x14ac:dyDescent="0.35">
      <c r="A780" t="s">
        <v>4099</v>
      </c>
      <c r="B780">
        <v>90</v>
      </c>
      <c r="C780">
        <v>11802056</v>
      </c>
      <c r="D780" t="s">
        <v>4378</v>
      </c>
      <c r="E780" t="s">
        <v>37</v>
      </c>
      <c r="F780">
        <v>4.9000000000000004</v>
      </c>
      <c r="G780">
        <v>60000000</v>
      </c>
      <c r="H780" t="s">
        <v>953</v>
      </c>
      <c r="I780" t="s">
        <v>1671</v>
      </c>
      <c r="J780" t="s">
        <v>18089</v>
      </c>
      <c r="K780" t="s">
        <v>19711</v>
      </c>
      <c r="L780" t="s">
        <v>12332</v>
      </c>
      <c r="M780" t="s">
        <v>24177</v>
      </c>
      <c r="N780" t="s">
        <v>24177</v>
      </c>
      <c r="O780" t="s">
        <v>24177</v>
      </c>
      <c r="P780">
        <f>IMDB_Movies3[[#This Row],[gross]]-Table3[[#This Row],[budget]]</f>
        <v>-48197944</v>
      </c>
    </row>
    <row r="781" spans="1:16" x14ac:dyDescent="0.35">
      <c r="A781" t="s">
        <v>4382</v>
      </c>
      <c r="B781">
        <v>103</v>
      </c>
      <c r="C781">
        <v>25472967</v>
      </c>
      <c r="D781" t="s">
        <v>4385</v>
      </c>
      <c r="E781" t="s">
        <v>37</v>
      </c>
      <c r="F781">
        <v>5.6</v>
      </c>
      <c r="G781">
        <v>30000000</v>
      </c>
      <c r="H781" t="s">
        <v>3409</v>
      </c>
      <c r="I781" t="s">
        <v>6403</v>
      </c>
      <c r="J781" t="s">
        <v>10413</v>
      </c>
      <c r="K781" t="s">
        <v>24177</v>
      </c>
      <c r="L781" t="s">
        <v>24177</v>
      </c>
      <c r="M781" t="s">
        <v>24177</v>
      </c>
      <c r="N781" t="s">
        <v>24177</v>
      </c>
      <c r="O781" t="s">
        <v>24177</v>
      </c>
      <c r="P781">
        <f>IMDB_Movies3[[#This Row],[gross]]-Table3[[#This Row],[budget]]</f>
        <v>-4527033</v>
      </c>
    </row>
    <row r="782" spans="1:16" x14ac:dyDescent="0.35">
      <c r="A782" t="s">
        <v>850</v>
      </c>
      <c r="B782">
        <v>122</v>
      </c>
      <c r="C782">
        <v>22362500</v>
      </c>
      <c r="D782" t="s">
        <v>4389</v>
      </c>
      <c r="E782" t="s">
        <v>37</v>
      </c>
      <c r="F782">
        <v>6.1</v>
      </c>
      <c r="G782">
        <v>55000000</v>
      </c>
      <c r="H782" t="s">
        <v>1671</v>
      </c>
      <c r="I782" t="s">
        <v>3409</v>
      </c>
      <c r="J782" t="s">
        <v>24177</v>
      </c>
      <c r="K782" t="s">
        <v>24177</v>
      </c>
      <c r="L782" t="s">
        <v>24177</v>
      </c>
      <c r="M782" t="s">
        <v>24177</v>
      </c>
      <c r="N782" t="s">
        <v>24177</v>
      </c>
      <c r="O782" t="s">
        <v>24177</v>
      </c>
      <c r="P782">
        <f>IMDB_Movies3[[#This Row],[gross]]-Table3[[#This Row],[budget]]</f>
        <v>-32637500</v>
      </c>
    </row>
    <row r="783" spans="1:16" x14ac:dyDescent="0.35">
      <c r="A783" t="s">
        <v>4392</v>
      </c>
      <c r="B783">
        <v>106</v>
      </c>
      <c r="C783">
        <v>17281832</v>
      </c>
      <c r="D783" t="s">
        <v>4393</v>
      </c>
      <c r="E783" t="s">
        <v>37</v>
      </c>
      <c r="F783">
        <v>6.1</v>
      </c>
      <c r="G783">
        <v>60000000</v>
      </c>
      <c r="H783" t="s">
        <v>953</v>
      </c>
      <c r="I783" t="s">
        <v>18089</v>
      </c>
      <c r="J783" t="s">
        <v>1266</v>
      </c>
      <c r="K783" t="s">
        <v>24177</v>
      </c>
      <c r="L783" t="s">
        <v>24177</v>
      </c>
      <c r="M783" t="s">
        <v>24177</v>
      </c>
      <c r="N783" t="s">
        <v>24177</v>
      </c>
      <c r="O783" t="s">
        <v>24177</v>
      </c>
      <c r="P783">
        <f>IMDB_Movies3[[#This Row],[gross]]-Table3[[#This Row],[budget]]</f>
        <v>-42718168</v>
      </c>
    </row>
    <row r="784" spans="1:16" x14ac:dyDescent="0.35">
      <c r="A784" t="s">
        <v>3827</v>
      </c>
      <c r="B784">
        <v>103</v>
      </c>
      <c r="C784">
        <v>19781879</v>
      </c>
      <c r="D784" t="s">
        <v>4397</v>
      </c>
      <c r="E784" t="s">
        <v>37</v>
      </c>
      <c r="F784">
        <v>4.8</v>
      </c>
      <c r="G784">
        <v>60000000</v>
      </c>
      <c r="H784" t="s">
        <v>1325</v>
      </c>
      <c r="I784" t="s">
        <v>24164</v>
      </c>
      <c r="J784" t="s">
        <v>1266</v>
      </c>
      <c r="K784" t="s">
        <v>10413</v>
      </c>
      <c r="L784" t="s">
        <v>24177</v>
      </c>
      <c r="M784" t="s">
        <v>24177</v>
      </c>
      <c r="N784" t="s">
        <v>24177</v>
      </c>
      <c r="O784" t="s">
        <v>24177</v>
      </c>
      <c r="P784">
        <f>IMDB_Movies3[[#This Row],[gross]]-Table3[[#This Row],[budget]]</f>
        <v>-40218121</v>
      </c>
    </row>
    <row r="785" spans="1:16" x14ac:dyDescent="0.35">
      <c r="A785" t="s">
        <v>4401</v>
      </c>
      <c r="B785">
        <v>107</v>
      </c>
      <c r="C785">
        <v>7605668</v>
      </c>
      <c r="D785" t="s">
        <v>4404</v>
      </c>
      <c r="E785" t="s">
        <v>37</v>
      </c>
      <c r="F785">
        <v>5.5</v>
      </c>
      <c r="G785">
        <v>60000000</v>
      </c>
      <c r="H785" t="s">
        <v>1325</v>
      </c>
      <c r="I785" t="s">
        <v>1671</v>
      </c>
      <c r="J785" t="s">
        <v>24162</v>
      </c>
      <c r="K785" t="s">
        <v>19711</v>
      </c>
      <c r="L785" t="s">
        <v>24177</v>
      </c>
      <c r="M785" t="s">
        <v>24177</v>
      </c>
      <c r="N785" t="s">
        <v>24177</v>
      </c>
      <c r="O785" t="s">
        <v>24177</v>
      </c>
      <c r="P785">
        <f>IMDB_Movies3[[#This Row],[gross]]-Table3[[#This Row],[budget]]</f>
        <v>-52394332</v>
      </c>
    </row>
    <row r="786" spans="1:16" x14ac:dyDescent="0.35">
      <c r="A786" t="s">
        <v>4408</v>
      </c>
      <c r="B786">
        <v>156</v>
      </c>
      <c r="C786">
        <v>4535117</v>
      </c>
      <c r="D786" t="s">
        <v>4410</v>
      </c>
      <c r="E786" t="s">
        <v>37</v>
      </c>
      <c r="F786">
        <v>3.8</v>
      </c>
      <c r="G786">
        <v>60000000</v>
      </c>
      <c r="H786" t="s">
        <v>1325</v>
      </c>
      <c r="I786" t="s">
        <v>953</v>
      </c>
      <c r="J786" t="s">
        <v>1266</v>
      </c>
      <c r="K786" t="s">
        <v>10413</v>
      </c>
      <c r="L786" t="s">
        <v>24177</v>
      </c>
      <c r="M786" t="s">
        <v>24177</v>
      </c>
      <c r="N786" t="s">
        <v>24177</v>
      </c>
      <c r="O786" t="s">
        <v>24177</v>
      </c>
      <c r="P786">
        <f>IMDB_Movies3[[#This Row],[gross]]-Table3[[#This Row],[budget]]</f>
        <v>-55464883</v>
      </c>
    </row>
    <row r="787" spans="1:16" x14ac:dyDescent="0.35">
      <c r="A787" t="s">
        <v>313</v>
      </c>
      <c r="B787">
        <v>127</v>
      </c>
      <c r="C787">
        <v>4426297</v>
      </c>
      <c r="D787" t="s">
        <v>4414</v>
      </c>
      <c r="E787" t="s">
        <v>37</v>
      </c>
      <c r="F787">
        <v>6.5</v>
      </c>
      <c r="G787">
        <v>35000000</v>
      </c>
      <c r="H787" t="s">
        <v>953</v>
      </c>
      <c r="I787" t="s">
        <v>3409</v>
      </c>
      <c r="J787" t="s">
        <v>19711</v>
      </c>
      <c r="K787" t="s">
        <v>24165</v>
      </c>
      <c r="L787" t="s">
        <v>24177</v>
      </c>
      <c r="M787" t="s">
        <v>24177</v>
      </c>
      <c r="N787" t="s">
        <v>24177</v>
      </c>
      <c r="O787" t="s">
        <v>24177</v>
      </c>
      <c r="P787">
        <f>IMDB_Movies3[[#This Row],[gross]]-Table3[[#This Row],[budget]]</f>
        <v>-30573703</v>
      </c>
    </row>
    <row r="788" spans="1:16" x14ac:dyDescent="0.35">
      <c r="A788" t="s">
        <v>4417</v>
      </c>
      <c r="B788">
        <v>119</v>
      </c>
      <c r="C788">
        <v>47724985</v>
      </c>
      <c r="D788" t="s">
        <v>4419</v>
      </c>
      <c r="E788" t="s">
        <v>37</v>
      </c>
      <c r="F788">
        <v>6</v>
      </c>
      <c r="G788">
        <v>68005000</v>
      </c>
      <c r="H788" t="s">
        <v>1325</v>
      </c>
      <c r="I788" t="s">
        <v>953</v>
      </c>
      <c r="J788" t="s">
        <v>1266</v>
      </c>
      <c r="K788" t="s">
        <v>24177</v>
      </c>
      <c r="L788" t="s">
        <v>24177</v>
      </c>
      <c r="M788" t="s">
        <v>24177</v>
      </c>
      <c r="N788" t="s">
        <v>24177</v>
      </c>
      <c r="O788" t="s">
        <v>24177</v>
      </c>
      <c r="P788">
        <f>IMDB_Movies3[[#This Row],[gross]]-Table3[[#This Row],[budget]]</f>
        <v>-20280015</v>
      </c>
    </row>
    <row r="789" spans="1:16" x14ac:dyDescent="0.35">
      <c r="A789" t="s">
        <v>4423</v>
      </c>
      <c r="B789">
        <v>132</v>
      </c>
      <c r="C789">
        <v>10166502</v>
      </c>
      <c r="D789" t="s">
        <v>4425</v>
      </c>
      <c r="E789" t="s">
        <v>4429</v>
      </c>
      <c r="F789">
        <v>6.7</v>
      </c>
      <c r="G789">
        <v>80000000</v>
      </c>
      <c r="H789" t="s">
        <v>1325</v>
      </c>
      <c r="I789" t="s">
        <v>3409</v>
      </c>
      <c r="J789" t="s">
        <v>24165</v>
      </c>
      <c r="K789" t="s">
        <v>24177</v>
      </c>
      <c r="L789" t="s">
        <v>24177</v>
      </c>
      <c r="M789" t="s">
        <v>24177</v>
      </c>
      <c r="N789" t="s">
        <v>24177</v>
      </c>
      <c r="O789" t="s">
        <v>24177</v>
      </c>
      <c r="P789">
        <f>IMDB_Movies3[[#This Row],[gross]]-Table3[[#This Row],[budget]]</f>
        <v>-69833498</v>
      </c>
    </row>
    <row r="790" spans="1:16" x14ac:dyDescent="0.35">
      <c r="A790" t="s">
        <v>4430</v>
      </c>
      <c r="B790">
        <v>108</v>
      </c>
      <c r="C790">
        <v>363024263</v>
      </c>
      <c r="D790" t="s">
        <v>4433</v>
      </c>
      <c r="E790" t="s">
        <v>37</v>
      </c>
      <c r="F790">
        <v>8.1</v>
      </c>
      <c r="G790">
        <v>58000000</v>
      </c>
      <c r="H790" t="s">
        <v>1325</v>
      </c>
      <c r="I790" t="s">
        <v>953</v>
      </c>
      <c r="J790" t="s">
        <v>1671</v>
      </c>
      <c r="K790" t="s">
        <v>19711</v>
      </c>
      <c r="L790" t="s">
        <v>12332</v>
      </c>
      <c r="M790" t="s">
        <v>24177</v>
      </c>
      <c r="N790" t="s">
        <v>24177</v>
      </c>
      <c r="O790" t="s">
        <v>24177</v>
      </c>
      <c r="P790">
        <f>IMDB_Movies3[[#This Row],[gross]]-Table3[[#This Row],[budget]]</f>
        <v>305024263</v>
      </c>
    </row>
    <row r="791" spans="1:16" x14ac:dyDescent="0.35">
      <c r="A791" t="s">
        <v>4437</v>
      </c>
      <c r="B791">
        <v>114</v>
      </c>
      <c r="C791">
        <v>12065985</v>
      </c>
      <c r="D791" t="s">
        <v>4439</v>
      </c>
      <c r="E791" t="s">
        <v>37</v>
      </c>
      <c r="F791">
        <v>4.9000000000000004</v>
      </c>
      <c r="G791">
        <v>60000000</v>
      </c>
      <c r="H791" t="s">
        <v>1671</v>
      </c>
      <c r="I791" t="s">
        <v>3409</v>
      </c>
      <c r="J791" t="s">
        <v>24177</v>
      </c>
      <c r="K791" t="s">
        <v>24177</v>
      </c>
      <c r="L791" t="s">
        <v>24177</v>
      </c>
      <c r="M791" t="s">
        <v>24177</v>
      </c>
      <c r="N791" t="s">
        <v>24177</v>
      </c>
      <c r="O791" t="s">
        <v>24177</v>
      </c>
      <c r="P791">
        <f>IMDB_Movies3[[#This Row],[gross]]-Table3[[#This Row],[budget]]</f>
        <v>-47934015</v>
      </c>
    </row>
    <row r="792" spans="1:16" x14ac:dyDescent="0.35">
      <c r="A792" t="s">
        <v>3694</v>
      </c>
      <c r="B792">
        <v>133</v>
      </c>
      <c r="C792">
        <v>350123553</v>
      </c>
      <c r="D792" t="s">
        <v>4445</v>
      </c>
      <c r="E792" t="s">
        <v>37</v>
      </c>
      <c r="F792">
        <v>7.3</v>
      </c>
      <c r="G792">
        <v>58800000</v>
      </c>
      <c r="H792" t="s">
        <v>1325</v>
      </c>
      <c r="I792" t="s">
        <v>13307</v>
      </c>
      <c r="J792" t="s">
        <v>3409</v>
      </c>
      <c r="K792" t="s">
        <v>22704</v>
      </c>
      <c r="L792" t="s">
        <v>10413</v>
      </c>
      <c r="M792" t="s">
        <v>24165</v>
      </c>
      <c r="N792" t="s">
        <v>24177</v>
      </c>
      <c r="O792" t="s">
        <v>24177</v>
      </c>
      <c r="P792">
        <f>IMDB_Movies3[[#This Row],[gross]]-Table3[[#This Row],[budget]]</f>
        <v>291323553</v>
      </c>
    </row>
    <row r="793" spans="1:16" x14ac:dyDescent="0.35">
      <c r="A793" t="s">
        <v>476</v>
      </c>
      <c r="B793">
        <v>103</v>
      </c>
      <c r="C793">
        <v>80021740</v>
      </c>
      <c r="D793" t="s">
        <v>4452</v>
      </c>
      <c r="E793" t="s">
        <v>37</v>
      </c>
      <c r="F793">
        <v>6.4</v>
      </c>
      <c r="G793">
        <v>58000000</v>
      </c>
      <c r="H793" t="s">
        <v>953</v>
      </c>
      <c r="I793" t="s">
        <v>1671</v>
      </c>
      <c r="J793" t="s">
        <v>18089</v>
      </c>
      <c r="K793" t="s">
        <v>1266</v>
      </c>
      <c r="L793" t="s">
        <v>6403</v>
      </c>
      <c r="M793" t="s">
        <v>24177</v>
      </c>
      <c r="N793" t="s">
        <v>24177</v>
      </c>
      <c r="O793" t="s">
        <v>24177</v>
      </c>
      <c r="P793">
        <f>IMDB_Movies3[[#This Row],[gross]]-Table3[[#This Row],[budget]]</f>
        <v>22021740</v>
      </c>
    </row>
    <row r="794" spans="1:16" x14ac:dyDescent="0.35">
      <c r="A794" t="s">
        <v>2042</v>
      </c>
      <c r="B794">
        <v>95</v>
      </c>
      <c r="C794">
        <v>48291624</v>
      </c>
      <c r="D794" t="s">
        <v>4462</v>
      </c>
      <c r="E794" t="s">
        <v>37</v>
      </c>
      <c r="F794">
        <v>6.7</v>
      </c>
      <c r="G794">
        <v>58000000</v>
      </c>
      <c r="H794" t="s">
        <v>1671</v>
      </c>
      <c r="I794" t="s">
        <v>1266</v>
      </c>
      <c r="J794" t="s">
        <v>19711</v>
      </c>
      <c r="K794" t="s">
        <v>24177</v>
      </c>
      <c r="L794" t="s">
        <v>24177</v>
      </c>
      <c r="M794" t="s">
        <v>24177</v>
      </c>
      <c r="N794" t="s">
        <v>24177</v>
      </c>
      <c r="O794" t="s">
        <v>24177</v>
      </c>
      <c r="P794">
        <f>IMDB_Movies3[[#This Row],[gross]]-Table3[[#This Row],[budget]]</f>
        <v>-9708376</v>
      </c>
    </row>
    <row r="795" spans="1:16" x14ac:dyDescent="0.35">
      <c r="A795" t="s">
        <v>4107</v>
      </c>
      <c r="B795">
        <v>90</v>
      </c>
      <c r="C795">
        <v>35231365</v>
      </c>
      <c r="D795" t="s">
        <v>4468</v>
      </c>
      <c r="E795" t="s">
        <v>37</v>
      </c>
      <c r="F795">
        <v>3.6</v>
      </c>
      <c r="G795">
        <v>60000000</v>
      </c>
      <c r="H795" t="s">
        <v>1671</v>
      </c>
      <c r="I795" t="s">
        <v>18089</v>
      </c>
      <c r="J795" t="s">
        <v>19711</v>
      </c>
      <c r="K795" t="s">
        <v>12332</v>
      </c>
      <c r="L795" t="s">
        <v>24177</v>
      </c>
      <c r="M795" t="s">
        <v>24177</v>
      </c>
      <c r="N795" t="s">
        <v>24177</v>
      </c>
      <c r="O795" t="s">
        <v>24177</v>
      </c>
      <c r="P795">
        <f>IMDB_Movies3[[#This Row],[gross]]-Table3[[#This Row],[budget]]</f>
        <v>-24768635</v>
      </c>
    </row>
    <row r="796" spans="1:16" x14ac:dyDescent="0.35">
      <c r="A796" t="s">
        <v>4471</v>
      </c>
      <c r="B796">
        <v>87</v>
      </c>
      <c r="C796">
        <v>53715611</v>
      </c>
      <c r="D796" t="s">
        <v>4474</v>
      </c>
      <c r="E796" t="s">
        <v>37</v>
      </c>
      <c r="F796">
        <v>5.7</v>
      </c>
      <c r="G796">
        <v>63000000</v>
      </c>
      <c r="H796" t="s">
        <v>1325</v>
      </c>
      <c r="I796" t="s">
        <v>953</v>
      </c>
      <c r="J796" t="s">
        <v>10413</v>
      </c>
      <c r="K796" t="s">
        <v>24165</v>
      </c>
      <c r="L796" t="s">
        <v>24177</v>
      </c>
      <c r="M796" t="s">
        <v>24177</v>
      </c>
      <c r="N796" t="s">
        <v>24177</v>
      </c>
      <c r="O796" t="s">
        <v>24177</v>
      </c>
      <c r="P796">
        <f>IMDB_Movies3[[#This Row],[gross]]-Table3[[#This Row],[budget]]</f>
        <v>-9284389</v>
      </c>
    </row>
    <row r="797" spans="1:16" x14ac:dyDescent="0.35">
      <c r="A797" t="s">
        <v>3401</v>
      </c>
      <c r="B797">
        <v>114</v>
      </c>
      <c r="C797">
        <v>31199215</v>
      </c>
      <c r="D797" t="s">
        <v>4481</v>
      </c>
      <c r="E797" t="s">
        <v>37</v>
      </c>
      <c r="F797">
        <v>6</v>
      </c>
      <c r="G797">
        <v>58000000</v>
      </c>
      <c r="H797" t="s">
        <v>1671</v>
      </c>
      <c r="I797" t="s">
        <v>3409</v>
      </c>
      <c r="J797" t="s">
        <v>19711</v>
      </c>
      <c r="K797" t="s">
        <v>24163</v>
      </c>
      <c r="L797" t="s">
        <v>24177</v>
      </c>
      <c r="M797" t="s">
        <v>24177</v>
      </c>
      <c r="N797" t="s">
        <v>24177</v>
      </c>
      <c r="O797" t="s">
        <v>24177</v>
      </c>
      <c r="P797">
        <f>IMDB_Movies3[[#This Row],[gross]]-Table3[[#This Row],[budget]]</f>
        <v>-26800785</v>
      </c>
    </row>
    <row r="798" spans="1:16" x14ac:dyDescent="0.35">
      <c r="A798" t="s">
        <v>1627</v>
      </c>
      <c r="B798">
        <v>119</v>
      </c>
      <c r="C798">
        <v>47724985</v>
      </c>
      <c r="D798" t="s">
        <v>4486</v>
      </c>
      <c r="E798" t="s">
        <v>37</v>
      </c>
      <c r="F798">
        <v>4.9000000000000004</v>
      </c>
      <c r="G798">
        <v>35761559</v>
      </c>
      <c r="H798" t="s">
        <v>1671</v>
      </c>
      <c r="I798" t="s">
        <v>15011</v>
      </c>
      <c r="J798" t="s">
        <v>24177</v>
      </c>
      <c r="K798" t="s">
        <v>24177</v>
      </c>
      <c r="L798" t="s">
        <v>24177</v>
      </c>
      <c r="M798" t="s">
        <v>24177</v>
      </c>
      <c r="N798" t="s">
        <v>24177</v>
      </c>
      <c r="O798" t="s">
        <v>24177</v>
      </c>
      <c r="P798">
        <f>IMDB_Movies3[[#This Row],[gross]]-Table3[[#This Row],[budget]]</f>
        <v>11963426</v>
      </c>
    </row>
    <row r="799" spans="1:16" x14ac:dyDescent="0.35">
      <c r="A799" t="s">
        <v>3998</v>
      </c>
      <c r="B799">
        <v>103</v>
      </c>
      <c r="C799">
        <v>29580087</v>
      </c>
      <c r="D799" t="s">
        <v>4490</v>
      </c>
      <c r="E799" t="s">
        <v>37</v>
      </c>
      <c r="F799">
        <v>4.7</v>
      </c>
      <c r="G799">
        <v>58000000</v>
      </c>
      <c r="H799" t="s">
        <v>1671</v>
      </c>
      <c r="I799" t="s">
        <v>3409</v>
      </c>
      <c r="J799" t="s">
        <v>19711</v>
      </c>
      <c r="K799" t="s">
        <v>24177</v>
      </c>
      <c r="L799" t="s">
        <v>24177</v>
      </c>
      <c r="M799" t="s">
        <v>24177</v>
      </c>
      <c r="N799" t="s">
        <v>24177</v>
      </c>
      <c r="O799" t="s">
        <v>24177</v>
      </c>
      <c r="P799">
        <f>IMDB_Movies3[[#This Row],[gross]]-Table3[[#This Row],[budget]]</f>
        <v>-28419913</v>
      </c>
    </row>
    <row r="800" spans="1:16" x14ac:dyDescent="0.35">
      <c r="A800" t="s">
        <v>809</v>
      </c>
      <c r="B800">
        <v>125</v>
      </c>
      <c r="C800">
        <v>44665963</v>
      </c>
      <c r="D800" t="s">
        <v>4495</v>
      </c>
      <c r="E800" t="s">
        <v>37</v>
      </c>
      <c r="F800">
        <v>6.3</v>
      </c>
      <c r="G800">
        <v>58000000</v>
      </c>
      <c r="H800" t="s">
        <v>1671</v>
      </c>
      <c r="I800" t="s">
        <v>24177</v>
      </c>
      <c r="J800" t="s">
        <v>24177</v>
      </c>
      <c r="K800" t="s">
        <v>24177</v>
      </c>
      <c r="L800" t="s">
        <v>24177</v>
      </c>
      <c r="M800" t="s">
        <v>24177</v>
      </c>
      <c r="N800" t="s">
        <v>24177</v>
      </c>
      <c r="O800" t="s">
        <v>24177</v>
      </c>
      <c r="P800">
        <f>IMDB_Movies3[[#This Row],[gross]]-Table3[[#This Row],[budget]]</f>
        <v>-13334037</v>
      </c>
    </row>
    <row r="801" spans="1:16" x14ac:dyDescent="0.35">
      <c r="A801" t="s">
        <v>2331</v>
      </c>
      <c r="B801">
        <v>97</v>
      </c>
      <c r="C801">
        <v>60128566</v>
      </c>
      <c r="D801" t="s">
        <v>4499</v>
      </c>
      <c r="E801" t="s">
        <v>37</v>
      </c>
      <c r="F801">
        <v>5.9</v>
      </c>
      <c r="G801">
        <v>60000000</v>
      </c>
      <c r="H801" t="s">
        <v>1325</v>
      </c>
      <c r="I801" t="s">
        <v>953</v>
      </c>
      <c r="J801" t="s">
        <v>6403</v>
      </c>
      <c r="K801" t="s">
        <v>12332</v>
      </c>
      <c r="L801" t="s">
        <v>24177</v>
      </c>
      <c r="M801" t="s">
        <v>24177</v>
      </c>
      <c r="N801" t="s">
        <v>24177</v>
      </c>
      <c r="O801" t="s">
        <v>24177</v>
      </c>
      <c r="P801">
        <f>IMDB_Movies3[[#This Row],[gross]]-Table3[[#This Row],[budget]]</f>
        <v>128566</v>
      </c>
    </row>
    <row r="802" spans="1:16" x14ac:dyDescent="0.35">
      <c r="A802" t="s">
        <v>4503</v>
      </c>
      <c r="B802">
        <v>125</v>
      </c>
      <c r="C802">
        <v>49875589</v>
      </c>
      <c r="D802" t="s">
        <v>4505</v>
      </c>
      <c r="E802" t="s">
        <v>37</v>
      </c>
      <c r="F802">
        <v>5.9</v>
      </c>
      <c r="G802">
        <v>58000000</v>
      </c>
      <c r="H802" t="s">
        <v>1325</v>
      </c>
      <c r="I802" t="s">
        <v>953</v>
      </c>
      <c r="J802" t="s">
        <v>3409</v>
      </c>
      <c r="K802" t="s">
        <v>22704</v>
      </c>
      <c r="L802" t="s">
        <v>24165</v>
      </c>
      <c r="M802" t="s">
        <v>24177</v>
      </c>
      <c r="N802" t="s">
        <v>24177</v>
      </c>
      <c r="O802" t="s">
        <v>24177</v>
      </c>
      <c r="P802">
        <f>IMDB_Movies3[[#This Row],[gross]]-Table3[[#This Row],[budget]]</f>
        <v>-8124411</v>
      </c>
    </row>
    <row r="803" spans="1:16" x14ac:dyDescent="0.35">
      <c r="A803" t="s">
        <v>3778</v>
      </c>
      <c r="B803">
        <v>136</v>
      </c>
      <c r="C803">
        <v>60984028</v>
      </c>
      <c r="D803" t="s">
        <v>4513</v>
      </c>
      <c r="E803" t="s">
        <v>37</v>
      </c>
      <c r="F803">
        <v>7.5</v>
      </c>
      <c r="G803">
        <v>57000000</v>
      </c>
      <c r="H803" t="s">
        <v>3409</v>
      </c>
      <c r="I803" t="s">
        <v>24162</v>
      </c>
      <c r="J803" t="s">
        <v>10413</v>
      </c>
      <c r="K803" t="s">
        <v>24177</v>
      </c>
      <c r="L803" t="s">
        <v>24177</v>
      </c>
      <c r="M803" t="s">
        <v>24177</v>
      </c>
      <c r="N803" t="s">
        <v>24177</v>
      </c>
      <c r="O803" t="s">
        <v>24177</v>
      </c>
      <c r="P803">
        <f>IMDB_Movies3[[#This Row],[gross]]-Table3[[#This Row],[budget]]</f>
        <v>3984028</v>
      </c>
    </row>
    <row r="804" spans="1:16" x14ac:dyDescent="0.35">
      <c r="A804" t="s">
        <v>4516</v>
      </c>
      <c r="B804">
        <v>116</v>
      </c>
      <c r="C804">
        <v>36931089</v>
      </c>
      <c r="D804" t="s">
        <v>4518</v>
      </c>
      <c r="E804" t="s">
        <v>37</v>
      </c>
      <c r="F804">
        <v>5.6</v>
      </c>
      <c r="G804">
        <v>70000000</v>
      </c>
      <c r="H804" t="s">
        <v>1671</v>
      </c>
      <c r="I804" t="s">
        <v>24177</v>
      </c>
      <c r="J804" t="s">
        <v>24177</v>
      </c>
      <c r="K804" t="s">
        <v>24177</v>
      </c>
      <c r="L804" t="s">
        <v>24177</v>
      </c>
      <c r="M804" t="s">
        <v>24177</v>
      </c>
      <c r="N804" t="s">
        <v>24177</v>
      </c>
      <c r="O804" t="s">
        <v>24177</v>
      </c>
      <c r="P804">
        <f>IMDB_Movies3[[#This Row],[gross]]-Table3[[#This Row],[budget]]</f>
        <v>-33068911</v>
      </c>
    </row>
    <row r="805" spans="1:16" x14ac:dyDescent="0.35">
      <c r="A805" t="s">
        <v>499</v>
      </c>
      <c r="B805">
        <v>103</v>
      </c>
      <c r="C805">
        <v>51317350</v>
      </c>
      <c r="D805" t="s">
        <v>4522</v>
      </c>
      <c r="E805" t="s">
        <v>37</v>
      </c>
      <c r="F805">
        <v>6.4</v>
      </c>
      <c r="G805">
        <v>57000000</v>
      </c>
      <c r="H805" t="s">
        <v>1325</v>
      </c>
      <c r="I805" t="s">
        <v>953</v>
      </c>
      <c r="J805" t="s">
        <v>1266</v>
      </c>
      <c r="K805" t="s">
        <v>24177</v>
      </c>
      <c r="L805" t="s">
        <v>24177</v>
      </c>
      <c r="M805" t="s">
        <v>24177</v>
      </c>
      <c r="N805" t="s">
        <v>24177</v>
      </c>
      <c r="O805" t="s">
        <v>24177</v>
      </c>
      <c r="P805">
        <f>IMDB_Movies3[[#This Row],[gross]]-Table3[[#This Row],[budget]]</f>
        <v>-5682650</v>
      </c>
    </row>
    <row r="806" spans="1:16" x14ac:dyDescent="0.35">
      <c r="A806" t="s">
        <v>260</v>
      </c>
      <c r="B806">
        <v>97</v>
      </c>
      <c r="C806">
        <v>28328132</v>
      </c>
      <c r="D806" t="s">
        <v>4527</v>
      </c>
      <c r="E806" t="s">
        <v>37</v>
      </c>
      <c r="F806">
        <v>6.3</v>
      </c>
      <c r="G806">
        <v>58000000</v>
      </c>
      <c r="H806" t="s">
        <v>1325</v>
      </c>
      <c r="I806" t="s">
        <v>1671</v>
      </c>
      <c r="J806" t="s">
        <v>24164</v>
      </c>
      <c r="K806" t="s">
        <v>3409</v>
      </c>
      <c r="L806" t="s">
        <v>24177</v>
      </c>
      <c r="M806" t="s">
        <v>24177</v>
      </c>
      <c r="N806" t="s">
        <v>24177</v>
      </c>
      <c r="O806" t="s">
        <v>24177</v>
      </c>
      <c r="P806">
        <f>IMDB_Movies3[[#This Row],[gross]]-Table3[[#This Row],[budget]]</f>
        <v>-29671868</v>
      </c>
    </row>
    <row r="807" spans="1:16" x14ac:dyDescent="0.35">
      <c r="A807" t="s">
        <v>4531</v>
      </c>
      <c r="B807">
        <v>96</v>
      </c>
      <c r="C807">
        <v>51774002</v>
      </c>
      <c r="D807" t="s">
        <v>4533</v>
      </c>
      <c r="E807" t="s">
        <v>37</v>
      </c>
      <c r="F807">
        <v>4.3</v>
      </c>
      <c r="G807">
        <v>57000000</v>
      </c>
      <c r="H807" t="s">
        <v>1325</v>
      </c>
      <c r="I807" t="s">
        <v>1266</v>
      </c>
      <c r="J807" t="s">
        <v>10413</v>
      </c>
      <c r="K807" t="s">
        <v>24177</v>
      </c>
      <c r="L807" t="s">
        <v>24177</v>
      </c>
      <c r="M807" t="s">
        <v>24177</v>
      </c>
      <c r="N807" t="s">
        <v>24177</v>
      </c>
      <c r="O807" t="s">
        <v>24177</v>
      </c>
      <c r="P807">
        <f>IMDB_Movies3[[#This Row],[gross]]-Table3[[#This Row],[budget]]</f>
        <v>-5225998</v>
      </c>
    </row>
    <row r="808" spans="1:16" x14ac:dyDescent="0.35">
      <c r="A808" t="s">
        <v>4537</v>
      </c>
      <c r="B808">
        <v>131</v>
      </c>
      <c r="C808">
        <v>25528495</v>
      </c>
      <c r="D808" t="s">
        <v>4540</v>
      </c>
      <c r="E808" t="s">
        <v>37</v>
      </c>
      <c r="F808">
        <v>5.9</v>
      </c>
      <c r="G808">
        <v>57000000</v>
      </c>
      <c r="H808" t="s">
        <v>3409</v>
      </c>
      <c r="I808" t="s">
        <v>12038</v>
      </c>
      <c r="J808" t="s">
        <v>19711</v>
      </c>
      <c r="K808" t="s">
        <v>24165</v>
      </c>
      <c r="L808" t="s">
        <v>24177</v>
      </c>
      <c r="M808" t="s">
        <v>24177</v>
      </c>
      <c r="N808" t="s">
        <v>24177</v>
      </c>
      <c r="O808" t="s">
        <v>24177</v>
      </c>
      <c r="P808">
        <f>IMDB_Movies3[[#This Row],[gross]]-Table3[[#This Row],[budget]]</f>
        <v>-31471505</v>
      </c>
    </row>
    <row r="809" spans="1:16" x14ac:dyDescent="0.35">
      <c r="A809" t="s">
        <v>2612</v>
      </c>
      <c r="B809">
        <v>95</v>
      </c>
      <c r="C809">
        <v>113006880</v>
      </c>
      <c r="D809" t="s">
        <v>4551</v>
      </c>
      <c r="E809" t="s">
        <v>37</v>
      </c>
      <c r="F809">
        <v>5.5</v>
      </c>
      <c r="G809">
        <v>56000000</v>
      </c>
      <c r="H809" t="s">
        <v>1325</v>
      </c>
      <c r="I809" t="s">
        <v>1671</v>
      </c>
      <c r="J809" t="s">
        <v>3409</v>
      </c>
      <c r="K809" t="s">
        <v>18089</v>
      </c>
      <c r="L809" t="s">
        <v>10413</v>
      </c>
      <c r="M809" t="s">
        <v>24177</v>
      </c>
      <c r="N809" t="s">
        <v>24177</v>
      </c>
      <c r="O809" t="s">
        <v>24177</v>
      </c>
      <c r="P809">
        <f>IMDB_Movies3[[#This Row],[gross]]-Table3[[#This Row],[budget]]</f>
        <v>57006880</v>
      </c>
    </row>
    <row r="810" spans="1:16" x14ac:dyDescent="0.35">
      <c r="A810" t="s">
        <v>4554</v>
      </c>
      <c r="B810">
        <v>86</v>
      </c>
      <c r="C810">
        <v>45860039</v>
      </c>
      <c r="D810" t="s">
        <v>4557</v>
      </c>
      <c r="E810" t="s">
        <v>37</v>
      </c>
      <c r="F810">
        <v>6.2</v>
      </c>
      <c r="G810">
        <v>56000000</v>
      </c>
      <c r="H810" t="s">
        <v>1325</v>
      </c>
      <c r="I810" t="s">
        <v>24164</v>
      </c>
      <c r="J810" t="s">
        <v>24177</v>
      </c>
      <c r="K810" t="s">
        <v>24177</v>
      </c>
      <c r="L810" t="s">
        <v>24177</v>
      </c>
      <c r="M810" t="s">
        <v>24177</v>
      </c>
      <c r="N810" t="s">
        <v>24177</v>
      </c>
      <c r="O810" t="s">
        <v>24177</v>
      </c>
      <c r="P810">
        <f>IMDB_Movies3[[#This Row],[gross]]-Table3[[#This Row],[budget]]</f>
        <v>-10139961</v>
      </c>
    </row>
    <row r="811" spans="1:16" x14ac:dyDescent="0.35">
      <c r="A811" t="s">
        <v>435</v>
      </c>
      <c r="B811">
        <v>142</v>
      </c>
      <c r="C811">
        <v>329691196</v>
      </c>
      <c r="D811" t="s">
        <v>4562</v>
      </c>
      <c r="E811" t="s">
        <v>37</v>
      </c>
      <c r="F811">
        <v>8.8000000000000007</v>
      </c>
      <c r="G811">
        <v>55000000</v>
      </c>
      <c r="H811" t="s">
        <v>1671</v>
      </c>
      <c r="I811" t="s">
        <v>3409</v>
      </c>
      <c r="J811" t="s">
        <v>24177</v>
      </c>
      <c r="K811" t="s">
        <v>24177</v>
      </c>
      <c r="L811" t="s">
        <v>24177</v>
      </c>
      <c r="M811" t="s">
        <v>24177</v>
      </c>
      <c r="N811" t="s">
        <v>24177</v>
      </c>
      <c r="O811" t="s">
        <v>24177</v>
      </c>
      <c r="P811">
        <f>IMDB_Movies3[[#This Row],[gross]]-Table3[[#This Row],[budget]]</f>
        <v>274691196</v>
      </c>
    </row>
    <row r="812" spans="1:16" x14ac:dyDescent="0.35">
      <c r="A812" t="s">
        <v>3917</v>
      </c>
      <c r="B812">
        <v>92</v>
      </c>
      <c r="C812">
        <v>217326336</v>
      </c>
      <c r="D812" t="s">
        <v>4567</v>
      </c>
      <c r="E812" t="s">
        <v>37</v>
      </c>
      <c r="F812">
        <v>5.2</v>
      </c>
      <c r="G812">
        <v>60000000</v>
      </c>
      <c r="H812" t="s">
        <v>11526</v>
      </c>
      <c r="I812" t="s">
        <v>1671</v>
      </c>
      <c r="J812" t="s">
        <v>18089</v>
      </c>
      <c r="K812" t="s">
        <v>1266</v>
      </c>
      <c r="L812" t="s">
        <v>12038</v>
      </c>
      <c r="M812" t="s">
        <v>24177</v>
      </c>
      <c r="N812" t="s">
        <v>24177</v>
      </c>
      <c r="O812" t="s">
        <v>24177</v>
      </c>
      <c r="P812">
        <f>IMDB_Movies3[[#This Row],[gross]]-Table3[[#This Row],[budget]]</f>
        <v>157326336</v>
      </c>
    </row>
    <row r="813" spans="1:16" x14ac:dyDescent="0.35">
      <c r="A813" t="s">
        <v>1965</v>
      </c>
      <c r="B813">
        <v>108</v>
      </c>
      <c r="C813">
        <v>166225040</v>
      </c>
      <c r="D813" t="s">
        <v>4571</v>
      </c>
      <c r="E813" t="s">
        <v>37</v>
      </c>
      <c r="F813">
        <v>7</v>
      </c>
      <c r="G813">
        <v>55000000</v>
      </c>
      <c r="H813" t="s">
        <v>1671</v>
      </c>
      <c r="I813" t="s">
        <v>24177</v>
      </c>
      <c r="J813" t="s">
        <v>24177</v>
      </c>
      <c r="K813" t="s">
        <v>24177</v>
      </c>
      <c r="L813" t="s">
        <v>24177</v>
      </c>
      <c r="M813" t="s">
        <v>24177</v>
      </c>
      <c r="N813" t="s">
        <v>24177</v>
      </c>
      <c r="O813" t="s">
        <v>24177</v>
      </c>
      <c r="P813">
        <f>IMDB_Movies3[[#This Row],[gross]]-Table3[[#This Row],[budget]]</f>
        <v>111225040</v>
      </c>
    </row>
    <row r="814" spans="1:16" x14ac:dyDescent="0.35">
      <c r="A814" t="s">
        <v>4574</v>
      </c>
      <c r="B814">
        <v>84</v>
      </c>
      <c r="C814">
        <v>141600000</v>
      </c>
      <c r="D814" t="s">
        <v>4576</v>
      </c>
      <c r="E814" t="s">
        <v>37</v>
      </c>
      <c r="F814">
        <v>6.6</v>
      </c>
      <c r="G814">
        <v>55000000</v>
      </c>
      <c r="H814" t="s">
        <v>953</v>
      </c>
      <c r="I814" t="s">
        <v>11526</v>
      </c>
      <c r="J814" t="s">
        <v>3409</v>
      </c>
      <c r="K814" t="s">
        <v>18089</v>
      </c>
      <c r="L814" t="s">
        <v>22704</v>
      </c>
      <c r="M814" t="s">
        <v>17378</v>
      </c>
      <c r="N814" t="s">
        <v>19711</v>
      </c>
      <c r="O814" t="s">
        <v>24177</v>
      </c>
      <c r="P814">
        <f>IMDB_Movies3[[#This Row],[gross]]-Table3[[#This Row],[budget]]</f>
        <v>86600000</v>
      </c>
    </row>
    <row r="815" spans="1:16" x14ac:dyDescent="0.35">
      <c r="A815" t="s">
        <v>1058</v>
      </c>
      <c r="B815">
        <v>188</v>
      </c>
      <c r="C815">
        <v>134218018</v>
      </c>
      <c r="D815" t="s">
        <v>4582</v>
      </c>
      <c r="E815" t="s">
        <v>37</v>
      </c>
      <c r="F815">
        <v>7.3</v>
      </c>
      <c r="G815">
        <v>55000000</v>
      </c>
      <c r="H815" t="s">
        <v>1325</v>
      </c>
      <c r="I815" t="s">
        <v>953</v>
      </c>
      <c r="J815" t="s">
        <v>3409</v>
      </c>
      <c r="K815" t="s">
        <v>19711</v>
      </c>
      <c r="L815" t="s">
        <v>12332</v>
      </c>
      <c r="M815" t="s">
        <v>24177</v>
      </c>
      <c r="N815" t="s">
        <v>24177</v>
      </c>
      <c r="O815" t="s">
        <v>24177</v>
      </c>
      <c r="P815">
        <f>IMDB_Movies3[[#This Row],[gross]]-Table3[[#This Row],[budget]]</f>
        <v>79218018</v>
      </c>
    </row>
    <row r="816" spans="1:16" x14ac:dyDescent="0.35">
      <c r="A816" t="s">
        <v>514</v>
      </c>
      <c r="B816">
        <v>95</v>
      </c>
      <c r="C816">
        <v>128769345</v>
      </c>
      <c r="D816" t="s">
        <v>4585</v>
      </c>
      <c r="E816" t="s">
        <v>37</v>
      </c>
      <c r="F816">
        <v>5.6</v>
      </c>
      <c r="G816">
        <v>54000000</v>
      </c>
      <c r="H816" t="s">
        <v>1671</v>
      </c>
      <c r="I816" t="s">
        <v>19711</v>
      </c>
      <c r="J816" t="s">
        <v>12332</v>
      </c>
      <c r="K816" t="s">
        <v>24177</v>
      </c>
      <c r="L816" t="s">
        <v>24177</v>
      </c>
      <c r="M816" t="s">
        <v>24177</v>
      </c>
      <c r="N816" t="s">
        <v>24177</v>
      </c>
      <c r="O816" t="s">
        <v>24177</v>
      </c>
      <c r="P816">
        <f>IMDB_Movies3[[#This Row],[gross]]-Table3[[#This Row],[budget]]</f>
        <v>74769345</v>
      </c>
    </row>
    <row r="817" spans="1:16" x14ac:dyDescent="0.35">
      <c r="A817" t="s">
        <v>3136</v>
      </c>
      <c r="B817">
        <v>118</v>
      </c>
      <c r="C817">
        <v>177575142</v>
      </c>
      <c r="D817" t="s">
        <v>4588</v>
      </c>
      <c r="E817" t="s">
        <v>37</v>
      </c>
      <c r="F817">
        <v>6.6</v>
      </c>
      <c r="G817">
        <v>70000000</v>
      </c>
      <c r="H817" t="s">
        <v>1671</v>
      </c>
      <c r="I817" t="s">
        <v>19711</v>
      </c>
      <c r="J817" t="s">
        <v>24177</v>
      </c>
      <c r="K817" t="s">
        <v>24177</v>
      </c>
      <c r="L817" t="s">
        <v>24177</v>
      </c>
      <c r="M817" t="s">
        <v>24177</v>
      </c>
      <c r="N817" t="s">
        <v>24177</v>
      </c>
      <c r="O817" t="s">
        <v>24177</v>
      </c>
      <c r="P817">
        <f>IMDB_Movies3[[#This Row],[gross]]-Table3[[#This Row],[budget]]</f>
        <v>107575142</v>
      </c>
    </row>
    <row r="818" spans="1:16" x14ac:dyDescent="0.35">
      <c r="A818" t="s">
        <v>4591</v>
      </c>
      <c r="B818">
        <v>92</v>
      </c>
      <c r="C818">
        <v>105263257</v>
      </c>
      <c r="D818" t="s">
        <v>4593</v>
      </c>
      <c r="E818" t="s">
        <v>37</v>
      </c>
      <c r="F818">
        <v>5.4</v>
      </c>
      <c r="G818">
        <v>55000000</v>
      </c>
      <c r="H818" t="s">
        <v>1325</v>
      </c>
      <c r="I818" t="s">
        <v>953</v>
      </c>
      <c r="J818" t="s">
        <v>1671</v>
      </c>
      <c r="K818" t="s">
        <v>18089</v>
      </c>
      <c r="L818" t="s">
        <v>19711</v>
      </c>
      <c r="M818" t="s">
        <v>24177</v>
      </c>
      <c r="N818" t="s">
        <v>24177</v>
      </c>
      <c r="O818" t="s">
        <v>24177</v>
      </c>
      <c r="P818">
        <f>IMDB_Movies3[[#This Row],[gross]]-Table3[[#This Row],[budget]]</f>
        <v>50263257</v>
      </c>
    </row>
    <row r="819" spans="1:16" x14ac:dyDescent="0.35">
      <c r="A819" t="s">
        <v>4597</v>
      </c>
      <c r="B819">
        <v>74</v>
      </c>
      <c r="C819">
        <v>104354205</v>
      </c>
      <c r="D819" t="s">
        <v>4600</v>
      </c>
      <c r="E819" t="s">
        <v>37</v>
      </c>
      <c r="F819">
        <v>6.3</v>
      </c>
      <c r="G819">
        <v>55000000</v>
      </c>
      <c r="H819" t="s">
        <v>1671</v>
      </c>
      <c r="I819" t="s">
        <v>19711</v>
      </c>
      <c r="J819" t="s">
        <v>24177</v>
      </c>
      <c r="K819" t="s">
        <v>24177</v>
      </c>
      <c r="L819" t="s">
        <v>24177</v>
      </c>
      <c r="M819" t="s">
        <v>24177</v>
      </c>
      <c r="N819" t="s">
        <v>24177</v>
      </c>
      <c r="O819" t="s">
        <v>24177</v>
      </c>
      <c r="P819">
        <f>IMDB_Movies3[[#This Row],[gross]]-Table3[[#This Row],[budget]]</f>
        <v>49354205</v>
      </c>
    </row>
    <row r="820" spans="1:16" x14ac:dyDescent="0.35">
      <c r="A820" t="s">
        <v>1155</v>
      </c>
      <c r="B820">
        <v>134</v>
      </c>
      <c r="C820">
        <v>107100855</v>
      </c>
      <c r="D820" t="s">
        <v>4604</v>
      </c>
      <c r="E820" t="s">
        <v>37</v>
      </c>
      <c r="F820">
        <v>7.9</v>
      </c>
      <c r="G820">
        <v>55000000</v>
      </c>
      <c r="H820" t="s">
        <v>13307</v>
      </c>
      <c r="I820" t="s">
        <v>3409</v>
      </c>
      <c r="J820" t="s">
        <v>10413</v>
      </c>
      <c r="K820" t="s">
        <v>24177</v>
      </c>
      <c r="L820" t="s">
        <v>24177</v>
      </c>
      <c r="M820" t="s">
        <v>24177</v>
      </c>
      <c r="N820" t="s">
        <v>24177</v>
      </c>
      <c r="O820" t="s">
        <v>24177</v>
      </c>
      <c r="P820">
        <f>IMDB_Movies3[[#This Row],[gross]]-Table3[[#This Row],[budget]]</f>
        <v>52100855</v>
      </c>
    </row>
    <row r="821" spans="1:16" x14ac:dyDescent="0.35">
      <c r="A821" t="s">
        <v>809</v>
      </c>
      <c r="B821">
        <v>101</v>
      </c>
      <c r="C821">
        <v>98711404</v>
      </c>
      <c r="D821" t="s">
        <v>4608</v>
      </c>
      <c r="E821" t="s">
        <v>37</v>
      </c>
      <c r="F821">
        <v>6.3</v>
      </c>
      <c r="G821">
        <v>55000000</v>
      </c>
      <c r="H821" t="s">
        <v>1671</v>
      </c>
      <c r="I821" t="s">
        <v>24164</v>
      </c>
      <c r="J821" t="s">
        <v>19711</v>
      </c>
      <c r="K821" t="s">
        <v>10413</v>
      </c>
      <c r="L821" t="s">
        <v>24177</v>
      </c>
      <c r="M821" t="s">
        <v>24177</v>
      </c>
      <c r="N821" t="s">
        <v>24177</v>
      </c>
      <c r="O821" t="s">
        <v>24177</v>
      </c>
      <c r="P821">
        <f>IMDB_Movies3[[#This Row],[gross]]-Table3[[#This Row],[budget]]</f>
        <v>43711404</v>
      </c>
    </row>
    <row r="822" spans="1:16" x14ac:dyDescent="0.35">
      <c r="A822" t="s">
        <v>1873</v>
      </c>
      <c r="B822">
        <v>100</v>
      </c>
      <c r="C822">
        <v>100328194</v>
      </c>
      <c r="D822" t="s">
        <v>4612</v>
      </c>
      <c r="E822" t="s">
        <v>37</v>
      </c>
      <c r="F822">
        <v>6</v>
      </c>
      <c r="G822">
        <v>50000000</v>
      </c>
      <c r="H822" t="s">
        <v>1671</v>
      </c>
      <c r="I822" t="s">
        <v>18089</v>
      </c>
      <c r="J822" t="s">
        <v>1266</v>
      </c>
      <c r="K822" t="s">
        <v>24177</v>
      </c>
      <c r="L822" t="s">
        <v>24177</v>
      </c>
      <c r="M822" t="s">
        <v>24177</v>
      </c>
      <c r="N822" t="s">
        <v>24177</v>
      </c>
      <c r="O822" t="s">
        <v>24177</v>
      </c>
      <c r="P822">
        <f>IMDB_Movies3[[#This Row],[gross]]-Table3[[#This Row],[budget]]</f>
        <v>50328194</v>
      </c>
    </row>
    <row r="823" spans="1:16" x14ac:dyDescent="0.35">
      <c r="A823" t="s">
        <v>3098</v>
      </c>
      <c r="B823">
        <v>132</v>
      </c>
      <c r="C823">
        <v>101530738</v>
      </c>
      <c r="D823" t="s">
        <v>4615</v>
      </c>
      <c r="E823" t="s">
        <v>37</v>
      </c>
      <c r="F823">
        <v>7.2</v>
      </c>
      <c r="G823">
        <v>55000000</v>
      </c>
      <c r="H823" t="s">
        <v>1325</v>
      </c>
      <c r="I823" t="s">
        <v>24164</v>
      </c>
      <c r="J823" t="s">
        <v>10413</v>
      </c>
      <c r="K823" t="s">
        <v>24177</v>
      </c>
      <c r="L823" t="s">
        <v>24177</v>
      </c>
      <c r="M823" t="s">
        <v>24177</v>
      </c>
      <c r="N823" t="s">
        <v>24177</v>
      </c>
      <c r="O823" t="s">
        <v>24177</v>
      </c>
      <c r="P823">
        <f>IMDB_Movies3[[#This Row],[gross]]-Table3[[#This Row],[budget]]</f>
        <v>46530738</v>
      </c>
    </row>
    <row r="824" spans="1:16" x14ac:dyDescent="0.35">
      <c r="A824" t="s">
        <v>4619</v>
      </c>
      <c r="B824">
        <v>105</v>
      </c>
      <c r="C824">
        <v>93815117</v>
      </c>
      <c r="D824" t="s">
        <v>4620</v>
      </c>
      <c r="E824" t="s">
        <v>37</v>
      </c>
      <c r="F824">
        <v>5.0999999999999996</v>
      </c>
      <c r="G824">
        <v>55000000</v>
      </c>
      <c r="H824" t="s">
        <v>1671</v>
      </c>
      <c r="I824" t="s">
        <v>3409</v>
      </c>
      <c r="J824" t="s">
        <v>19711</v>
      </c>
      <c r="K824" t="s">
        <v>24177</v>
      </c>
      <c r="L824" t="s">
        <v>24177</v>
      </c>
      <c r="M824" t="s">
        <v>24177</v>
      </c>
      <c r="N824" t="s">
        <v>24177</v>
      </c>
      <c r="O824" t="s">
        <v>24177</v>
      </c>
      <c r="P824">
        <f>IMDB_Movies3[[#This Row],[gross]]-Table3[[#This Row],[budget]]</f>
        <v>38815117</v>
      </c>
    </row>
    <row r="825" spans="1:16" x14ac:dyDescent="0.35">
      <c r="A825" t="s">
        <v>1739</v>
      </c>
      <c r="B825">
        <v>123</v>
      </c>
      <c r="C825">
        <v>91400000</v>
      </c>
      <c r="D825" t="s">
        <v>4624</v>
      </c>
      <c r="E825" t="s">
        <v>37</v>
      </c>
      <c r="F825">
        <v>7.3</v>
      </c>
      <c r="G825">
        <v>53000000</v>
      </c>
      <c r="H825" t="s">
        <v>1325</v>
      </c>
      <c r="I825" t="s">
        <v>3409</v>
      </c>
      <c r="J825" t="s">
        <v>10413</v>
      </c>
      <c r="K825" t="s">
        <v>24165</v>
      </c>
      <c r="L825" t="s">
        <v>24177</v>
      </c>
      <c r="M825" t="s">
        <v>24177</v>
      </c>
      <c r="N825" t="s">
        <v>24177</v>
      </c>
      <c r="O825" t="s">
        <v>24177</v>
      </c>
      <c r="P825">
        <f>IMDB_Movies3[[#This Row],[gross]]-Table3[[#This Row],[budget]]</f>
        <v>38400000</v>
      </c>
    </row>
    <row r="826" spans="1:16" x14ac:dyDescent="0.35">
      <c r="A826" t="s">
        <v>4628</v>
      </c>
      <c r="B826">
        <v>117</v>
      </c>
      <c r="C826">
        <v>162586036</v>
      </c>
      <c r="D826" t="s">
        <v>4630</v>
      </c>
      <c r="E826" t="s">
        <v>37</v>
      </c>
      <c r="F826">
        <v>8</v>
      </c>
      <c r="G826">
        <v>55000000</v>
      </c>
      <c r="H826" t="s">
        <v>13307</v>
      </c>
      <c r="I826" t="s">
        <v>3409</v>
      </c>
      <c r="J826" t="s">
        <v>24177</v>
      </c>
      <c r="K826" t="s">
        <v>24177</v>
      </c>
      <c r="L826" t="s">
        <v>24177</v>
      </c>
      <c r="M826" t="s">
        <v>24177</v>
      </c>
      <c r="N826" t="s">
        <v>24177</v>
      </c>
      <c r="O826" t="s">
        <v>24177</v>
      </c>
      <c r="P826">
        <f>IMDB_Movies3[[#This Row],[gross]]-Table3[[#This Row],[budget]]</f>
        <v>107586036</v>
      </c>
    </row>
    <row r="827" spans="1:16" x14ac:dyDescent="0.35">
      <c r="A827" t="s">
        <v>1257</v>
      </c>
      <c r="B827">
        <v>98</v>
      </c>
      <c r="C827">
        <v>89706988</v>
      </c>
      <c r="D827" t="s">
        <v>4635</v>
      </c>
      <c r="E827" t="s">
        <v>37</v>
      </c>
      <c r="F827">
        <v>6.2</v>
      </c>
      <c r="G827">
        <v>55000000</v>
      </c>
      <c r="H827" t="s">
        <v>3409</v>
      </c>
      <c r="I827" t="s">
        <v>24162</v>
      </c>
      <c r="J827" t="s">
        <v>10413</v>
      </c>
      <c r="K827" t="s">
        <v>24177</v>
      </c>
      <c r="L827" t="s">
        <v>24177</v>
      </c>
      <c r="M827" t="s">
        <v>24177</v>
      </c>
      <c r="N827" t="s">
        <v>24177</v>
      </c>
      <c r="O827" t="s">
        <v>24177</v>
      </c>
      <c r="P827">
        <f>IMDB_Movies3[[#This Row],[gross]]-Table3[[#This Row],[budget]]</f>
        <v>34706988</v>
      </c>
    </row>
    <row r="828" spans="1:16" x14ac:dyDescent="0.35">
      <c r="A828" t="s">
        <v>3122</v>
      </c>
      <c r="B828">
        <v>128</v>
      </c>
      <c r="C828">
        <v>83000000</v>
      </c>
      <c r="D828" t="s">
        <v>4640</v>
      </c>
      <c r="E828" t="s">
        <v>37</v>
      </c>
      <c r="F828">
        <v>6</v>
      </c>
      <c r="G828">
        <v>55000000</v>
      </c>
      <c r="H828" t="s">
        <v>3409</v>
      </c>
      <c r="I828" t="s">
        <v>10413</v>
      </c>
      <c r="J828" t="s">
        <v>24177</v>
      </c>
      <c r="K828" t="s">
        <v>24177</v>
      </c>
      <c r="L828" t="s">
        <v>24177</v>
      </c>
      <c r="M828" t="s">
        <v>24177</v>
      </c>
      <c r="N828" t="s">
        <v>24177</v>
      </c>
      <c r="O828" t="s">
        <v>24177</v>
      </c>
      <c r="P828">
        <f>IMDB_Movies3[[#This Row],[gross]]-Table3[[#This Row],[budget]]</f>
        <v>28000000</v>
      </c>
    </row>
    <row r="829" spans="1:16" x14ac:dyDescent="0.35">
      <c r="A829" t="s">
        <v>1873</v>
      </c>
      <c r="B829">
        <v>114</v>
      </c>
      <c r="C829">
        <v>78745923</v>
      </c>
      <c r="D829" t="s">
        <v>4643</v>
      </c>
      <c r="E829" t="s">
        <v>37</v>
      </c>
      <c r="F829">
        <v>6.7</v>
      </c>
      <c r="G829">
        <v>55000000</v>
      </c>
      <c r="H829" t="s">
        <v>3409</v>
      </c>
      <c r="I829" t="s">
        <v>1266</v>
      </c>
      <c r="J829" t="s">
        <v>19711</v>
      </c>
      <c r="K829" t="s">
        <v>24177</v>
      </c>
      <c r="L829" t="s">
        <v>24177</v>
      </c>
      <c r="M829" t="s">
        <v>24177</v>
      </c>
      <c r="N829" t="s">
        <v>24177</v>
      </c>
      <c r="O829" t="s">
        <v>24177</v>
      </c>
      <c r="P829">
        <f>IMDB_Movies3[[#This Row],[gross]]-Table3[[#This Row],[budget]]</f>
        <v>23745923</v>
      </c>
    </row>
    <row r="830" spans="1:16" x14ac:dyDescent="0.35">
      <c r="A830" t="s">
        <v>1764</v>
      </c>
      <c r="B830">
        <v>111</v>
      </c>
      <c r="C830">
        <v>70098138</v>
      </c>
      <c r="D830" t="s">
        <v>4647</v>
      </c>
      <c r="E830" t="s">
        <v>37</v>
      </c>
      <c r="F830">
        <v>8.1</v>
      </c>
      <c r="G830">
        <v>30000000</v>
      </c>
      <c r="H830" t="s">
        <v>1325</v>
      </c>
      <c r="I830" t="s">
        <v>24177</v>
      </c>
      <c r="J830" t="s">
        <v>24177</v>
      </c>
      <c r="K830" t="s">
        <v>24177</v>
      </c>
      <c r="L830" t="s">
        <v>24177</v>
      </c>
      <c r="M830" t="s">
        <v>24177</v>
      </c>
      <c r="N830" t="s">
        <v>24177</v>
      </c>
      <c r="O830" t="s">
        <v>24177</v>
      </c>
      <c r="P830">
        <f>IMDB_Movies3[[#This Row],[gross]]-Table3[[#This Row],[budget]]</f>
        <v>40098138</v>
      </c>
    </row>
    <row r="831" spans="1:16" x14ac:dyDescent="0.35">
      <c r="A831" t="s">
        <v>1954</v>
      </c>
      <c r="B831">
        <v>85</v>
      </c>
      <c r="C831">
        <v>66365290</v>
      </c>
      <c r="D831" t="s">
        <v>4652</v>
      </c>
      <c r="E831" t="s">
        <v>37</v>
      </c>
      <c r="F831">
        <v>6.4</v>
      </c>
      <c r="G831">
        <v>55000000</v>
      </c>
      <c r="H831" t="s">
        <v>1671</v>
      </c>
      <c r="I831" t="s">
        <v>24177</v>
      </c>
      <c r="J831" t="s">
        <v>24177</v>
      </c>
      <c r="K831" t="s">
        <v>24177</v>
      </c>
      <c r="L831" t="s">
        <v>24177</v>
      </c>
      <c r="M831" t="s">
        <v>24177</v>
      </c>
      <c r="N831" t="s">
        <v>24177</v>
      </c>
      <c r="O831" t="s">
        <v>24177</v>
      </c>
      <c r="P831">
        <f>IMDB_Movies3[[#This Row],[gross]]-Table3[[#This Row],[budget]]</f>
        <v>11365290</v>
      </c>
    </row>
    <row r="832" spans="1:16" x14ac:dyDescent="0.35">
      <c r="A832" t="s">
        <v>1764</v>
      </c>
      <c r="B832">
        <v>137</v>
      </c>
      <c r="C832">
        <v>66207920</v>
      </c>
      <c r="D832" t="s">
        <v>4662</v>
      </c>
      <c r="E832" t="s">
        <v>37</v>
      </c>
      <c r="F832">
        <v>8</v>
      </c>
      <c r="G832">
        <v>30000000</v>
      </c>
      <c r="H832" t="s">
        <v>1325</v>
      </c>
      <c r="I832" t="s">
        <v>24164</v>
      </c>
      <c r="J832" t="s">
        <v>3409</v>
      </c>
      <c r="K832" t="s">
        <v>10413</v>
      </c>
      <c r="L832" t="s">
        <v>24177</v>
      </c>
      <c r="M832" t="s">
        <v>24177</v>
      </c>
      <c r="N832" t="s">
        <v>24177</v>
      </c>
      <c r="O832" t="s">
        <v>24177</v>
      </c>
      <c r="P832">
        <f>IMDB_Movies3[[#This Row],[gross]]-Table3[[#This Row],[budget]]</f>
        <v>36207920</v>
      </c>
    </row>
    <row r="833" spans="1:16" x14ac:dyDescent="0.35">
      <c r="A833" t="s">
        <v>2289</v>
      </c>
      <c r="B833">
        <v>97</v>
      </c>
      <c r="C833">
        <v>63408614</v>
      </c>
      <c r="D833" t="s">
        <v>4666</v>
      </c>
      <c r="E833" t="s">
        <v>37</v>
      </c>
      <c r="F833">
        <v>6.3</v>
      </c>
      <c r="G833">
        <v>55000000</v>
      </c>
      <c r="H833" t="s">
        <v>1325</v>
      </c>
      <c r="I833" t="s">
        <v>1671</v>
      </c>
      <c r="J833" t="s">
        <v>24164</v>
      </c>
      <c r="K833" t="s">
        <v>10413</v>
      </c>
      <c r="L833" t="s">
        <v>24177</v>
      </c>
      <c r="M833" t="s">
        <v>24177</v>
      </c>
      <c r="N833" t="s">
        <v>24177</v>
      </c>
      <c r="O833" t="s">
        <v>24177</v>
      </c>
      <c r="P833">
        <f>IMDB_Movies3[[#This Row],[gross]]-Table3[[#This Row],[budget]]</f>
        <v>8408614</v>
      </c>
    </row>
    <row r="834" spans="1:16" x14ac:dyDescent="0.35">
      <c r="A834" t="s">
        <v>435</v>
      </c>
      <c r="B834">
        <v>104</v>
      </c>
      <c r="C834">
        <v>58422650</v>
      </c>
      <c r="D834" t="s">
        <v>4670</v>
      </c>
      <c r="E834" t="s">
        <v>37</v>
      </c>
      <c r="F834">
        <v>6.4</v>
      </c>
      <c r="G834">
        <v>55000000</v>
      </c>
      <c r="H834" t="s">
        <v>1671</v>
      </c>
      <c r="I834" t="s">
        <v>1266</v>
      </c>
      <c r="J834" t="s">
        <v>6403</v>
      </c>
      <c r="K834" t="s">
        <v>24177</v>
      </c>
      <c r="L834" t="s">
        <v>24177</v>
      </c>
      <c r="M834" t="s">
        <v>24177</v>
      </c>
      <c r="N834" t="s">
        <v>24177</v>
      </c>
      <c r="O834" t="s">
        <v>24177</v>
      </c>
      <c r="P834">
        <f>IMDB_Movies3[[#This Row],[gross]]-Table3[[#This Row],[budget]]</f>
        <v>3422650</v>
      </c>
    </row>
    <row r="835" spans="1:16" x14ac:dyDescent="0.35">
      <c r="A835" t="s">
        <v>4673</v>
      </c>
      <c r="B835">
        <v>110</v>
      </c>
      <c r="C835">
        <v>56932305</v>
      </c>
      <c r="D835" t="s">
        <v>4676</v>
      </c>
      <c r="E835" t="s">
        <v>37</v>
      </c>
      <c r="F835">
        <v>6.6</v>
      </c>
      <c r="G835">
        <v>55000000</v>
      </c>
      <c r="H835" t="s">
        <v>1325</v>
      </c>
      <c r="I835" t="s">
        <v>953</v>
      </c>
      <c r="J835" t="s">
        <v>1671</v>
      </c>
      <c r="K835" t="s">
        <v>15011</v>
      </c>
      <c r="L835" t="s">
        <v>24177</v>
      </c>
      <c r="M835" t="s">
        <v>24177</v>
      </c>
      <c r="N835" t="s">
        <v>24177</v>
      </c>
      <c r="O835" t="s">
        <v>24177</v>
      </c>
      <c r="P835">
        <f>IMDB_Movies3[[#This Row],[gross]]-Table3[[#This Row],[budget]]</f>
        <v>1932305</v>
      </c>
    </row>
    <row r="836" spans="1:16" x14ac:dyDescent="0.35">
      <c r="A836" t="s">
        <v>4256</v>
      </c>
      <c r="B836">
        <v>133</v>
      </c>
      <c r="C836">
        <v>68750000</v>
      </c>
      <c r="D836" t="s">
        <v>4680</v>
      </c>
      <c r="E836" t="s">
        <v>37</v>
      </c>
      <c r="F836">
        <v>6.4</v>
      </c>
      <c r="G836">
        <v>55000000</v>
      </c>
      <c r="H836" t="s">
        <v>1325</v>
      </c>
      <c r="I836" t="s">
        <v>953</v>
      </c>
      <c r="J836" t="s">
        <v>10413</v>
      </c>
      <c r="K836" t="s">
        <v>24177</v>
      </c>
      <c r="L836" t="s">
        <v>24177</v>
      </c>
      <c r="M836" t="s">
        <v>24177</v>
      </c>
      <c r="N836" t="s">
        <v>24177</v>
      </c>
      <c r="O836" t="s">
        <v>24177</v>
      </c>
      <c r="P836">
        <f>IMDB_Movies3[[#This Row],[gross]]-Table3[[#This Row],[budget]]</f>
        <v>13750000</v>
      </c>
    </row>
    <row r="837" spans="1:16" x14ac:dyDescent="0.35">
      <c r="A837" t="s">
        <v>2042</v>
      </c>
      <c r="B837">
        <v>94</v>
      </c>
      <c r="C837">
        <v>68218041</v>
      </c>
      <c r="D837" t="s">
        <v>4686</v>
      </c>
      <c r="E837" t="s">
        <v>37</v>
      </c>
      <c r="F837">
        <v>6</v>
      </c>
      <c r="G837">
        <v>55000000</v>
      </c>
      <c r="H837" t="s">
        <v>1671</v>
      </c>
      <c r="I837" t="s">
        <v>18089</v>
      </c>
      <c r="J837" t="s">
        <v>1266</v>
      </c>
      <c r="K837" t="s">
        <v>24177</v>
      </c>
      <c r="L837" t="s">
        <v>24177</v>
      </c>
      <c r="M837" t="s">
        <v>24177</v>
      </c>
      <c r="N837" t="s">
        <v>24177</v>
      </c>
      <c r="O837" t="s">
        <v>24177</v>
      </c>
      <c r="P837">
        <f>IMDB_Movies3[[#This Row],[gross]]-Table3[[#This Row],[budget]]</f>
        <v>13218041</v>
      </c>
    </row>
    <row r="838" spans="1:16" x14ac:dyDescent="0.35">
      <c r="A838" t="s">
        <v>946</v>
      </c>
      <c r="B838">
        <v>104</v>
      </c>
      <c r="C838">
        <v>25040293</v>
      </c>
      <c r="D838" t="s">
        <v>4690</v>
      </c>
      <c r="E838" t="s">
        <v>37</v>
      </c>
      <c r="F838">
        <v>6.6</v>
      </c>
      <c r="G838">
        <v>55000000</v>
      </c>
      <c r="H838" t="s">
        <v>1325</v>
      </c>
      <c r="I838" t="s">
        <v>953</v>
      </c>
      <c r="J838" t="s">
        <v>1266</v>
      </c>
      <c r="K838" t="s">
        <v>24177</v>
      </c>
      <c r="L838" t="s">
        <v>24177</v>
      </c>
      <c r="M838" t="s">
        <v>24177</v>
      </c>
      <c r="N838" t="s">
        <v>24177</v>
      </c>
      <c r="O838" t="s">
        <v>24177</v>
      </c>
      <c r="P838">
        <f>IMDB_Movies3[[#This Row],[gross]]-Table3[[#This Row],[budget]]</f>
        <v>-29959707</v>
      </c>
    </row>
    <row r="839" spans="1:16" x14ac:dyDescent="0.35">
      <c r="A839" t="s">
        <v>4693</v>
      </c>
      <c r="B839">
        <v>91</v>
      </c>
      <c r="C839">
        <v>55747724</v>
      </c>
      <c r="D839" t="s">
        <v>4695</v>
      </c>
      <c r="E839" t="s">
        <v>37</v>
      </c>
      <c r="F839">
        <v>5.9</v>
      </c>
      <c r="G839">
        <v>55000000</v>
      </c>
      <c r="H839" t="s">
        <v>953</v>
      </c>
      <c r="I839" t="s">
        <v>11526</v>
      </c>
      <c r="J839" t="s">
        <v>1671</v>
      </c>
      <c r="K839" t="s">
        <v>18089</v>
      </c>
      <c r="L839" t="s">
        <v>24177</v>
      </c>
      <c r="M839" t="s">
        <v>24177</v>
      </c>
      <c r="N839" t="s">
        <v>24177</v>
      </c>
      <c r="O839" t="s">
        <v>24177</v>
      </c>
      <c r="P839">
        <f>IMDB_Movies3[[#This Row],[gross]]-Table3[[#This Row],[budget]]</f>
        <v>747724</v>
      </c>
    </row>
    <row r="840" spans="1:16" x14ac:dyDescent="0.35">
      <c r="A840" t="s">
        <v>685</v>
      </c>
      <c r="B840">
        <v>145</v>
      </c>
      <c r="C840">
        <v>55473600</v>
      </c>
      <c r="D840" t="s">
        <v>4700</v>
      </c>
      <c r="E840" t="s">
        <v>37</v>
      </c>
      <c r="F840">
        <v>6.4</v>
      </c>
      <c r="G840">
        <v>50000000</v>
      </c>
      <c r="H840" t="s">
        <v>1325</v>
      </c>
      <c r="I840" t="s">
        <v>6403</v>
      </c>
      <c r="J840" t="s">
        <v>12332</v>
      </c>
      <c r="K840" t="s">
        <v>24177</v>
      </c>
      <c r="L840" t="s">
        <v>24177</v>
      </c>
      <c r="M840" t="s">
        <v>24177</v>
      </c>
      <c r="N840" t="s">
        <v>24177</v>
      </c>
      <c r="O840" t="s">
        <v>24177</v>
      </c>
      <c r="P840">
        <f>IMDB_Movies3[[#This Row],[gross]]-Table3[[#This Row],[budget]]</f>
        <v>5473600</v>
      </c>
    </row>
    <row r="841" spans="1:16" x14ac:dyDescent="0.35">
      <c r="A841" t="s">
        <v>4704</v>
      </c>
      <c r="B841">
        <v>135</v>
      </c>
      <c r="C841">
        <v>49994804</v>
      </c>
      <c r="D841" t="s">
        <v>4708</v>
      </c>
      <c r="E841" t="s">
        <v>37</v>
      </c>
      <c r="F841">
        <v>6.3</v>
      </c>
      <c r="G841">
        <v>55000000</v>
      </c>
      <c r="H841" t="s">
        <v>13307</v>
      </c>
      <c r="I841" t="s">
        <v>3409</v>
      </c>
      <c r="J841" t="s">
        <v>22704</v>
      </c>
      <c r="K841" t="s">
        <v>17378</v>
      </c>
      <c r="L841" t="s">
        <v>24177</v>
      </c>
      <c r="M841" t="s">
        <v>24177</v>
      </c>
      <c r="N841" t="s">
        <v>24177</v>
      </c>
      <c r="O841" t="s">
        <v>24177</v>
      </c>
      <c r="P841">
        <f>IMDB_Movies3[[#This Row],[gross]]-Table3[[#This Row],[budget]]</f>
        <v>-5005196</v>
      </c>
    </row>
    <row r="842" spans="1:16" x14ac:dyDescent="0.35">
      <c r="A842" t="s">
        <v>4712</v>
      </c>
      <c r="B842">
        <v>122</v>
      </c>
      <c r="C842">
        <v>41609593</v>
      </c>
      <c r="D842" t="s">
        <v>4713</v>
      </c>
      <c r="E842" t="s">
        <v>37</v>
      </c>
      <c r="F842">
        <v>7.3</v>
      </c>
      <c r="G842">
        <v>55000000</v>
      </c>
      <c r="H842" t="s">
        <v>1325</v>
      </c>
      <c r="I842" t="s">
        <v>953</v>
      </c>
      <c r="J842" t="s">
        <v>24164</v>
      </c>
      <c r="K842" t="s">
        <v>10413</v>
      </c>
      <c r="L842" t="s">
        <v>24177</v>
      </c>
      <c r="M842" t="s">
        <v>24177</v>
      </c>
      <c r="N842" t="s">
        <v>24177</v>
      </c>
      <c r="O842" t="s">
        <v>24177</v>
      </c>
      <c r="P842">
        <f>IMDB_Movies3[[#This Row],[gross]]-Table3[[#This Row],[budget]]</f>
        <v>-13390407</v>
      </c>
    </row>
    <row r="843" spans="1:16" x14ac:dyDescent="0.35">
      <c r="A843" t="s">
        <v>2722</v>
      </c>
      <c r="B843">
        <v>110</v>
      </c>
      <c r="C843">
        <v>38553833</v>
      </c>
      <c r="D843" t="s">
        <v>4718</v>
      </c>
      <c r="E843" t="s">
        <v>37</v>
      </c>
      <c r="F843">
        <v>6.8</v>
      </c>
      <c r="G843">
        <v>55000000</v>
      </c>
      <c r="H843" t="s">
        <v>953</v>
      </c>
      <c r="I843" t="s">
        <v>3409</v>
      </c>
      <c r="J843" t="s">
        <v>6403</v>
      </c>
      <c r="K843" t="s">
        <v>10413</v>
      </c>
      <c r="L843" t="s">
        <v>24177</v>
      </c>
      <c r="M843" t="s">
        <v>24177</v>
      </c>
      <c r="N843" t="s">
        <v>24177</v>
      </c>
      <c r="O843" t="s">
        <v>24177</v>
      </c>
      <c r="P843">
        <f>IMDB_Movies3[[#This Row],[gross]]-Table3[[#This Row],[budget]]</f>
        <v>-16446167</v>
      </c>
    </row>
    <row r="844" spans="1:16" x14ac:dyDescent="0.35">
      <c r="A844" t="s">
        <v>4722</v>
      </c>
      <c r="B844">
        <v>95</v>
      </c>
      <c r="C844">
        <v>76137505</v>
      </c>
      <c r="D844" t="s">
        <v>4724</v>
      </c>
      <c r="E844" t="s">
        <v>37</v>
      </c>
      <c r="F844">
        <v>7.2</v>
      </c>
      <c r="G844">
        <v>55000000</v>
      </c>
      <c r="H844" t="s">
        <v>11526</v>
      </c>
      <c r="I844" t="s">
        <v>1671</v>
      </c>
      <c r="J844" t="s">
        <v>18089</v>
      </c>
      <c r="K844" t="s">
        <v>1266</v>
      </c>
      <c r="L844" t="s">
        <v>24177</v>
      </c>
      <c r="M844" t="s">
        <v>24177</v>
      </c>
      <c r="N844" t="s">
        <v>24177</v>
      </c>
      <c r="O844" t="s">
        <v>24177</v>
      </c>
      <c r="P844">
        <f>IMDB_Movies3[[#This Row],[gross]]-Table3[[#This Row],[budget]]</f>
        <v>21137505</v>
      </c>
    </row>
    <row r="845" spans="1:16" x14ac:dyDescent="0.35">
      <c r="A845" t="s">
        <v>4728</v>
      </c>
      <c r="B845">
        <v>102</v>
      </c>
      <c r="C845">
        <v>34350553</v>
      </c>
      <c r="D845" t="s">
        <v>4730</v>
      </c>
      <c r="E845" t="s">
        <v>37</v>
      </c>
      <c r="F845">
        <v>5.7</v>
      </c>
      <c r="G845">
        <v>68000000</v>
      </c>
      <c r="H845" t="s">
        <v>1325</v>
      </c>
      <c r="I845" t="s">
        <v>1671</v>
      </c>
      <c r="J845" t="s">
        <v>12332</v>
      </c>
      <c r="K845" t="s">
        <v>24177</v>
      </c>
      <c r="L845" t="s">
        <v>24177</v>
      </c>
      <c r="M845" t="s">
        <v>24177</v>
      </c>
      <c r="N845" t="s">
        <v>24177</v>
      </c>
      <c r="O845" t="s">
        <v>24177</v>
      </c>
      <c r="P845">
        <f>IMDB_Movies3[[#This Row],[gross]]-Table3[[#This Row],[budget]]</f>
        <v>-33649447</v>
      </c>
    </row>
    <row r="846" spans="1:16" x14ac:dyDescent="0.35">
      <c r="A846" t="s">
        <v>4733</v>
      </c>
      <c r="B846">
        <v>94</v>
      </c>
      <c r="C846">
        <v>34238611</v>
      </c>
      <c r="D846" t="s">
        <v>4735</v>
      </c>
      <c r="E846" t="s">
        <v>37</v>
      </c>
      <c r="F846">
        <v>6</v>
      </c>
      <c r="G846">
        <v>55000000</v>
      </c>
      <c r="H846" t="s">
        <v>1325</v>
      </c>
      <c r="I846" t="s">
        <v>24164</v>
      </c>
      <c r="J846" t="s">
        <v>3409</v>
      </c>
      <c r="K846" t="s">
        <v>10413</v>
      </c>
      <c r="L846" t="s">
        <v>24177</v>
      </c>
      <c r="M846" t="s">
        <v>24177</v>
      </c>
      <c r="N846" t="s">
        <v>24177</v>
      </c>
      <c r="O846" t="s">
        <v>24177</v>
      </c>
      <c r="P846">
        <f>IMDB_Movies3[[#This Row],[gross]]-Table3[[#This Row],[budget]]</f>
        <v>-20761389</v>
      </c>
    </row>
    <row r="847" spans="1:16" x14ac:dyDescent="0.35">
      <c r="A847" t="s">
        <v>703</v>
      </c>
      <c r="B847">
        <v>126</v>
      </c>
      <c r="C847">
        <v>34098563</v>
      </c>
      <c r="D847" t="s">
        <v>4739</v>
      </c>
      <c r="E847" t="s">
        <v>37</v>
      </c>
      <c r="F847">
        <v>6.5</v>
      </c>
      <c r="G847">
        <v>55000000</v>
      </c>
      <c r="H847" t="s">
        <v>3409</v>
      </c>
      <c r="I847" t="s">
        <v>10413</v>
      </c>
      <c r="J847" t="s">
        <v>24177</v>
      </c>
      <c r="K847" t="s">
        <v>24177</v>
      </c>
      <c r="L847" t="s">
        <v>24177</v>
      </c>
      <c r="M847" t="s">
        <v>24177</v>
      </c>
      <c r="N847" t="s">
        <v>24177</v>
      </c>
      <c r="O847" t="s">
        <v>24177</v>
      </c>
      <c r="P847">
        <f>IMDB_Movies3[[#This Row],[gross]]-Table3[[#This Row],[budget]]</f>
        <v>-20901437</v>
      </c>
    </row>
    <row r="848" spans="1:16" x14ac:dyDescent="0.35">
      <c r="A848" t="s">
        <v>3494</v>
      </c>
      <c r="B848">
        <v>118</v>
      </c>
      <c r="C848">
        <v>33828318</v>
      </c>
      <c r="D848" t="s">
        <v>4744</v>
      </c>
      <c r="E848" t="s">
        <v>37</v>
      </c>
      <c r="F848">
        <v>5.8</v>
      </c>
      <c r="G848">
        <v>55000000</v>
      </c>
      <c r="H848" t="s">
        <v>1671</v>
      </c>
      <c r="I848" t="s">
        <v>24177</v>
      </c>
      <c r="J848" t="s">
        <v>24177</v>
      </c>
      <c r="K848" t="s">
        <v>24177</v>
      </c>
      <c r="L848" t="s">
        <v>24177</v>
      </c>
      <c r="M848" t="s">
        <v>24177</v>
      </c>
      <c r="N848" t="s">
        <v>24177</v>
      </c>
      <c r="O848" t="s">
        <v>24177</v>
      </c>
      <c r="P848">
        <f>IMDB_Movies3[[#This Row],[gross]]-Table3[[#This Row],[budget]]</f>
        <v>-21171682</v>
      </c>
    </row>
    <row r="849" spans="1:16" x14ac:dyDescent="0.35">
      <c r="A849" t="s">
        <v>4748</v>
      </c>
      <c r="B849">
        <v>99</v>
      </c>
      <c r="C849">
        <v>33472850</v>
      </c>
      <c r="D849" t="s">
        <v>4749</v>
      </c>
      <c r="E849" t="s">
        <v>37</v>
      </c>
      <c r="F849">
        <v>5.8</v>
      </c>
      <c r="G849">
        <v>55000000</v>
      </c>
      <c r="H849" t="s">
        <v>1671</v>
      </c>
      <c r="I849" t="s">
        <v>24163</v>
      </c>
      <c r="J849" t="s">
        <v>24177</v>
      </c>
      <c r="K849" t="s">
        <v>24177</v>
      </c>
      <c r="L849" t="s">
        <v>24177</v>
      </c>
      <c r="M849" t="s">
        <v>24177</v>
      </c>
      <c r="N849" t="s">
        <v>24177</v>
      </c>
      <c r="O849" t="s">
        <v>24177</v>
      </c>
      <c r="P849">
        <f>IMDB_Movies3[[#This Row],[gross]]-Table3[[#This Row],[budget]]</f>
        <v>-21527150</v>
      </c>
    </row>
    <row r="850" spans="1:16" x14ac:dyDescent="0.35">
      <c r="A850" t="s">
        <v>4752</v>
      </c>
      <c r="B850">
        <v>88</v>
      </c>
      <c r="C850">
        <v>31051126</v>
      </c>
      <c r="D850" t="s">
        <v>4754</v>
      </c>
      <c r="E850" t="s">
        <v>37</v>
      </c>
      <c r="F850">
        <v>6.7</v>
      </c>
      <c r="G850">
        <v>55000000</v>
      </c>
      <c r="H850" t="s">
        <v>953</v>
      </c>
      <c r="I850" t="s">
        <v>11526</v>
      </c>
      <c r="J850" t="s">
        <v>1671</v>
      </c>
      <c r="K850" t="s">
        <v>18089</v>
      </c>
      <c r="L850" t="s">
        <v>24177</v>
      </c>
      <c r="M850" t="s">
        <v>24177</v>
      </c>
      <c r="N850" t="s">
        <v>24177</v>
      </c>
      <c r="O850" t="s">
        <v>24177</v>
      </c>
      <c r="P850">
        <f>IMDB_Movies3[[#This Row],[gross]]-Table3[[#This Row],[budget]]</f>
        <v>-23948874</v>
      </c>
    </row>
    <row r="851" spans="1:16" x14ac:dyDescent="0.35">
      <c r="A851" t="s">
        <v>3694</v>
      </c>
      <c r="B851">
        <v>141</v>
      </c>
      <c r="C851">
        <v>35707327</v>
      </c>
      <c r="D851" t="s">
        <v>4757</v>
      </c>
      <c r="E851" t="s">
        <v>37</v>
      </c>
      <c r="F851">
        <v>7.8</v>
      </c>
      <c r="G851">
        <v>55000000</v>
      </c>
      <c r="H851" t="s">
        <v>24164</v>
      </c>
      <c r="I851" t="s">
        <v>3409</v>
      </c>
      <c r="J851" t="s">
        <v>24162</v>
      </c>
      <c r="K851" t="s">
        <v>10413</v>
      </c>
      <c r="L851" t="s">
        <v>24177</v>
      </c>
      <c r="M851" t="s">
        <v>24177</v>
      </c>
      <c r="N851" t="s">
        <v>24177</v>
      </c>
      <c r="O851" t="s">
        <v>24177</v>
      </c>
      <c r="P851">
        <f>IMDB_Movies3[[#This Row],[gross]]-Table3[[#This Row],[budget]]</f>
        <v>-19292673</v>
      </c>
    </row>
    <row r="852" spans="1:16" x14ac:dyDescent="0.35">
      <c r="A852" t="s">
        <v>2433</v>
      </c>
      <c r="B852">
        <v>107</v>
      </c>
      <c r="C852">
        <v>20550712</v>
      </c>
      <c r="D852" t="s">
        <v>4760</v>
      </c>
      <c r="E852" t="s">
        <v>37</v>
      </c>
      <c r="F852">
        <v>5.6</v>
      </c>
      <c r="G852">
        <v>50000000</v>
      </c>
      <c r="H852" t="s">
        <v>1325</v>
      </c>
      <c r="I852" t="s">
        <v>3409</v>
      </c>
      <c r="J852" t="s">
        <v>12332</v>
      </c>
      <c r="K852" t="s">
        <v>10413</v>
      </c>
      <c r="L852" t="s">
        <v>24177</v>
      </c>
      <c r="M852" t="s">
        <v>24177</v>
      </c>
      <c r="N852" t="s">
        <v>24177</v>
      </c>
      <c r="O852" t="s">
        <v>24177</v>
      </c>
      <c r="P852">
        <f>IMDB_Movies3[[#This Row],[gross]]-Table3[[#This Row],[budget]]</f>
        <v>-29449288</v>
      </c>
    </row>
    <row r="853" spans="1:16" x14ac:dyDescent="0.35">
      <c r="A853" t="s">
        <v>1739</v>
      </c>
      <c r="B853">
        <v>116</v>
      </c>
      <c r="C853">
        <v>18573791</v>
      </c>
      <c r="D853" t="s">
        <v>4764</v>
      </c>
      <c r="E853" t="s">
        <v>37</v>
      </c>
      <c r="F853">
        <v>5.8</v>
      </c>
      <c r="G853">
        <v>55000000</v>
      </c>
      <c r="H853" t="s">
        <v>1325</v>
      </c>
      <c r="I853" t="s">
        <v>3409</v>
      </c>
      <c r="J853" t="s">
        <v>24163</v>
      </c>
      <c r="K853" t="s">
        <v>10413</v>
      </c>
      <c r="L853" t="s">
        <v>24177</v>
      </c>
      <c r="M853" t="s">
        <v>24177</v>
      </c>
      <c r="N853" t="s">
        <v>24177</v>
      </c>
      <c r="O853" t="s">
        <v>24177</v>
      </c>
      <c r="P853">
        <f>IMDB_Movies3[[#This Row],[gross]]-Table3[[#This Row],[budget]]</f>
        <v>-36426209</v>
      </c>
    </row>
    <row r="854" spans="1:16" x14ac:dyDescent="0.35">
      <c r="A854" t="s">
        <v>1324</v>
      </c>
      <c r="B854">
        <v>143</v>
      </c>
      <c r="C854">
        <v>51225796</v>
      </c>
      <c r="D854" t="s">
        <v>4769</v>
      </c>
      <c r="E854" t="s">
        <v>37</v>
      </c>
      <c r="F854">
        <v>7.4</v>
      </c>
      <c r="G854">
        <v>70000000</v>
      </c>
      <c r="H854" t="s">
        <v>3409</v>
      </c>
      <c r="I854" t="s">
        <v>17378</v>
      </c>
      <c r="J854" t="s">
        <v>19711</v>
      </c>
      <c r="K854" t="s">
        <v>10413</v>
      </c>
      <c r="L854" t="s">
        <v>24177</v>
      </c>
      <c r="M854" t="s">
        <v>24177</v>
      </c>
      <c r="N854" t="s">
        <v>24177</v>
      </c>
      <c r="O854" t="s">
        <v>24177</v>
      </c>
      <c r="P854">
        <f>IMDB_Movies3[[#This Row],[gross]]-Table3[[#This Row],[budget]]</f>
        <v>-18774204</v>
      </c>
    </row>
    <row r="855" spans="1:16" x14ac:dyDescent="0.35">
      <c r="A855" t="s">
        <v>4773</v>
      </c>
      <c r="B855">
        <v>114</v>
      </c>
      <c r="C855">
        <v>16264475</v>
      </c>
      <c r="D855" t="s">
        <v>4774</v>
      </c>
      <c r="E855" t="s">
        <v>37</v>
      </c>
      <c r="F855">
        <v>6.9</v>
      </c>
      <c r="G855">
        <v>55000000</v>
      </c>
      <c r="H855" t="s">
        <v>13307</v>
      </c>
      <c r="I855" t="s">
        <v>3409</v>
      </c>
      <c r="J855" t="s">
        <v>22704</v>
      </c>
      <c r="K855" t="s">
        <v>24165</v>
      </c>
      <c r="L855" t="s">
        <v>24177</v>
      </c>
      <c r="M855" t="s">
        <v>24177</v>
      </c>
      <c r="N855" t="s">
        <v>24177</v>
      </c>
      <c r="O855" t="s">
        <v>24177</v>
      </c>
      <c r="P855">
        <f>IMDB_Movies3[[#This Row],[gross]]-Table3[[#This Row],[budget]]</f>
        <v>-38735525</v>
      </c>
    </row>
    <row r="856" spans="1:16" x14ac:dyDescent="0.35">
      <c r="A856" t="s">
        <v>4777</v>
      </c>
      <c r="B856">
        <v>93</v>
      </c>
      <c r="C856">
        <v>25857987</v>
      </c>
      <c r="D856" t="s">
        <v>4778</v>
      </c>
      <c r="E856" t="s">
        <v>37</v>
      </c>
      <c r="F856">
        <v>5.5</v>
      </c>
      <c r="G856">
        <v>62000000</v>
      </c>
      <c r="H856" t="s">
        <v>1325</v>
      </c>
      <c r="I856" t="s">
        <v>12332</v>
      </c>
      <c r="J856" t="s">
        <v>24177</v>
      </c>
      <c r="K856" t="s">
        <v>24177</v>
      </c>
      <c r="L856" t="s">
        <v>24177</v>
      </c>
      <c r="M856" t="s">
        <v>24177</v>
      </c>
      <c r="N856" t="s">
        <v>24177</v>
      </c>
      <c r="O856" t="s">
        <v>24177</v>
      </c>
      <c r="P856">
        <f>IMDB_Movies3[[#This Row],[gross]]-Table3[[#This Row],[budget]]</f>
        <v>-36142013</v>
      </c>
    </row>
    <row r="857" spans="1:16" x14ac:dyDescent="0.35">
      <c r="A857" t="s">
        <v>4782</v>
      </c>
      <c r="B857">
        <v>280</v>
      </c>
      <c r="C857">
        <v>12870569</v>
      </c>
      <c r="D857" t="s">
        <v>4785</v>
      </c>
      <c r="E857" t="s">
        <v>37</v>
      </c>
      <c r="F857">
        <v>6.3</v>
      </c>
      <c r="G857">
        <v>56000000</v>
      </c>
      <c r="H857" t="s">
        <v>3409</v>
      </c>
      <c r="I857" t="s">
        <v>22704</v>
      </c>
      <c r="J857" t="s">
        <v>24165</v>
      </c>
      <c r="K857" t="s">
        <v>24177</v>
      </c>
      <c r="L857" t="s">
        <v>24177</v>
      </c>
      <c r="M857" t="s">
        <v>24177</v>
      </c>
      <c r="N857" t="s">
        <v>24177</v>
      </c>
      <c r="O857" t="s">
        <v>24177</v>
      </c>
      <c r="P857">
        <f>IMDB_Movies3[[#This Row],[gross]]-Table3[[#This Row],[budget]]</f>
        <v>-43129431</v>
      </c>
    </row>
    <row r="858" spans="1:16" x14ac:dyDescent="0.35">
      <c r="A858" t="s">
        <v>4789</v>
      </c>
      <c r="B858">
        <v>100</v>
      </c>
      <c r="C858">
        <v>11466088</v>
      </c>
      <c r="D858" t="s">
        <v>4791</v>
      </c>
      <c r="E858" t="s">
        <v>37</v>
      </c>
      <c r="F858">
        <v>4.7</v>
      </c>
      <c r="G858">
        <v>71000000</v>
      </c>
      <c r="H858" t="s">
        <v>1325</v>
      </c>
      <c r="I858" t="s">
        <v>10413</v>
      </c>
      <c r="J858" t="s">
        <v>24177</v>
      </c>
      <c r="K858" t="s">
        <v>24177</v>
      </c>
      <c r="L858" t="s">
        <v>24177</v>
      </c>
      <c r="M858" t="s">
        <v>24177</v>
      </c>
      <c r="N858" t="s">
        <v>24177</v>
      </c>
      <c r="O858" t="s">
        <v>24177</v>
      </c>
      <c r="P858">
        <f>IMDB_Movies3[[#This Row],[gross]]-Table3[[#This Row],[budget]]</f>
        <v>-59533912</v>
      </c>
    </row>
    <row r="859" spans="1:16" x14ac:dyDescent="0.35">
      <c r="A859" t="s">
        <v>4794</v>
      </c>
      <c r="B859">
        <v>107</v>
      </c>
      <c r="C859">
        <v>16088610</v>
      </c>
      <c r="D859" t="s">
        <v>4796</v>
      </c>
      <c r="E859" t="s">
        <v>37</v>
      </c>
      <c r="F859">
        <v>5.6</v>
      </c>
      <c r="G859">
        <v>55000000</v>
      </c>
      <c r="H859" t="s">
        <v>1671</v>
      </c>
      <c r="I859" t="s">
        <v>3409</v>
      </c>
      <c r="J859" t="s">
        <v>18089</v>
      </c>
      <c r="K859" t="s">
        <v>1266</v>
      </c>
      <c r="L859" t="s">
        <v>24177</v>
      </c>
      <c r="M859" t="s">
        <v>24177</v>
      </c>
      <c r="N859" t="s">
        <v>24177</v>
      </c>
      <c r="O859" t="s">
        <v>24177</v>
      </c>
      <c r="P859">
        <f>IMDB_Movies3[[#This Row],[gross]]-Table3[[#This Row],[budget]]</f>
        <v>-38911390</v>
      </c>
    </row>
    <row r="860" spans="1:16" x14ac:dyDescent="0.35">
      <c r="A860" t="s">
        <v>717</v>
      </c>
      <c r="B860">
        <v>119</v>
      </c>
      <c r="C860">
        <v>51178893</v>
      </c>
      <c r="D860" t="s">
        <v>4801</v>
      </c>
      <c r="E860" t="s">
        <v>37</v>
      </c>
      <c r="F860">
        <v>6.4</v>
      </c>
      <c r="G860">
        <v>50000000</v>
      </c>
      <c r="H860" t="s">
        <v>953</v>
      </c>
      <c r="I860" t="s">
        <v>1671</v>
      </c>
      <c r="J860" t="s">
        <v>24164</v>
      </c>
      <c r="K860" t="s">
        <v>18089</v>
      </c>
      <c r="L860" t="s">
        <v>17378</v>
      </c>
      <c r="M860" t="s">
        <v>24177</v>
      </c>
      <c r="N860" t="s">
        <v>24177</v>
      </c>
      <c r="O860" t="s">
        <v>24177</v>
      </c>
      <c r="P860">
        <f>IMDB_Movies3[[#This Row],[gross]]-Table3[[#This Row],[budget]]</f>
        <v>1178893</v>
      </c>
    </row>
    <row r="861" spans="1:16" x14ac:dyDescent="0.35">
      <c r="A861" t="s">
        <v>3376</v>
      </c>
      <c r="B861">
        <v>95</v>
      </c>
      <c r="C861">
        <v>6768055</v>
      </c>
      <c r="D861" t="s">
        <v>4805</v>
      </c>
      <c r="E861" t="s">
        <v>37</v>
      </c>
      <c r="F861">
        <v>4.2</v>
      </c>
      <c r="G861">
        <v>57000000</v>
      </c>
      <c r="H861" t="s">
        <v>1325</v>
      </c>
      <c r="I861" t="s">
        <v>953</v>
      </c>
      <c r="J861" t="s">
        <v>1671</v>
      </c>
      <c r="K861" t="s">
        <v>18089</v>
      </c>
      <c r="L861" t="s">
        <v>12332</v>
      </c>
      <c r="M861" t="s">
        <v>24177</v>
      </c>
      <c r="N861" t="s">
        <v>24177</v>
      </c>
      <c r="O861" t="s">
        <v>24177</v>
      </c>
      <c r="P861">
        <f>IMDB_Movies3[[#This Row],[gross]]-Table3[[#This Row],[budget]]</f>
        <v>-50231945</v>
      </c>
    </row>
    <row r="862" spans="1:16" x14ac:dyDescent="0.35">
      <c r="A862" t="s">
        <v>4809</v>
      </c>
      <c r="B862">
        <v>119</v>
      </c>
      <c r="C862">
        <v>39440655</v>
      </c>
      <c r="D862" t="s">
        <v>4812</v>
      </c>
      <c r="E862" t="s">
        <v>37</v>
      </c>
      <c r="F862">
        <v>6.4</v>
      </c>
      <c r="G862">
        <v>55000000</v>
      </c>
      <c r="H862" t="s">
        <v>3409</v>
      </c>
      <c r="I862" t="s">
        <v>12038</v>
      </c>
      <c r="J862" t="s">
        <v>17378</v>
      </c>
      <c r="K862" t="s">
        <v>19711</v>
      </c>
      <c r="L862" t="s">
        <v>24177</v>
      </c>
      <c r="M862" t="s">
        <v>24177</v>
      </c>
      <c r="N862" t="s">
        <v>24177</v>
      </c>
      <c r="O862" t="s">
        <v>24177</v>
      </c>
      <c r="P862">
        <f>IMDB_Movies3[[#This Row],[gross]]-Table3[[#This Row],[budget]]</f>
        <v>-15559345</v>
      </c>
    </row>
    <row r="863" spans="1:16" x14ac:dyDescent="0.35">
      <c r="A863" t="s">
        <v>4176</v>
      </c>
      <c r="B863">
        <v>133</v>
      </c>
      <c r="C863">
        <v>6167817</v>
      </c>
      <c r="D863" t="s">
        <v>4819</v>
      </c>
      <c r="E863" t="s">
        <v>1464</v>
      </c>
      <c r="F863">
        <v>7.7</v>
      </c>
      <c r="G863">
        <v>47000000</v>
      </c>
      <c r="H863" t="s">
        <v>3409</v>
      </c>
      <c r="I863" t="s">
        <v>24162</v>
      </c>
      <c r="J863" t="s">
        <v>19711</v>
      </c>
      <c r="K863" t="s">
        <v>24165</v>
      </c>
      <c r="L863" t="s">
        <v>24177</v>
      </c>
      <c r="M863" t="s">
        <v>24177</v>
      </c>
      <c r="N863" t="s">
        <v>24177</v>
      </c>
      <c r="O863" t="s">
        <v>24177</v>
      </c>
      <c r="P863">
        <f>IMDB_Movies3[[#This Row],[gross]]-Table3[[#This Row],[budget]]</f>
        <v>-40832183</v>
      </c>
    </row>
    <row r="864" spans="1:16" x14ac:dyDescent="0.35">
      <c r="A864" t="s">
        <v>3727</v>
      </c>
      <c r="B864">
        <v>152</v>
      </c>
      <c r="C864">
        <v>47724985</v>
      </c>
      <c r="D864" t="s">
        <v>4826</v>
      </c>
      <c r="E864" t="s">
        <v>37</v>
      </c>
      <c r="F864">
        <v>7.7</v>
      </c>
      <c r="G864">
        <v>2000000</v>
      </c>
      <c r="H864" t="s">
        <v>24164</v>
      </c>
      <c r="I864" t="s">
        <v>3409</v>
      </c>
      <c r="J864" t="s">
        <v>19711</v>
      </c>
      <c r="K864" t="s">
        <v>24177</v>
      </c>
      <c r="L864" t="s">
        <v>24177</v>
      </c>
      <c r="M864" t="s">
        <v>24177</v>
      </c>
      <c r="N864" t="s">
        <v>24177</v>
      </c>
      <c r="O864" t="s">
        <v>24177</v>
      </c>
      <c r="P864">
        <f>IMDB_Movies3[[#This Row],[gross]]-Table3[[#This Row],[budget]]</f>
        <v>45724985</v>
      </c>
    </row>
    <row r="865" spans="1:16" x14ac:dyDescent="0.35">
      <c r="A865" t="s">
        <v>4831</v>
      </c>
      <c r="B865">
        <v>96</v>
      </c>
      <c r="C865">
        <v>47724985</v>
      </c>
      <c r="D865" t="s">
        <v>4834</v>
      </c>
      <c r="E865" t="s">
        <v>37</v>
      </c>
      <c r="F865">
        <v>5.3</v>
      </c>
      <c r="G865">
        <v>55000000</v>
      </c>
      <c r="H865" t="s">
        <v>24164</v>
      </c>
      <c r="I865" t="s">
        <v>6403</v>
      </c>
      <c r="J865" t="s">
        <v>24162</v>
      </c>
      <c r="K865" t="s">
        <v>10413</v>
      </c>
      <c r="L865" t="s">
        <v>24177</v>
      </c>
      <c r="M865" t="s">
        <v>24177</v>
      </c>
      <c r="N865" t="s">
        <v>24177</v>
      </c>
      <c r="O865" t="s">
        <v>24177</v>
      </c>
      <c r="P865">
        <f>IMDB_Movies3[[#This Row],[gross]]-Table3[[#This Row],[budget]]</f>
        <v>-7275015</v>
      </c>
    </row>
    <row r="866" spans="1:16" x14ac:dyDescent="0.35">
      <c r="A866" t="s">
        <v>378</v>
      </c>
      <c r="B866">
        <v>117</v>
      </c>
      <c r="C866">
        <v>81645152</v>
      </c>
      <c r="D866" t="s">
        <v>4838</v>
      </c>
      <c r="E866" t="s">
        <v>37</v>
      </c>
      <c r="F866">
        <v>6.7</v>
      </c>
      <c r="G866">
        <v>54000000</v>
      </c>
      <c r="H866" t="s">
        <v>1325</v>
      </c>
      <c r="I866" t="s">
        <v>6403</v>
      </c>
      <c r="J866" t="s">
        <v>12332</v>
      </c>
      <c r="K866" t="s">
        <v>10413</v>
      </c>
      <c r="L866" t="s">
        <v>24177</v>
      </c>
      <c r="M866" t="s">
        <v>24177</v>
      </c>
      <c r="N866" t="s">
        <v>24177</v>
      </c>
      <c r="O866" t="s">
        <v>24177</v>
      </c>
      <c r="P866">
        <f>IMDB_Movies3[[#This Row],[gross]]-Table3[[#This Row],[budget]]</f>
        <v>27645152</v>
      </c>
    </row>
    <row r="867" spans="1:16" x14ac:dyDescent="0.35">
      <c r="A867" t="s">
        <v>4628</v>
      </c>
      <c r="B867">
        <v>123</v>
      </c>
      <c r="C867">
        <v>69951824</v>
      </c>
      <c r="D867" t="s">
        <v>4841</v>
      </c>
      <c r="E867" t="s">
        <v>37</v>
      </c>
      <c r="F867">
        <v>7.7</v>
      </c>
      <c r="G867">
        <v>55000000</v>
      </c>
      <c r="H867" t="s">
        <v>3409</v>
      </c>
      <c r="I867" t="s">
        <v>19711</v>
      </c>
      <c r="J867" t="s">
        <v>24177</v>
      </c>
      <c r="K867" t="s">
        <v>24177</v>
      </c>
      <c r="L867" t="s">
        <v>24177</v>
      </c>
      <c r="M867" t="s">
        <v>24177</v>
      </c>
      <c r="N867" t="s">
        <v>24177</v>
      </c>
      <c r="O867" t="s">
        <v>24177</v>
      </c>
      <c r="P867">
        <f>IMDB_Movies3[[#This Row],[gross]]-Table3[[#This Row],[budget]]</f>
        <v>14951824</v>
      </c>
    </row>
    <row r="868" spans="1:16" x14ac:dyDescent="0.35">
      <c r="A868" t="s">
        <v>4356</v>
      </c>
      <c r="B868">
        <v>92</v>
      </c>
      <c r="C868">
        <v>9483821</v>
      </c>
      <c r="D868" t="s">
        <v>4846</v>
      </c>
      <c r="E868" t="s">
        <v>37</v>
      </c>
      <c r="F868">
        <v>5.7</v>
      </c>
      <c r="G868">
        <v>55000000</v>
      </c>
      <c r="H868" t="s">
        <v>1325</v>
      </c>
      <c r="I868" t="s">
        <v>10413</v>
      </c>
      <c r="J868" t="s">
        <v>24177</v>
      </c>
      <c r="K868" t="s">
        <v>24177</v>
      </c>
      <c r="L868" t="s">
        <v>24177</v>
      </c>
      <c r="M868" t="s">
        <v>24177</v>
      </c>
      <c r="N868" t="s">
        <v>24177</v>
      </c>
      <c r="O868" t="s">
        <v>24177</v>
      </c>
      <c r="P868">
        <f>IMDB_Movies3[[#This Row],[gross]]-Table3[[#This Row],[budget]]</f>
        <v>-45516179</v>
      </c>
    </row>
    <row r="869" spans="1:16" x14ac:dyDescent="0.35">
      <c r="A869" t="s">
        <v>4850</v>
      </c>
      <c r="B869">
        <v>170</v>
      </c>
      <c r="C869">
        <v>66676062</v>
      </c>
      <c r="D869" t="s">
        <v>4851</v>
      </c>
      <c r="E869" t="s">
        <v>37</v>
      </c>
      <c r="F869">
        <v>7.6</v>
      </c>
      <c r="G869">
        <v>54000000</v>
      </c>
      <c r="H869" t="s">
        <v>24164</v>
      </c>
      <c r="I869" t="s">
        <v>3409</v>
      </c>
      <c r="J869" t="s">
        <v>24177</v>
      </c>
      <c r="K869" t="s">
        <v>24177</v>
      </c>
      <c r="L869" t="s">
        <v>24177</v>
      </c>
      <c r="M869" t="s">
        <v>24177</v>
      </c>
      <c r="N869" t="s">
        <v>24177</v>
      </c>
      <c r="O869" t="s">
        <v>24177</v>
      </c>
      <c r="P869">
        <f>IMDB_Movies3[[#This Row],[gross]]-Table3[[#This Row],[budget]]</f>
        <v>12676062</v>
      </c>
    </row>
    <row r="870" spans="1:16" x14ac:dyDescent="0.35">
      <c r="A870" t="s">
        <v>3347</v>
      </c>
      <c r="B870">
        <v>123</v>
      </c>
      <c r="C870">
        <v>26838389</v>
      </c>
      <c r="D870" t="s">
        <v>4854</v>
      </c>
      <c r="E870" t="s">
        <v>37</v>
      </c>
      <c r="F870">
        <v>6.4</v>
      </c>
      <c r="G870">
        <v>57000000</v>
      </c>
      <c r="H870" t="s">
        <v>1671</v>
      </c>
      <c r="I870" t="s">
        <v>3409</v>
      </c>
      <c r="J870" t="s">
        <v>19711</v>
      </c>
      <c r="K870" t="s">
        <v>24177</v>
      </c>
      <c r="L870" t="s">
        <v>24177</v>
      </c>
      <c r="M870" t="s">
        <v>24177</v>
      </c>
      <c r="N870" t="s">
        <v>24177</v>
      </c>
      <c r="O870" t="s">
        <v>24177</v>
      </c>
      <c r="P870">
        <f>IMDB_Movies3[[#This Row],[gross]]-Table3[[#This Row],[budget]]</f>
        <v>-30161611</v>
      </c>
    </row>
    <row r="871" spans="1:16" x14ac:dyDescent="0.35">
      <c r="A871" t="s">
        <v>220</v>
      </c>
      <c r="B871">
        <v>110</v>
      </c>
      <c r="C871">
        <v>75604320</v>
      </c>
      <c r="D871" t="s">
        <v>4859</v>
      </c>
      <c r="E871" t="s">
        <v>37</v>
      </c>
      <c r="F871">
        <v>5.6</v>
      </c>
      <c r="G871">
        <v>54000000</v>
      </c>
      <c r="H871" t="s">
        <v>1671</v>
      </c>
      <c r="I871" t="s">
        <v>19711</v>
      </c>
      <c r="J871" t="s">
        <v>24177</v>
      </c>
      <c r="K871" t="s">
        <v>24177</v>
      </c>
      <c r="L871" t="s">
        <v>24177</v>
      </c>
      <c r="M871" t="s">
        <v>24177</v>
      </c>
      <c r="N871" t="s">
        <v>24177</v>
      </c>
      <c r="O871" t="s">
        <v>24177</v>
      </c>
      <c r="P871">
        <f>IMDB_Movies3[[#This Row],[gross]]-Table3[[#This Row],[budget]]</f>
        <v>21604320</v>
      </c>
    </row>
    <row r="872" spans="1:16" x14ac:dyDescent="0.35">
      <c r="A872" t="s">
        <v>4863</v>
      </c>
      <c r="B872">
        <v>116</v>
      </c>
      <c r="C872">
        <v>108200000</v>
      </c>
      <c r="D872" t="s">
        <v>4864</v>
      </c>
      <c r="E872" t="s">
        <v>37</v>
      </c>
      <c r="F872">
        <v>6.8</v>
      </c>
      <c r="G872">
        <v>54000000</v>
      </c>
      <c r="H872" t="s">
        <v>1325</v>
      </c>
      <c r="I872" t="s">
        <v>953</v>
      </c>
      <c r="J872" t="s">
        <v>19711</v>
      </c>
      <c r="K872" t="s">
        <v>12332</v>
      </c>
      <c r="L872" t="s">
        <v>24177</v>
      </c>
      <c r="M872" t="s">
        <v>24177</v>
      </c>
      <c r="N872" t="s">
        <v>24177</v>
      </c>
      <c r="O872" t="s">
        <v>24177</v>
      </c>
      <c r="P872">
        <f>IMDB_Movies3[[#This Row],[gross]]-Table3[[#This Row],[budget]]</f>
        <v>54200000</v>
      </c>
    </row>
    <row r="873" spans="1:16" x14ac:dyDescent="0.35">
      <c r="A873" t="s">
        <v>2429</v>
      </c>
      <c r="B873">
        <v>121</v>
      </c>
      <c r="C873">
        <v>5660084</v>
      </c>
      <c r="D873" t="s">
        <v>4870</v>
      </c>
      <c r="E873" t="s">
        <v>37</v>
      </c>
      <c r="F873">
        <v>2.4</v>
      </c>
      <c r="G873">
        <v>54000000</v>
      </c>
      <c r="H873" t="s">
        <v>1671</v>
      </c>
      <c r="I873" t="s">
        <v>24164</v>
      </c>
      <c r="J873" t="s">
        <v>19711</v>
      </c>
      <c r="K873" t="s">
        <v>24177</v>
      </c>
      <c r="L873" t="s">
        <v>24177</v>
      </c>
      <c r="M873" t="s">
        <v>24177</v>
      </c>
      <c r="N873" t="s">
        <v>24177</v>
      </c>
      <c r="O873" t="s">
        <v>24177</v>
      </c>
      <c r="P873">
        <f>IMDB_Movies3[[#This Row],[gross]]-Table3[[#This Row],[budget]]</f>
        <v>-48339916</v>
      </c>
    </row>
    <row r="874" spans="1:16" x14ac:dyDescent="0.35">
      <c r="A874" t="s">
        <v>4118</v>
      </c>
      <c r="B874">
        <v>128</v>
      </c>
      <c r="C874">
        <v>7221458</v>
      </c>
      <c r="D874" t="s">
        <v>4874</v>
      </c>
      <c r="E874" t="s">
        <v>37</v>
      </c>
      <c r="F874">
        <v>6.2</v>
      </c>
      <c r="G874">
        <v>55000000</v>
      </c>
      <c r="H874" t="s">
        <v>3409</v>
      </c>
      <c r="I874" t="s">
        <v>10413</v>
      </c>
      <c r="J874" t="s">
        <v>24177</v>
      </c>
      <c r="K874" t="s">
        <v>24177</v>
      </c>
      <c r="L874" t="s">
        <v>24177</v>
      </c>
      <c r="M874" t="s">
        <v>24177</v>
      </c>
      <c r="N874" t="s">
        <v>24177</v>
      </c>
      <c r="O874" t="s">
        <v>24177</v>
      </c>
      <c r="P874">
        <f>IMDB_Movies3[[#This Row],[gross]]-Table3[[#This Row],[budget]]</f>
        <v>-47778542</v>
      </c>
    </row>
    <row r="875" spans="1:16" x14ac:dyDescent="0.35">
      <c r="A875" t="s">
        <v>2943</v>
      </c>
      <c r="B875">
        <v>99</v>
      </c>
      <c r="C875">
        <v>70327868</v>
      </c>
      <c r="D875" t="s">
        <v>4877</v>
      </c>
      <c r="E875" t="s">
        <v>37</v>
      </c>
      <c r="F875">
        <v>5.9</v>
      </c>
      <c r="G875">
        <v>46000000</v>
      </c>
      <c r="H875" t="s">
        <v>1325</v>
      </c>
      <c r="I875" t="s">
        <v>24164</v>
      </c>
      <c r="J875" t="s">
        <v>10413</v>
      </c>
      <c r="K875" t="s">
        <v>24177</v>
      </c>
      <c r="L875" t="s">
        <v>24177</v>
      </c>
      <c r="M875" t="s">
        <v>24177</v>
      </c>
      <c r="N875" t="s">
        <v>24177</v>
      </c>
      <c r="O875" t="s">
        <v>24177</v>
      </c>
      <c r="P875">
        <f>IMDB_Movies3[[#This Row],[gross]]-Table3[[#This Row],[budget]]</f>
        <v>24327868</v>
      </c>
    </row>
    <row r="876" spans="1:16" x14ac:dyDescent="0.35">
      <c r="A876" t="s">
        <v>3154</v>
      </c>
      <c r="B876">
        <v>94</v>
      </c>
      <c r="C876">
        <v>58297830</v>
      </c>
      <c r="D876" t="s">
        <v>4881</v>
      </c>
      <c r="E876" t="s">
        <v>37</v>
      </c>
      <c r="F876">
        <v>7.1</v>
      </c>
      <c r="G876">
        <v>50000000</v>
      </c>
      <c r="H876" t="s">
        <v>953</v>
      </c>
      <c r="I876" t="s">
        <v>11526</v>
      </c>
      <c r="J876" t="s">
        <v>3409</v>
      </c>
      <c r="K876" t="s">
        <v>18089</v>
      </c>
      <c r="L876" t="s">
        <v>1266</v>
      </c>
      <c r="M876" t="s">
        <v>17378</v>
      </c>
      <c r="N876" t="s">
        <v>24162</v>
      </c>
      <c r="O876" t="s">
        <v>19711</v>
      </c>
      <c r="P876">
        <f>IMDB_Movies3[[#This Row],[gross]]-Table3[[#This Row],[budget]]</f>
        <v>8297830</v>
      </c>
    </row>
    <row r="877" spans="1:16" x14ac:dyDescent="0.35">
      <c r="A877" t="s">
        <v>364</v>
      </c>
      <c r="B877">
        <v>127</v>
      </c>
      <c r="C877">
        <v>57386369</v>
      </c>
      <c r="D877" t="s">
        <v>4886</v>
      </c>
      <c r="E877" t="s">
        <v>37</v>
      </c>
      <c r="F877">
        <v>7.6</v>
      </c>
      <c r="G877">
        <v>52500000</v>
      </c>
      <c r="H877" t="s">
        <v>3409</v>
      </c>
      <c r="I877" t="s">
        <v>17378</v>
      </c>
      <c r="J877" t="s">
        <v>19711</v>
      </c>
      <c r="K877" t="s">
        <v>24177</v>
      </c>
      <c r="L877" t="s">
        <v>24177</v>
      </c>
      <c r="M877" t="s">
        <v>24177</v>
      </c>
      <c r="N877" t="s">
        <v>24177</v>
      </c>
      <c r="O877" t="s">
        <v>24177</v>
      </c>
      <c r="P877">
        <f>IMDB_Movies3[[#This Row],[gross]]-Table3[[#This Row],[budget]]</f>
        <v>4886369</v>
      </c>
    </row>
    <row r="878" spans="1:16" x14ac:dyDescent="0.35">
      <c r="A878" t="s">
        <v>4291</v>
      </c>
      <c r="B878">
        <v>89</v>
      </c>
      <c r="C878">
        <v>45207112</v>
      </c>
      <c r="D878" t="s">
        <v>4889</v>
      </c>
      <c r="E878" t="s">
        <v>37</v>
      </c>
      <c r="F878">
        <v>5.5</v>
      </c>
      <c r="G878">
        <v>53000000</v>
      </c>
      <c r="H878" t="s">
        <v>24164</v>
      </c>
      <c r="I878" t="s">
        <v>24162</v>
      </c>
      <c r="J878" t="s">
        <v>10413</v>
      </c>
      <c r="K878" t="s">
        <v>24177</v>
      </c>
      <c r="L878" t="s">
        <v>24177</v>
      </c>
      <c r="M878" t="s">
        <v>24177</v>
      </c>
      <c r="N878" t="s">
        <v>24177</v>
      </c>
      <c r="O878" t="s">
        <v>24177</v>
      </c>
      <c r="P878">
        <f>IMDB_Movies3[[#This Row],[gross]]-Table3[[#This Row],[budget]]</f>
        <v>-7792888</v>
      </c>
    </row>
    <row r="879" spans="1:16" x14ac:dyDescent="0.35">
      <c r="A879" t="s">
        <v>4893</v>
      </c>
      <c r="B879">
        <v>123</v>
      </c>
      <c r="C879">
        <v>62563543</v>
      </c>
      <c r="D879" t="s">
        <v>4894</v>
      </c>
      <c r="E879" t="s">
        <v>37</v>
      </c>
      <c r="F879">
        <v>7</v>
      </c>
      <c r="G879">
        <v>53000000</v>
      </c>
      <c r="H879" t="s">
        <v>13307</v>
      </c>
      <c r="I879" t="s">
        <v>24164</v>
      </c>
      <c r="J879" t="s">
        <v>3409</v>
      </c>
      <c r="K879" t="s">
        <v>24177</v>
      </c>
      <c r="L879" t="s">
        <v>24177</v>
      </c>
      <c r="M879" t="s">
        <v>24177</v>
      </c>
      <c r="N879" t="s">
        <v>24177</v>
      </c>
      <c r="O879" t="s">
        <v>24177</v>
      </c>
      <c r="P879">
        <f>IMDB_Movies3[[#This Row],[gross]]-Table3[[#This Row],[budget]]</f>
        <v>9563543</v>
      </c>
    </row>
    <row r="880" spans="1:16" x14ac:dyDescent="0.35">
      <c r="A880" t="s">
        <v>3694</v>
      </c>
      <c r="B880">
        <v>135</v>
      </c>
      <c r="C880">
        <v>33574332</v>
      </c>
      <c r="D880" t="s">
        <v>4897</v>
      </c>
      <c r="E880" t="s">
        <v>37</v>
      </c>
      <c r="F880">
        <v>7.1</v>
      </c>
      <c r="G880">
        <v>90000000</v>
      </c>
      <c r="H880" t="s">
        <v>3409</v>
      </c>
      <c r="I880" t="s">
        <v>22704</v>
      </c>
      <c r="J880" t="s">
        <v>24165</v>
      </c>
      <c r="K880" t="s">
        <v>24177</v>
      </c>
      <c r="L880" t="s">
        <v>24177</v>
      </c>
      <c r="M880" t="s">
        <v>24177</v>
      </c>
      <c r="N880" t="s">
        <v>24177</v>
      </c>
      <c r="O880" t="s">
        <v>24177</v>
      </c>
      <c r="P880">
        <f>IMDB_Movies3[[#This Row],[gross]]-Table3[[#This Row],[budget]]</f>
        <v>-56425668</v>
      </c>
    </row>
    <row r="881" spans="1:16" x14ac:dyDescent="0.35">
      <c r="A881" t="s">
        <v>3088</v>
      </c>
      <c r="B881">
        <v>118</v>
      </c>
      <c r="C881">
        <v>73343413</v>
      </c>
      <c r="D881" t="s">
        <v>4900</v>
      </c>
      <c r="E881" t="s">
        <v>37</v>
      </c>
      <c r="F881">
        <v>7.4</v>
      </c>
      <c r="G881">
        <v>50000000</v>
      </c>
      <c r="H881" t="s">
        <v>24164</v>
      </c>
      <c r="I881" t="s">
        <v>3409</v>
      </c>
      <c r="J881" t="s">
        <v>10413</v>
      </c>
      <c r="K881" t="s">
        <v>24177</v>
      </c>
      <c r="L881" t="s">
        <v>24177</v>
      </c>
      <c r="M881" t="s">
        <v>24177</v>
      </c>
      <c r="N881" t="s">
        <v>24177</v>
      </c>
      <c r="O881" t="s">
        <v>24177</v>
      </c>
      <c r="P881">
        <f>IMDB_Movies3[[#This Row],[gross]]-Table3[[#This Row],[budget]]</f>
        <v>23343413</v>
      </c>
    </row>
    <row r="882" spans="1:16" x14ac:dyDescent="0.35">
      <c r="A882" t="s">
        <v>4903</v>
      </c>
      <c r="B882">
        <v>189</v>
      </c>
      <c r="C882">
        <v>25031037</v>
      </c>
      <c r="D882" t="s">
        <v>4905</v>
      </c>
      <c r="E882" t="s">
        <v>37</v>
      </c>
      <c r="F882">
        <v>7.6</v>
      </c>
      <c r="G882">
        <v>53000000</v>
      </c>
      <c r="H882" t="s">
        <v>1325</v>
      </c>
      <c r="I882" t="s">
        <v>6403</v>
      </c>
      <c r="J882" t="s">
        <v>10413</v>
      </c>
      <c r="K882" t="s">
        <v>24177</v>
      </c>
      <c r="L882" t="s">
        <v>24177</v>
      </c>
      <c r="M882" t="s">
        <v>24177</v>
      </c>
      <c r="N882" t="s">
        <v>24177</v>
      </c>
      <c r="O882" t="s">
        <v>24177</v>
      </c>
      <c r="P882">
        <f>IMDB_Movies3[[#This Row],[gross]]-Table3[[#This Row],[budget]]</f>
        <v>-27968963</v>
      </c>
    </row>
    <row r="883" spans="1:16" x14ac:dyDescent="0.35">
      <c r="A883" t="s">
        <v>2728</v>
      </c>
      <c r="B883">
        <v>172</v>
      </c>
      <c r="C883">
        <v>22843047</v>
      </c>
      <c r="D883" t="s">
        <v>4910</v>
      </c>
      <c r="E883" t="s">
        <v>37</v>
      </c>
      <c r="F883">
        <v>5.9</v>
      </c>
      <c r="G883">
        <v>55000000</v>
      </c>
      <c r="H883" t="s">
        <v>3409</v>
      </c>
      <c r="I883" t="s">
        <v>22704</v>
      </c>
      <c r="J883" t="s">
        <v>6403</v>
      </c>
      <c r="K883" t="s">
        <v>24177</v>
      </c>
      <c r="L883" t="s">
        <v>24177</v>
      </c>
      <c r="M883" t="s">
        <v>24177</v>
      </c>
      <c r="N883" t="s">
        <v>24177</v>
      </c>
      <c r="O883" t="s">
        <v>24177</v>
      </c>
      <c r="P883">
        <f>IMDB_Movies3[[#This Row],[gross]]-Table3[[#This Row],[budget]]</f>
        <v>-32156953</v>
      </c>
    </row>
    <row r="884" spans="1:16" x14ac:dyDescent="0.35">
      <c r="A884" t="s">
        <v>4914</v>
      </c>
      <c r="B884">
        <v>124</v>
      </c>
      <c r="C884">
        <v>5755286</v>
      </c>
      <c r="D884" t="s">
        <v>4916</v>
      </c>
      <c r="E884" t="s">
        <v>37</v>
      </c>
      <c r="F884">
        <v>5.9</v>
      </c>
      <c r="G884">
        <v>55000000</v>
      </c>
      <c r="H884" t="s">
        <v>3409</v>
      </c>
      <c r="I884" t="s">
        <v>19711</v>
      </c>
      <c r="J884" t="s">
        <v>24163</v>
      </c>
      <c r="K884" t="s">
        <v>24177</v>
      </c>
      <c r="L884" t="s">
        <v>24177</v>
      </c>
      <c r="M884" t="s">
        <v>24177</v>
      </c>
      <c r="N884" t="s">
        <v>24177</v>
      </c>
      <c r="O884" t="s">
        <v>24177</v>
      </c>
      <c r="P884">
        <f>IMDB_Movies3[[#This Row],[gross]]-Table3[[#This Row],[budget]]</f>
        <v>-49244714</v>
      </c>
    </row>
    <row r="885" spans="1:16" x14ac:dyDescent="0.35">
      <c r="A885" t="s">
        <v>389</v>
      </c>
      <c r="B885">
        <v>141</v>
      </c>
      <c r="C885">
        <v>164435221</v>
      </c>
      <c r="D885" t="s">
        <v>4920</v>
      </c>
      <c r="E885" t="s">
        <v>37</v>
      </c>
      <c r="F885">
        <v>8</v>
      </c>
      <c r="G885">
        <v>52000000</v>
      </c>
      <c r="H885" t="s">
        <v>13307</v>
      </c>
      <c r="I885" t="s">
        <v>24164</v>
      </c>
      <c r="J885" t="s">
        <v>3409</v>
      </c>
      <c r="K885" t="s">
        <v>24177</v>
      </c>
      <c r="L885" t="s">
        <v>24177</v>
      </c>
      <c r="M885" t="s">
        <v>24177</v>
      </c>
      <c r="N885" t="s">
        <v>24177</v>
      </c>
      <c r="O885" t="s">
        <v>24177</v>
      </c>
      <c r="P885">
        <f>IMDB_Movies3[[#This Row],[gross]]-Table3[[#This Row],[budget]]</f>
        <v>112435221</v>
      </c>
    </row>
    <row r="886" spans="1:16" x14ac:dyDescent="0.35">
      <c r="A886" t="s">
        <v>2271</v>
      </c>
      <c r="B886">
        <v>157</v>
      </c>
      <c r="C886">
        <v>95720716</v>
      </c>
      <c r="D886" t="s">
        <v>4923</v>
      </c>
      <c r="E886" t="s">
        <v>37</v>
      </c>
      <c r="F886">
        <v>7.4</v>
      </c>
      <c r="G886">
        <v>40000000</v>
      </c>
      <c r="H886" t="s">
        <v>3409</v>
      </c>
      <c r="I886" t="s">
        <v>22704</v>
      </c>
      <c r="J886" t="s">
        <v>10413</v>
      </c>
      <c r="K886" t="s">
        <v>24177</v>
      </c>
      <c r="L886" t="s">
        <v>24177</v>
      </c>
      <c r="M886" t="s">
        <v>24177</v>
      </c>
      <c r="N886" t="s">
        <v>24177</v>
      </c>
      <c r="O886" t="s">
        <v>24177</v>
      </c>
      <c r="P886">
        <f>IMDB_Movies3[[#This Row],[gross]]-Table3[[#This Row],[budget]]</f>
        <v>55720716</v>
      </c>
    </row>
    <row r="887" spans="1:16" x14ac:dyDescent="0.35">
      <c r="A887" t="s">
        <v>1165</v>
      </c>
      <c r="B887">
        <v>106</v>
      </c>
      <c r="C887">
        <v>118683135</v>
      </c>
      <c r="D887" t="s">
        <v>4927</v>
      </c>
      <c r="E887" t="s">
        <v>37</v>
      </c>
      <c r="F887">
        <v>5.8</v>
      </c>
      <c r="G887">
        <v>52000000</v>
      </c>
      <c r="H887" t="s">
        <v>1671</v>
      </c>
      <c r="I887" t="s">
        <v>3409</v>
      </c>
      <c r="J887" t="s">
        <v>19711</v>
      </c>
      <c r="K887" t="s">
        <v>24177</v>
      </c>
      <c r="L887" t="s">
        <v>24177</v>
      </c>
      <c r="M887" t="s">
        <v>24177</v>
      </c>
      <c r="N887" t="s">
        <v>24177</v>
      </c>
      <c r="O887" t="s">
        <v>24177</v>
      </c>
      <c r="P887">
        <f>IMDB_Movies3[[#This Row],[gross]]-Table3[[#This Row],[budget]]</f>
        <v>66683135</v>
      </c>
    </row>
    <row r="888" spans="1:16" x14ac:dyDescent="0.35">
      <c r="A888" t="s">
        <v>4931</v>
      </c>
      <c r="B888">
        <v>108</v>
      </c>
      <c r="C888">
        <v>143704210</v>
      </c>
      <c r="D888" t="s">
        <v>4933</v>
      </c>
      <c r="E888" t="s">
        <v>37</v>
      </c>
      <c r="F888">
        <v>6.3</v>
      </c>
      <c r="G888">
        <v>52000000</v>
      </c>
      <c r="H888" t="s">
        <v>1671</v>
      </c>
      <c r="I888" t="s">
        <v>18089</v>
      </c>
      <c r="J888" t="s">
        <v>17378</v>
      </c>
      <c r="K888" t="s">
        <v>19711</v>
      </c>
      <c r="L888" t="s">
        <v>24177</v>
      </c>
      <c r="M888" t="s">
        <v>24177</v>
      </c>
      <c r="N888" t="s">
        <v>24177</v>
      </c>
      <c r="O888" t="s">
        <v>24177</v>
      </c>
      <c r="P888">
        <f>IMDB_Movies3[[#This Row],[gross]]-Table3[[#This Row],[budget]]</f>
        <v>91704210</v>
      </c>
    </row>
    <row r="889" spans="1:16" x14ac:dyDescent="0.35">
      <c r="A889" t="s">
        <v>3303</v>
      </c>
      <c r="B889">
        <v>125</v>
      </c>
      <c r="C889">
        <v>110476776</v>
      </c>
      <c r="D889" t="s">
        <v>4936</v>
      </c>
      <c r="E889" t="s">
        <v>37</v>
      </c>
      <c r="F889">
        <v>5.7</v>
      </c>
      <c r="G889">
        <v>52000000</v>
      </c>
      <c r="H889" t="s">
        <v>1671</v>
      </c>
      <c r="I889" t="s">
        <v>19711</v>
      </c>
      <c r="J889" t="s">
        <v>24177</v>
      </c>
      <c r="K889" t="s">
        <v>24177</v>
      </c>
      <c r="L889" t="s">
        <v>24177</v>
      </c>
      <c r="M889" t="s">
        <v>24177</v>
      </c>
      <c r="N889" t="s">
        <v>24177</v>
      </c>
      <c r="O889" t="s">
        <v>24177</v>
      </c>
      <c r="P889">
        <f>IMDB_Movies3[[#This Row],[gross]]-Table3[[#This Row],[budget]]</f>
        <v>58476776</v>
      </c>
    </row>
    <row r="890" spans="1:16" x14ac:dyDescent="0.35">
      <c r="A890" t="s">
        <v>4939</v>
      </c>
      <c r="B890">
        <v>107</v>
      </c>
      <c r="C890">
        <v>80270227</v>
      </c>
      <c r="D890" t="s">
        <v>4942</v>
      </c>
      <c r="E890" t="s">
        <v>37</v>
      </c>
      <c r="F890">
        <v>5.0999999999999996</v>
      </c>
      <c r="G890">
        <v>50000000</v>
      </c>
      <c r="H890" t="s">
        <v>1325</v>
      </c>
      <c r="I890" t="s">
        <v>953</v>
      </c>
      <c r="J890" t="s">
        <v>1671</v>
      </c>
      <c r="K890" t="s">
        <v>24177</v>
      </c>
      <c r="L890" t="s">
        <v>24177</v>
      </c>
      <c r="M890" t="s">
        <v>24177</v>
      </c>
      <c r="N890" t="s">
        <v>24177</v>
      </c>
      <c r="O890" t="s">
        <v>24177</v>
      </c>
      <c r="P890">
        <f>IMDB_Movies3[[#This Row],[gross]]-Table3[[#This Row],[budget]]</f>
        <v>30270227</v>
      </c>
    </row>
    <row r="891" spans="1:16" x14ac:dyDescent="0.35">
      <c r="A891" t="s">
        <v>4945</v>
      </c>
      <c r="B891">
        <v>215</v>
      </c>
      <c r="C891">
        <v>36385763</v>
      </c>
      <c r="D891" t="s">
        <v>4946</v>
      </c>
      <c r="E891" t="s">
        <v>37</v>
      </c>
      <c r="F891">
        <v>7.6</v>
      </c>
      <c r="G891">
        <v>52000000</v>
      </c>
      <c r="H891" t="s">
        <v>3409</v>
      </c>
      <c r="I891" t="s">
        <v>24165</v>
      </c>
      <c r="J891" t="s">
        <v>24177</v>
      </c>
      <c r="K891" t="s">
        <v>24177</v>
      </c>
      <c r="L891" t="s">
        <v>24177</v>
      </c>
      <c r="M891" t="s">
        <v>24177</v>
      </c>
      <c r="N891" t="s">
        <v>24177</v>
      </c>
      <c r="O891" t="s">
        <v>24177</v>
      </c>
      <c r="P891">
        <f>IMDB_Movies3[[#This Row],[gross]]-Table3[[#This Row],[budget]]</f>
        <v>-15614237</v>
      </c>
    </row>
    <row r="892" spans="1:16" x14ac:dyDescent="0.35">
      <c r="A892" t="s">
        <v>4950</v>
      </c>
      <c r="B892">
        <v>118</v>
      </c>
      <c r="C892">
        <v>37035845</v>
      </c>
      <c r="D892" t="s">
        <v>4951</v>
      </c>
      <c r="E892" t="s">
        <v>37</v>
      </c>
      <c r="F892">
        <v>6.4</v>
      </c>
      <c r="G892">
        <v>52000000</v>
      </c>
      <c r="H892" t="s">
        <v>1671</v>
      </c>
      <c r="I892" t="s">
        <v>1266</v>
      </c>
      <c r="J892" t="s">
        <v>24177</v>
      </c>
      <c r="K892" t="s">
        <v>24177</v>
      </c>
      <c r="L892" t="s">
        <v>24177</v>
      </c>
      <c r="M892" t="s">
        <v>24177</v>
      </c>
      <c r="N892" t="s">
        <v>24177</v>
      </c>
      <c r="O892" t="s">
        <v>24177</v>
      </c>
      <c r="P892">
        <f>IMDB_Movies3[[#This Row],[gross]]-Table3[[#This Row],[budget]]</f>
        <v>-14964155</v>
      </c>
    </row>
    <row r="893" spans="1:16" x14ac:dyDescent="0.35">
      <c r="A893" t="s">
        <v>4955</v>
      </c>
      <c r="B893">
        <v>118</v>
      </c>
      <c r="C893">
        <v>34580635</v>
      </c>
      <c r="D893" t="s">
        <v>4958</v>
      </c>
      <c r="E893" t="s">
        <v>37</v>
      </c>
      <c r="F893">
        <v>7.4</v>
      </c>
      <c r="G893">
        <v>52000000</v>
      </c>
      <c r="H893" t="s">
        <v>13307</v>
      </c>
      <c r="I893" t="s">
        <v>1671</v>
      </c>
      <c r="J893" t="s">
        <v>3409</v>
      </c>
      <c r="K893" t="s">
        <v>24177</v>
      </c>
      <c r="L893" t="s">
        <v>24177</v>
      </c>
      <c r="M893" t="s">
        <v>24177</v>
      </c>
      <c r="N893" t="s">
        <v>24177</v>
      </c>
      <c r="O893" t="s">
        <v>24177</v>
      </c>
      <c r="P893">
        <f>IMDB_Movies3[[#This Row],[gross]]-Table3[[#This Row],[budget]]</f>
        <v>-17419365</v>
      </c>
    </row>
    <row r="894" spans="1:16" x14ac:dyDescent="0.35">
      <c r="A894" t="s">
        <v>487</v>
      </c>
      <c r="B894">
        <v>178</v>
      </c>
      <c r="C894">
        <v>42438300</v>
      </c>
      <c r="D894" t="s">
        <v>4962</v>
      </c>
      <c r="E894" t="s">
        <v>37</v>
      </c>
      <c r="F894">
        <v>8.1999999999999993</v>
      </c>
      <c r="G894">
        <v>52000000</v>
      </c>
      <c r="H894" t="s">
        <v>13307</v>
      </c>
      <c r="I894" t="s">
        <v>24164</v>
      </c>
      <c r="J894" t="s">
        <v>3409</v>
      </c>
      <c r="K894" t="s">
        <v>24177</v>
      </c>
      <c r="L894" t="s">
        <v>24177</v>
      </c>
      <c r="M894" t="s">
        <v>24177</v>
      </c>
      <c r="N894" t="s">
        <v>24177</v>
      </c>
      <c r="O894" t="s">
        <v>24177</v>
      </c>
      <c r="P894">
        <f>IMDB_Movies3[[#This Row],[gross]]-Table3[[#This Row],[budget]]</f>
        <v>-9561700</v>
      </c>
    </row>
    <row r="895" spans="1:16" x14ac:dyDescent="0.35">
      <c r="A895" t="s">
        <v>4965</v>
      </c>
      <c r="B895">
        <v>92</v>
      </c>
      <c r="C895">
        <v>23324666</v>
      </c>
      <c r="D895" t="s">
        <v>4968</v>
      </c>
      <c r="E895" t="s">
        <v>37</v>
      </c>
      <c r="F895">
        <v>6.5</v>
      </c>
      <c r="G895">
        <v>52000000</v>
      </c>
      <c r="H895" t="s">
        <v>1325</v>
      </c>
      <c r="I895" t="s">
        <v>10413</v>
      </c>
      <c r="J895" t="s">
        <v>24177</v>
      </c>
      <c r="K895" t="s">
        <v>24177</v>
      </c>
      <c r="L895" t="s">
        <v>24177</v>
      </c>
      <c r="M895" t="s">
        <v>24177</v>
      </c>
      <c r="N895" t="s">
        <v>24177</v>
      </c>
      <c r="O895" t="s">
        <v>24177</v>
      </c>
      <c r="P895">
        <f>IMDB_Movies3[[#This Row],[gross]]-Table3[[#This Row],[budget]]</f>
        <v>-28675334</v>
      </c>
    </row>
    <row r="896" spans="1:16" x14ac:dyDescent="0.35">
      <c r="A896" t="s">
        <v>4972</v>
      </c>
      <c r="B896">
        <v>104</v>
      </c>
      <c r="C896">
        <v>23020488</v>
      </c>
      <c r="D896" t="s">
        <v>4973</v>
      </c>
      <c r="E896" t="s">
        <v>37</v>
      </c>
      <c r="F896">
        <v>5.5</v>
      </c>
      <c r="G896">
        <v>52000000</v>
      </c>
      <c r="H896" t="s">
        <v>1325</v>
      </c>
      <c r="I896" t="s">
        <v>1671</v>
      </c>
      <c r="J896" t="s">
        <v>1266</v>
      </c>
      <c r="K896" t="s">
        <v>24177</v>
      </c>
      <c r="L896" t="s">
        <v>24177</v>
      </c>
      <c r="M896" t="s">
        <v>24177</v>
      </c>
      <c r="N896" t="s">
        <v>24177</v>
      </c>
      <c r="O896" t="s">
        <v>24177</v>
      </c>
      <c r="P896">
        <f>IMDB_Movies3[[#This Row],[gross]]-Table3[[#This Row],[budget]]</f>
        <v>-28979512</v>
      </c>
    </row>
    <row r="897" spans="1:16" x14ac:dyDescent="0.35">
      <c r="A897" t="s">
        <v>3494</v>
      </c>
      <c r="B897">
        <v>116</v>
      </c>
      <c r="C897">
        <v>90567722</v>
      </c>
      <c r="D897" t="s">
        <v>4978</v>
      </c>
      <c r="E897" t="s">
        <v>37</v>
      </c>
      <c r="F897">
        <v>6.5</v>
      </c>
      <c r="G897">
        <v>51000000</v>
      </c>
      <c r="H897" t="s">
        <v>1671</v>
      </c>
      <c r="I897" t="s">
        <v>24177</v>
      </c>
      <c r="J897" t="s">
        <v>24177</v>
      </c>
      <c r="K897" t="s">
        <v>24177</v>
      </c>
      <c r="L897" t="s">
        <v>24177</v>
      </c>
      <c r="M897" t="s">
        <v>24177</v>
      </c>
      <c r="N897" t="s">
        <v>24177</v>
      </c>
      <c r="O897" t="s">
        <v>24177</v>
      </c>
      <c r="P897">
        <f>IMDB_Movies3[[#This Row],[gross]]-Table3[[#This Row],[budget]]</f>
        <v>39567722</v>
      </c>
    </row>
    <row r="898" spans="1:16" x14ac:dyDescent="0.35">
      <c r="A898" t="s">
        <v>4982</v>
      </c>
      <c r="B898">
        <v>90</v>
      </c>
      <c r="C898">
        <v>72601713</v>
      </c>
      <c r="D898" t="s">
        <v>4984</v>
      </c>
      <c r="E898" t="s">
        <v>37</v>
      </c>
      <c r="F898">
        <v>5.6</v>
      </c>
      <c r="G898">
        <v>51000000</v>
      </c>
      <c r="H898" t="s">
        <v>11526</v>
      </c>
      <c r="I898" t="s">
        <v>1671</v>
      </c>
      <c r="J898" t="s">
        <v>18089</v>
      </c>
      <c r="K898" t="s">
        <v>24177</v>
      </c>
      <c r="L898" t="s">
        <v>24177</v>
      </c>
      <c r="M898" t="s">
        <v>24177</v>
      </c>
      <c r="N898" t="s">
        <v>24177</v>
      </c>
      <c r="O898" t="s">
        <v>24177</v>
      </c>
      <c r="P898">
        <f>IMDB_Movies3[[#This Row],[gross]]-Table3[[#This Row],[budget]]</f>
        <v>21601713</v>
      </c>
    </row>
    <row r="899" spans="1:16" x14ac:dyDescent="0.35">
      <c r="A899" t="s">
        <v>4987</v>
      </c>
      <c r="B899">
        <v>93</v>
      </c>
      <c r="C899">
        <v>35092918</v>
      </c>
      <c r="D899" t="s">
        <v>4989</v>
      </c>
      <c r="E899" t="s">
        <v>37</v>
      </c>
      <c r="F899">
        <v>4.9000000000000004</v>
      </c>
      <c r="G899">
        <v>35761559</v>
      </c>
      <c r="H899" t="s">
        <v>1671</v>
      </c>
      <c r="I899" t="s">
        <v>18089</v>
      </c>
      <c r="J899" t="s">
        <v>24177</v>
      </c>
      <c r="K899" t="s">
        <v>24177</v>
      </c>
      <c r="L899" t="s">
        <v>24177</v>
      </c>
      <c r="M899" t="s">
        <v>24177</v>
      </c>
      <c r="N899" t="s">
        <v>24177</v>
      </c>
      <c r="O899" t="s">
        <v>24177</v>
      </c>
      <c r="P899">
        <f>IMDB_Movies3[[#This Row],[gross]]-Table3[[#This Row],[budget]]</f>
        <v>-668641</v>
      </c>
    </row>
    <row r="900" spans="1:16" x14ac:dyDescent="0.35">
      <c r="A900" t="s">
        <v>198</v>
      </c>
      <c r="B900">
        <v>130</v>
      </c>
      <c r="C900">
        <v>296623634</v>
      </c>
      <c r="D900" t="s">
        <v>4993</v>
      </c>
      <c r="E900" t="s">
        <v>37</v>
      </c>
      <c r="F900">
        <v>4.5999999999999996</v>
      </c>
      <c r="G900">
        <v>50000000</v>
      </c>
      <c r="H900" t="s">
        <v>953</v>
      </c>
      <c r="I900" t="s">
        <v>3409</v>
      </c>
      <c r="J900" t="s">
        <v>1266</v>
      </c>
      <c r="K900" t="s">
        <v>19711</v>
      </c>
      <c r="L900" t="s">
        <v>24177</v>
      </c>
      <c r="M900" t="s">
        <v>24177</v>
      </c>
      <c r="N900" t="s">
        <v>24177</v>
      </c>
      <c r="O900" t="s">
        <v>24177</v>
      </c>
      <c r="P900">
        <f>IMDB_Movies3[[#This Row],[gross]]-Table3[[#This Row],[budget]]</f>
        <v>246623634</v>
      </c>
    </row>
    <row r="901" spans="1:16" x14ac:dyDescent="0.35">
      <c r="A901" t="s">
        <v>146</v>
      </c>
      <c r="B901">
        <v>90</v>
      </c>
      <c r="C901">
        <v>267652016</v>
      </c>
      <c r="D901" t="s">
        <v>4997</v>
      </c>
      <c r="E901" t="s">
        <v>37</v>
      </c>
      <c r="F901">
        <v>7.9</v>
      </c>
      <c r="G901">
        <v>60000000</v>
      </c>
      <c r="H901" t="s">
        <v>953</v>
      </c>
      <c r="I901" t="s">
        <v>11526</v>
      </c>
      <c r="J901" t="s">
        <v>1671</v>
      </c>
      <c r="K901" t="s">
        <v>18089</v>
      </c>
      <c r="L901" t="s">
        <v>1266</v>
      </c>
      <c r="M901" t="s">
        <v>24177</v>
      </c>
      <c r="N901" t="s">
        <v>24177</v>
      </c>
      <c r="O901" t="s">
        <v>24177</v>
      </c>
      <c r="P901">
        <f>IMDB_Movies3[[#This Row],[gross]]-Table3[[#This Row],[budget]]</f>
        <v>207652016</v>
      </c>
    </row>
    <row r="902" spans="1:16" x14ac:dyDescent="0.35">
      <c r="A902" t="s">
        <v>5001</v>
      </c>
      <c r="B902">
        <v>106</v>
      </c>
      <c r="C902">
        <v>62453315</v>
      </c>
      <c r="D902" t="s">
        <v>5003</v>
      </c>
      <c r="E902" t="s">
        <v>37</v>
      </c>
      <c r="F902">
        <v>7.1</v>
      </c>
      <c r="G902">
        <v>50200000</v>
      </c>
      <c r="H902" t="s">
        <v>19711</v>
      </c>
      <c r="I902" t="s">
        <v>12332</v>
      </c>
      <c r="J902" t="s">
        <v>10413</v>
      </c>
      <c r="K902" t="s">
        <v>24177</v>
      </c>
      <c r="L902" t="s">
        <v>24177</v>
      </c>
      <c r="M902" t="s">
        <v>24177</v>
      </c>
      <c r="N902" t="s">
        <v>24177</v>
      </c>
      <c r="O902" t="s">
        <v>24177</v>
      </c>
      <c r="P902">
        <f>IMDB_Movies3[[#This Row],[gross]]-Table3[[#This Row],[budget]]</f>
        <v>12253315</v>
      </c>
    </row>
    <row r="903" spans="1:16" x14ac:dyDescent="0.35">
      <c r="A903" t="s">
        <v>528</v>
      </c>
      <c r="B903">
        <v>155</v>
      </c>
      <c r="C903">
        <v>165500000</v>
      </c>
      <c r="D903" t="s">
        <v>5007</v>
      </c>
      <c r="E903" t="s">
        <v>37</v>
      </c>
      <c r="F903">
        <v>6.9</v>
      </c>
      <c r="G903">
        <v>48000000</v>
      </c>
      <c r="H903" t="s">
        <v>1325</v>
      </c>
      <c r="I903" t="s">
        <v>953</v>
      </c>
      <c r="J903" t="s">
        <v>3409</v>
      </c>
      <c r="K903" t="s">
        <v>19711</v>
      </c>
      <c r="L903" t="s">
        <v>24177</v>
      </c>
      <c r="M903" t="s">
        <v>24177</v>
      </c>
      <c r="N903" t="s">
        <v>24177</v>
      </c>
      <c r="O903" t="s">
        <v>24177</v>
      </c>
      <c r="P903">
        <f>IMDB_Movies3[[#This Row],[gross]]-Table3[[#This Row],[budget]]</f>
        <v>117500000</v>
      </c>
    </row>
    <row r="904" spans="1:16" x14ac:dyDescent="0.35">
      <c r="A904" t="s">
        <v>3347</v>
      </c>
      <c r="B904">
        <v>139</v>
      </c>
      <c r="C904">
        <v>153620822</v>
      </c>
      <c r="D904" t="s">
        <v>5010</v>
      </c>
      <c r="E904" t="s">
        <v>37</v>
      </c>
      <c r="F904">
        <v>7.3</v>
      </c>
      <c r="G904">
        <v>50000000</v>
      </c>
      <c r="H904" t="s">
        <v>1671</v>
      </c>
      <c r="I904" t="s">
        <v>3409</v>
      </c>
      <c r="J904" t="s">
        <v>19711</v>
      </c>
      <c r="K904" t="s">
        <v>24163</v>
      </c>
      <c r="L904" t="s">
        <v>24177</v>
      </c>
      <c r="M904" t="s">
        <v>24177</v>
      </c>
      <c r="N904" t="s">
        <v>24177</v>
      </c>
      <c r="O904" t="s">
        <v>24177</v>
      </c>
      <c r="P904">
        <f>IMDB_Movies3[[#This Row],[gross]]-Table3[[#This Row],[budget]]</f>
        <v>103620822</v>
      </c>
    </row>
    <row r="905" spans="1:16" x14ac:dyDescent="0.35">
      <c r="A905" t="s">
        <v>2513</v>
      </c>
      <c r="B905">
        <v>112</v>
      </c>
      <c r="C905">
        <v>218628680</v>
      </c>
      <c r="D905" t="s">
        <v>5014</v>
      </c>
      <c r="E905" t="s">
        <v>37</v>
      </c>
      <c r="F905">
        <v>7</v>
      </c>
      <c r="G905">
        <v>50000000</v>
      </c>
      <c r="H905" t="s">
        <v>1671</v>
      </c>
      <c r="I905" t="s">
        <v>1266</v>
      </c>
      <c r="J905" t="s">
        <v>24177</v>
      </c>
      <c r="K905" t="s">
        <v>24177</v>
      </c>
      <c r="L905" t="s">
        <v>24177</v>
      </c>
      <c r="M905" t="s">
        <v>24177</v>
      </c>
      <c r="N905" t="s">
        <v>24177</v>
      </c>
      <c r="O905" t="s">
        <v>24177</v>
      </c>
      <c r="P905">
        <f>IMDB_Movies3[[#This Row],[gross]]-Table3[[#This Row],[budget]]</f>
        <v>168628680</v>
      </c>
    </row>
    <row r="906" spans="1:16" x14ac:dyDescent="0.35">
      <c r="A906" t="s">
        <v>1413</v>
      </c>
      <c r="B906">
        <v>139</v>
      </c>
      <c r="C906">
        <v>147637474</v>
      </c>
      <c r="D906" t="s">
        <v>5018</v>
      </c>
      <c r="E906" t="s">
        <v>37</v>
      </c>
      <c r="F906">
        <v>7.7</v>
      </c>
      <c r="G906">
        <v>50000000</v>
      </c>
      <c r="H906" t="s">
        <v>1671</v>
      </c>
      <c r="I906" t="s">
        <v>3409</v>
      </c>
      <c r="J906" t="s">
        <v>19711</v>
      </c>
      <c r="K906" t="s">
        <v>24177</v>
      </c>
      <c r="L906" t="s">
        <v>24177</v>
      </c>
      <c r="M906" t="s">
        <v>24177</v>
      </c>
      <c r="N906" t="s">
        <v>24177</v>
      </c>
      <c r="O906" t="s">
        <v>24177</v>
      </c>
      <c r="P906">
        <f>IMDB_Movies3[[#This Row],[gross]]-Table3[[#This Row],[budget]]</f>
        <v>97637474</v>
      </c>
    </row>
    <row r="907" spans="1:16" x14ac:dyDescent="0.35">
      <c r="A907" t="s">
        <v>514</v>
      </c>
      <c r="B907">
        <v>115</v>
      </c>
      <c r="C907">
        <v>135014968</v>
      </c>
      <c r="D907" t="s">
        <v>5023</v>
      </c>
      <c r="E907" t="s">
        <v>37</v>
      </c>
      <c r="F907">
        <v>6.7</v>
      </c>
      <c r="G907">
        <v>50000000</v>
      </c>
      <c r="H907" t="s">
        <v>13307</v>
      </c>
      <c r="I907" t="s">
        <v>1671</v>
      </c>
      <c r="J907" t="s">
        <v>3409</v>
      </c>
      <c r="K907" t="s">
        <v>19711</v>
      </c>
      <c r="L907" t="s">
        <v>24177</v>
      </c>
      <c r="M907" t="s">
        <v>24177</v>
      </c>
      <c r="N907" t="s">
        <v>24177</v>
      </c>
      <c r="O907" t="s">
        <v>24177</v>
      </c>
      <c r="P907">
        <f>IMDB_Movies3[[#This Row],[gross]]-Table3[[#This Row],[budget]]</f>
        <v>85014968</v>
      </c>
    </row>
    <row r="908" spans="1:16" x14ac:dyDescent="0.35">
      <c r="A908" t="s">
        <v>1751</v>
      </c>
      <c r="B908">
        <v>143</v>
      </c>
      <c r="C908">
        <v>2175312</v>
      </c>
      <c r="D908" t="s">
        <v>5026</v>
      </c>
      <c r="E908" t="s">
        <v>37</v>
      </c>
      <c r="F908">
        <v>6.3</v>
      </c>
      <c r="G908">
        <v>50000000</v>
      </c>
      <c r="H908" t="s">
        <v>1671</v>
      </c>
      <c r="I908" t="s">
        <v>24177</v>
      </c>
      <c r="J908" t="s">
        <v>24177</v>
      </c>
      <c r="K908" t="s">
        <v>24177</v>
      </c>
      <c r="L908" t="s">
        <v>24177</v>
      </c>
      <c r="M908" t="s">
        <v>24177</v>
      </c>
      <c r="N908" t="s">
        <v>24177</v>
      </c>
      <c r="O908" t="s">
        <v>24177</v>
      </c>
      <c r="P908">
        <f>IMDB_Movies3[[#This Row],[gross]]-Table3[[#This Row],[budget]]</f>
        <v>-47824688</v>
      </c>
    </row>
    <row r="909" spans="1:16" x14ac:dyDescent="0.35">
      <c r="A909" t="s">
        <v>2785</v>
      </c>
      <c r="B909">
        <v>96</v>
      </c>
      <c r="C909">
        <v>126203320</v>
      </c>
      <c r="D909" t="s">
        <v>5029</v>
      </c>
      <c r="E909" t="s">
        <v>37</v>
      </c>
      <c r="F909">
        <v>5.8</v>
      </c>
      <c r="G909">
        <v>50000000</v>
      </c>
      <c r="H909" t="s">
        <v>1671</v>
      </c>
      <c r="I909" t="s">
        <v>19711</v>
      </c>
      <c r="J909" t="s">
        <v>24177</v>
      </c>
      <c r="K909" t="s">
        <v>24177</v>
      </c>
      <c r="L909" t="s">
        <v>24177</v>
      </c>
      <c r="M909" t="s">
        <v>24177</v>
      </c>
      <c r="N909" t="s">
        <v>24177</v>
      </c>
      <c r="O909" t="s">
        <v>24177</v>
      </c>
      <c r="P909">
        <f>IMDB_Movies3[[#This Row],[gross]]-Table3[[#This Row],[budget]]</f>
        <v>76203320</v>
      </c>
    </row>
    <row r="910" spans="1:16" x14ac:dyDescent="0.35">
      <c r="A910" t="s">
        <v>351</v>
      </c>
      <c r="B910">
        <v>112</v>
      </c>
      <c r="C910">
        <v>126975169</v>
      </c>
      <c r="D910" t="s">
        <v>5034</v>
      </c>
      <c r="E910" t="s">
        <v>37</v>
      </c>
      <c r="F910">
        <v>7.1</v>
      </c>
      <c r="G910">
        <v>50000000</v>
      </c>
      <c r="H910" t="s">
        <v>24162</v>
      </c>
      <c r="I910" t="s">
        <v>12332</v>
      </c>
      <c r="J910" t="s">
        <v>10413</v>
      </c>
      <c r="K910" t="s">
        <v>24177</v>
      </c>
      <c r="L910" t="s">
        <v>24177</v>
      </c>
      <c r="M910" t="s">
        <v>24177</v>
      </c>
      <c r="N910" t="s">
        <v>24177</v>
      </c>
      <c r="O910" t="s">
        <v>24177</v>
      </c>
      <c r="P910">
        <f>IMDB_Movies3[[#This Row],[gross]]-Table3[[#This Row],[budget]]</f>
        <v>76975169</v>
      </c>
    </row>
    <row r="911" spans="1:16" x14ac:dyDescent="0.35">
      <c r="A911" t="s">
        <v>1526</v>
      </c>
      <c r="B911">
        <v>131</v>
      </c>
      <c r="C911">
        <v>125548685</v>
      </c>
      <c r="D911" t="s">
        <v>5038</v>
      </c>
      <c r="E911" t="s">
        <v>37</v>
      </c>
      <c r="F911">
        <v>7.3</v>
      </c>
      <c r="G911">
        <v>52000000</v>
      </c>
      <c r="H911" t="s">
        <v>13307</v>
      </c>
      <c r="I911" t="s">
        <v>3409</v>
      </c>
      <c r="J911" t="s">
        <v>24177</v>
      </c>
      <c r="K911" t="s">
        <v>24177</v>
      </c>
      <c r="L911" t="s">
        <v>24177</v>
      </c>
      <c r="M911" t="s">
        <v>24177</v>
      </c>
      <c r="N911" t="s">
        <v>24177</v>
      </c>
      <c r="O911" t="s">
        <v>24177</v>
      </c>
      <c r="P911">
        <f>IMDB_Movies3[[#This Row],[gross]]-Table3[[#This Row],[budget]]</f>
        <v>73548685</v>
      </c>
    </row>
    <row r="912" spans="1:16" x14ac:dyDescent="0.35">
      <c r="A912" t="s">
        <v>4239</v>
      </c>
      <c r="B912">
        <v>116</v>
      </c>
      <c r="C912">
        <v>105807520</v>
      </c>
      <c r="D912" t="s">
        <v>5042</v>
      </c>
      <c r="E912" t="s">
        <v>37</v>
      </c>
      <c r="F912">
        <v>6.4</v>
      </c>
      <c r="G912">
        <v>50000000</v>
      </c>
      <c r="H912" t="s">
        <v>1671</v>
      </c>
      <c r="I912" t="s">
        <v>19711</v>
      </c>
      <c r="J912" t="s">
        <v>24177</v>
      </c>
      <c r="K912" t="s">
        <v>24177</v>
      </c>
      <c r="L912" t="s">
        <v>24177</v>
      </c>
      <c r="M912" t="s">
        <v>24177</v>
      </c>
      <c r="N912" t="s">
        <v>24177</v>
      </c>
      <c r="O912" t="s">
        <v>24177</v>
      </c>
      <c r="P912">
        <f>IMDB_Movies3[[#This Row],[gross]]-Table3[[#This Row],[budget]]</f>
        <v>55807520</v>
      </c>
    </row>
    <row r="913" spans="1:16" x14ac:dyDescent="0.35">
      <c r="A913" t="s">
        <v>2099</v>
      </c>
      <c r="B913">
        <v>112</v>
      </c>
      <c r="C913">
        <v>191616238</v>
      </c>
      <c r="D913" t="s">
        <v>5047</v>
      </c>
      <c r="E913" t="s">
        <v>37</v>
      </c>
      <c r="F913">
        <v>7.1</v>
      </c>
      <c r="G913">
        <v>50000000</v>
      </c>
      <c r="H913" t="s">
        <v>1325</v>
      </c>
      <c r="I913" t="s">
        <v>1671</v>
      </c>
      <c r="J913" t="s">
        <v>24164</v>
      </c>
      <c r="K913" t="s">
        <v>24177</v>
      </c>
      <c r="L913" t="s">
        <v>24177</v>
      </c>
      <c r="M913" t="s">
        <v>24177</v>
      </c>
      <c r="N913" t="s">
        <v>24177</v>
      </c>
      <c r="O913" t="s">
        <v>24177</v>
      </c>
      <c r="P913">
        <f>IMDB_Movies3[[#This Row],[gross]]-Table3[[#This Row],[budget]]</f>
        <v>141616238</v>
      </c>
    </row>
    <row r="914" spans="1:16" x14ac:dyDescent="0.35">
      <c r="A914" t="s">
        <v>5050</v>
      </c>
      <c r="B914">
        <v>123</v>
      </c>
      <c r="C914">
        <v>105264608</v>
      </c>
      <c r="D914" t="s">
        <v>5052</v>
      </c>
      <c r="E914" t="s">
        <v>37</v>
      </c>
      <c r="F914">
        <v>7.6</v>
      </c>
      <c r="G914">
        <v>60000000</v>
      </c>
      <c r="H914" t="s">
        <v>3409</v>
      </c>
      <c r="I914" t="s">
        <v>1266</v>
      </c>
      <c r="J914" t="s">
        <v>6403</v>
      </c>
      <c r="K914" t="s">
        <v>24177</v>
      </c>
      <c r="L914" t="s">
        <v>24177</v>
      </c>
      <c r="M914" t="s">
        <v>24177</v>
      </c>
      <c r="N914" t="s">
        <v>24177</v>
      </c>
      <c r="O914" t="s">
        <v>24177</v>
      </c>
      <c r="P914">
        <f>IMDB_Movies3[[#This Row],[gross]]-Table3[[#This Row],[budget]]</f>
        <v>45264608</v>
      </c>
    </row>
    <row r="915" spans="1:16" x14ac:dyDescent="0.35">
      <c r="A915" t="s">
        <v>1165</v>
      </c>
      <c r="B915">
        <v>104</v>
      </c>
      <c r="C915">
        <v>97680195</v>
      </c>
      <c r="D915" t="s">
        <v>5055</v>
      </c>
      <c r="E915" t="s">
        <v>37</v>
      </c>
      <c r="F915">
        <v>6.8</v>
      </c>
      <c r="G915">
        <v>70000000</v>
      </c>
      <c r="H915" t="s">
        <v>1671</v>
      </c>
      <c r="I915" t="s">
        <v>19711</v>
      </c>
      <c r="J915" t="s">
        <v>24177</v>
      </c>
      <c r="K915" t="s">
        <v>24177</v>
      </c>
      <c r="L915" t="s">
        <v>24177</v>
      </c>
      <c r="M915" t="s">
        <v>24177</v>
      </c>
      <c r="N915" t="s">
        <v>24177</v>
      </c>
      <c r="O915" t="s">
        <v>24177</v>
      </c>
      <c r="P915">
        <f>IMDB_Movies3[[#This Row],[gross]]-Table3[[#This Row],[budget]]</f>
        <v>27680195</v>
      </c>
    </row>
    <row r="916" spans="1:16" x14ac:dyDescent="0.35">
      <c r="A916" t="s">
        <v>5059</v>
      </c>
      <c r="B916">
        <v>107</v>
      </c>
      <c r="C916">
        <v>126088877</v>
      </c>
      <c r="D916" t="s">
        <v>5060</v>
      </c>
      <c r="E916" t="s">
        <v>37</v>
      </c>
      <c r="F916">
        <v>6.6</v>
      </c>
      <c r="G916">
        <v>50000000</v>
      </c>
      <c r="H916" t="s">
        <v>1325</v>
      </c>
      <c r="I916" t="s">
        <v>1671</v>
      </c>
      <c r="J916" t="s">
        <v>24164</v>
      </c>
      <c r="K916" t="s">
        <v>24177</v>
      </c>
      <c r="L916" t="s">
        <v>24177</v>
      </c>
      <c r="M916" t="s">
        <v>24177</v>
      </c>
      <c r="N916" t="s">
        <v>24177</v>
      </c>
      <c r="O916" t="s">
        <v>24177</v>
      </c>
      <c r="P916">
        <f>IMDB_Movies3[[#This Row],[gross]]-Table3[[#This Row],[budget]]</f>
        <v>76088877</v>
      </c>
    </row>
    <row r="917" spans="1:16" x14ac:dyDescent="0.35">
      <c r="A917" t="s">
        <v>1252</v>
      </c>
      <c r="B917">
        <v>124</v>
      </c>
      <c r="C917">
        <v>91030827</v>
      </c>
      <c r="D917" t="s">
        <v>5064</v>
      </c>
      <c r="E917" t="s">
        <v>37</v>
      </c>
      <c r="F917">
        <v>6.7</v>
      </c>
      <c r="G917">
        <v>50000000</v>
      </c>
      <c r="H917" t="s">
        <v>1671</v>
      </c>
      <c r="I917" t="s">
        <v>3409</v>
      </c>
      <c r="J917" t="s">
        <v>24177</v>
      </c>
      <c r="K917" t="s">
        <v>24177</v>
      </c>
      <c r="L917" t="s">
        <v>24177</v>
      </c>
      <c r="M917" t="s">
        <v>24177</v>
      </c>
      <c r="N917" t="s">
        <v>24177</v>
      </c>
      <c r="O917" t="s">
        <v>24177</v>
      </c>
      <c r="P917">
        <f>IMDB_Movies3[[#This Row],[gross]]-Table3[[#This Row],[budget]]</f>
        <v>41030827</v>
      </c>
    </row>
    <row r="918" spans="1:16" x14ac:dyDescent="0.35">
      <c r="A918" t="s">
        <v>4516</v>
      </c>
      <c r="B918">
        <v>96</v>
      </c>
      <c r="C918">
        <v>150315155</v>
      </c>
      <c r="D918" t="s">
        <v>5068</v>
      </c>
      <c r="E918" t="s">
        <v>37</v>
      </c>
      <c r="F918">
        <v>6.1</v>
      </c>
      <c r="G918">
        <v>50000000</v>
      </c>
      <c r="H918" t="s">
        <v>1671</v>
      </c>
      <c r="I918" t="s">
        <v>18089</v>
      </c>
      <c r="J918" t="s">
        <v>24177</v>
      </c>
      <c r="K918" t="s">
        <v>24177</v>
      </c>
      <c r="L918" t="s">
        <v>24177</v>
      </c>
      <c r="M918" t="s">
        <v>24177</v>
      </c>
      <c r="N918" t="s">
        <v>24177</v>
      </c>
      <c r="O918" t="s">
        <v>24177</v>
      </c>
      <c r="P918">
        <f>IMDB_Movies3[[#This Row],[gross]]-Table3[[#This Row],[budget]]</f>
        <v>100315155</v>
      </c>
    </row>
    <row r="919" spans="1:16" x14ac:dyDescent="0.35">
      <c r="A919" t="s">
        <v>157</v>
      </c>
      <c r="B919">
        <v>125</v>
      </c>
      <c r="C919">
        <v>127997349</v>
      </c>
      <c r="D919" t="s">
        <v>5073</v>
      </c>
      <c r="E919" t="s">
        <v>37</v>
      </c>
      <c r="F919">
        <v>6</v>
      </c>
      <c r="G919">
        <v>50000000</v>
      </c>
      <c r="H919" t="s">
        <v>953</v>
      </c>
      <c r="I919" t="s">
        <v>1671</v>
      </c>
      <c r="J919" t="s">
        <v>3409</v>
      </c>
      <c r="K919" t="s">
        <v>1266</v>
      </c>
      <c r="L919" t="s">
        <v>17378</v>
      </c>
      <c r="M919" t="s">
        <v>24177</v>
      </c>
      <c r="N919" t="s">
        <v>24177</v>
      </c>
      <c r="O919" t="s">
        <v>24177</v>
      </c>
      <c r="P919">
        <f>IMDB_Movies3[[#This Row],[gross]]-Table3[[#This Row],[budget]]</f>
        <v>77997349</v>
      </c>
    </row>
    <row r="920" spans="1:16" x14ac:dyDescent="0.35">
      <c r="A920" t="s">
        <v>5076</v>
      </c>
      <c r="B920">
        <v>129</v>
      </c>
      <c r="C920">
        <v>88504640</v>
      </c>
      <c r="D920" t="s">
        <v>5078</v>
      </c>
      <c r="E920" t="s">
        <v>37</v>
      </c>
      <c r="F920">
        <v>7.6</v>
      </c>
      <c r="G920">
        <v>45000000</v>
      </c>
      <c r="H920" t="s">
        <v>24164</v>
      </c>
      <c r="I920" t="s">
        <v>3409</v>
      </c>
      <c r="J920" t="s">
        <v>24162</v>
      </c>
      <c r="K920" t="s">
        <v>10413</v>
      </c>
      <c r="L920" t="s">
        <v>24177</v>
      </c>
      <c r="M920" t="s">
        <v>24177</v>
      </c>
      <c r="N920" t="s">
        <v>24177</v>
      </c>
      <c r="O920" t="s">
        <v>24177</v>
      </c>
      <c r="P920">
        <f>IMDB_Movies3[[#This Row],[gross]]-Table3[[#This Row],[budget]]</f>
        <v>43504640</v>
      </c>
    </row>
    <row r="921" spans="1:16" x14ac:dyDescent="0.35">
      <c r="A921" t="s">
        <v>5081</v>
      </c>
      <c r="B921">
        <v>90</v>
      </c>
      <c r="C921">
        <v>81517441</v>
      </c>
      <c r="D921" t="s">
        <v>5084</v>
      </c>
      <c r="E921" t="s">
        <v>37</v>
      </c>
      <c r="F921">
        <v>7.1</v>
      </c>
      <c r="G921">
        <v>50000000</v>
      </c>
      <c r="H921" t="s">
        <v>1325</v>
      </c>
      <c r="I921" t="s">
        <v>24164</v>
      </c>
      <c r="J921" t="s">
        <v>3409</v>
      </c>
      <c r="K921" t="s">
        <v>10413</v>
      </c>
      <c r="L921" t="s">
        <v>24177</v>
      </c>
      <c r="M921" t="s">
        <v>24177</v>
      </c>
      <c r="N921" t="s">
        <v>24177</v>
      </c>
      <c r="O921" t="s">
        <v>24177</v>
      </c>
      <c r="P921">
        <f>IMDB_Movies3[[#This Row],[gross]]-Table3[[#This Row],[budget]]</f>
        <v>31517441</v>
      </c>
    </row>
    <row r="922" spans="1:16" x14ac:dyDescent="0.35">
      <c r="A922" t="s">
        <v>5087</v>
      </c>
      <c r="B922">
        <v>109</v>
      </c>
      <c r="C922">
        <v>81022333</v>
      </c>
      <c r="D922" t="s">
        <v>5089</v>
      </c>
      <c r="E922" t="s">
        <v>37</v>
      </c>
      <c r="F922">
        <v>5</v>
      </c>
      <c r="G922">
        <v>50000000</v>
      </c>
      <c r="H922" t="s">
        <v>1325</v>
      </c>
      <c r="I922" t="s">
        <v>953</v>
      </c>
      <c r="J922" t="s">
        <v>24162</v>
      </c>
      <c r="K922" t="s">
        <v>12332</v>
      </c>
      <c r="L922" t="s">
        <v>24177</v>
      </c>
      <c r="M922" t="s">
        <v>24177</v>
      </c>
      <c r="N922" t="s">
        <v>24177</v>
      </c>
      <c r="O922" t="s">
        <v>24177</v>
      </c>
      <c r="P922">
        <f>IMDB_Movies3[[#This Row],[gross]]-Table3[[#This Row],[budget]]</f>
        <v>31022333</v>
      </c>
    </row>
    <row r="923" spans="1:16" x14ac:dyDescent="0.35">
      <c r="A923" t="s">
        <v>3347</v>
      </c>
      <c r="B923">
        <v>124</v>
      </c>
      <c r="C923">
        <v>75621915</v>
      </c>
      <c r="D923" t="s">
        <v>5092</v>
      </c>
      <c r="E923" t="s">
        <v>37</v>
      </c>
      <c r="F923">
        <v>7.1</v>
      </c>
      <c r="G923">
        <v>35761559</v>
      </c>
      <c r="H923" t="s">
        <v>1671</v>
      </c>
      <c r="I923" t="s">
        <v>3409</v>
      </c>
      <c r="J923" t="s">
        <v>18089</v>
      </c>
      <c r="K923" t="s">
        <v>24177</v>
      </c>
      <c r="L923" t="s">
        <v>24177</v>
      </c>
      <c r="M923" t="s">
        <v>24177</v>
      </c>
      <c r="N923" t="s">
        <v>24177</v>
      </c>
      <c r="O923" t="s">
        <v>24177</v>
      </c>
      <c r="P923">
        <f>IMDB_Movies3[[#This Row],[gross]]-Table3[[#This Row],[budget]]</f>
        <v>39860356</v>
      </c>
    </row>
    <row r="924" spans="1:16" x14ac:dyDescent="0.35">
      <c r="A924" t="s">
        <v>1039</v>
      </c>
      <c r="B924">
        <v>121</v>
      </c>
      <c r="C924">
        <v>79948113</v>
      </c>
      <c r="D924" t="s">
        <v>5095</v>
      </c>
      <c r="E924" t="s">
        <v>37</v>
      </c>
      <c r="F924">
        <v>6.2</v>
      </c>
      <c r="G924">
        <v>50000000</v>
      </c>
      <c r="H924" t="s">
        <v>3409</v>
      </c>
      <c r="I924" t="s">
        <v>24162</v>
      </c>
      <c r="J924" t="s">
        <v>12332</v>
      </c>
      <c r="K924" t="s">
        <v>10413</v>
      </c>
      <c r="L924" t="s">
        <v>24177</v>
      </c>
      <c r="M924" t="s">
        <v>24177</v>
      </c>
      <c r="N924" t="s">
        <v>24177</v>
      </c>
      <c r="O924" t="s">
        <v>24177</v>
      </c>
      <c r="P924">
        <f>IMDB_Movies3[[#This Row],[gross]]-Table3[[#This Row],[budget]]</f>
        <v>29948113</v>
      </c>
    </row>
    <row r="925" spans="1:16" x14ac:dyDescent="0.35">
      <c r="A925" t="s">
        <v>4673</v>
      </c>
      <c r="B925">
        <v>95</v>
      </c>
      <c r="C925">
        <v>88658172</v>
      </c>
      <c r="D925" t="s">
        <v>5099</v>
      </c>
      <c r="E925" t="s">
        <v>37</v>
      </c>
      <c r="F925">
        <v>5.6</v>
      </c>
      <c r="G925">
        <v>50000000</v>
      </c>
      <c r="H925" t="s">
        <v>1671</v>
      </c>
      <c r="I925" t="s">
        <v>19711</v>
      </c>
      <c r="J925" t="s">
        <v>24177</v>
      </c>
      <c r="K925" t="s">
        <v>24177</v>
      </c>
      <c r="L925" t="s">
        <v>24177</v>
      </c>
      <c r="M925" t="s">
        <v>24177</v>
      </c>
      <c r="N925" t="s">
        <v>24177</v>
      </c>
      <c r="O925" t="s">
        <v>24177</v>
      </c>
      <c r="P925">
        <f>IMDB_Movies3[[#This Row],[gross]]-Table3[[#This Row],[budget]]</f>
        <v>38658172</v>
      </c>
    </row>
    <row r="926" spans="1:16" x14ac:dyDescent="0.35">
      <c r="A926" t="s">
        <v>5102</v>
      </c>
      <c r="B926">
        <v>128</v>
      </c>
      <c r="C926">
        <v>75888270</v>
      </c>
      <c r="D926" t="s">
        <v>5104</v>
      </c>
      <c r="E926" t="s">
        <v>37</v>
      </c>
      <c r="F926">
        <v>5.4</v>
      </c>
      <c r="G926">
        <v>35761559</v>
      </c>
      <c r="H926" t="s">
        <v>6403</v>
      </c>
      <c r="I926" t="s">
        <v>24162</v>
      </c>
      <c r="J926" t="s">
        <v>24177</v>
      </c>
      <c r="K926" t="s">
        <v>24177</v>
      </c>
      <c r="L926" t="s">
        <v>24177</v>
      </c>
      <c r="M926" t="s">
        <v>24177</v>
      </c>
      <c r="N926" t="s">
        <v>24177</v>
      </c>
      <c r="O926" t="s">
        <v>24177</v>
      </c>
      <c r="P926">
        <f>IMDB_Movies3[[#This Row],[gross]]-Table3[[#This Row],[budget]]</f>
        <v>40126711</v>
      </c>
    </row>
    <row r="927" spans="1:16" x14ac:dyDescent="0.35">
      <c r="A927" t="s">
        <v>3739</v>
      </c>
      <c r="B927">
        <v>118</v>
      </c>
      <c r="C927">
        <v>84244877</v>
      </c>
      <c r="D927" t="s">
        <v>5108</v>
      </c>
      <c r="E927" t="s">
        <v>37</v>
      </c>
      <c r="F927">
        <v>7.4</v>
      </c>
      <c r="G927">
        <v>50000000</v>
      </c>
      <c r="H927" t="s">
        <v>1671</v>
      </c>
      <c r="I927" t="s">
        <v>3409</v>
      </c>
      <c r="J927" t="s">
        <v>19711</v>
      </c>
      <c r="K927" t="s">
        <v>24177</v>
      </c>
      <c r="L927" t="s">
        <v>24177</v>
      </c>
      <c r="M927" t="s">
        <v>24177</v>
      </c>
      <c r="N927" t="s">
        <v>24177</v>
      </c>
      <c r="O927" t="s">
        <v>24177</v>
      </c>
      <c r="P927">
        <f>IMDB_Movies3[[#This Row],[gross]]-Table3[[#This Row],[budget]]</f>
        <v>34244877</v>
      </c>
    </row>
    <row r="928" spans="1:16" x14ac:dyDescent="0.35">
      <c r="A928" t="s">
        <v>5111</v>
      </c>
      <c r="B928">
        <v>80</v>
      </c>
      <c r="C928">
        <v>75367693</v>
      </c>
      <c r="D928" t="s">
        <v>5113</v>
      </c>
      <c r="E928" t="s">
        <v>37</v>
      </c>
      <c r="F928">
        <v>5</v>
      </c>
      <c r="G928">
        <v>35000000</v>
      </c>
      <c r="H928" t="s">
        <v>11526</v>
      </c>
      <c r="I928" t="s">
        <v>1671</v>
      </c>
      <c r="J928" t="s">
        <v>18089</v>
      </c>
      <c r="K928" t="s">
        <v>1266</v>
      </c>
      <c r="L928" t="s">
        <v>24177</v>
      </c>
      <c r="M928" t="s">
        <v>24177</v>
      </c>
      <c r="N928" t="s">
        <v>24177</v>
      </c>
      <c r="O928" t="s">
        <v>24177</v>
      </c>
      <c r="P928">
        <f>IMDB_Movies3[[#This Row],[gross]]-Table3[[#This Row],[budget]]</f>
        <v>40367693</v>
      </c>
    </row>
    <row r="929" spans="1:16" x14ac:dyDescent="0.35">
      <c r="A929" t="s">
        <v>5117</v>
      </c>
      <c r="B929">
        <v>99</v>
      </c>
      <c r="C929">
        <v>73701902</v>
      </c>
      <c r="D929" t="s">
        <v>5118</v>
      </c>
      <c r="E929" t="s">
        <v>37</v>
      </c>
      <c r="F929">
        <v>5.2</v>
      </c>
      <c r="G929">
        <v>60000000</v>
      </c>
      <c r="H929" t="s">
        <v>1671</v>
      </c>
      <c r="I929" t="s">
        <v>18089</v>
      </c>
      <c r="J929" t="s">
        <v>24177</v>
      </c>
      <c r="K929" t="s">
        <v>24177</v>
      </c>
      <c r="L929" t="s">
        <v>24177</v>
      </c>
      <c r="M929" t="s">
        <v>24177</v>
      </c>
      <c r="N929" t="s">
        <v>24177</v>
      </c>
      <c r="O929" t="s">
        <v>24177</v>
      </c>
      <c r="P929">
        <f>IMDB_Movies3[[#This Row],[gross]]-Table3[[#This Row],[budget]]</f>
        <v>13701902</v>
      </c>
    </row>
    <row r="930" spans="1:16" x14ac:dyDescent="0.35">
      <c r="A930" t="s">
        <v>5121</v>
      </c>
      <c r="B930">
        <v>133</v>
      </c>
      <c r="C930">
        <v>75605492</v>
      </c>
      <c r="D930" t="s">
        <v>5122</v>
      </c>
      <c r="E930" t="s">
        <v>37</v>
      </c>
      <c r="F930">
        <v>7.6</v>
      </c>
      <c r="G930">
        <v>50000000</v>
      </c>
      <c r="H930" t="s">
        <v>13307</v>
      </c>
      <c r="I930" t="s">
        <v>3409</v>
      </c>
      <c r="J930" t="s">
        <v>24163</v>
      </c>
      <c r="K930" t="s">
        <v>24177</v>
      </c>
      <c r="L930" t="s">
        <v>24177</v>
      </c>
      <c r="M930" t="s">
        <v>24177</v>
      </c>
      <c r="N930" t="s">
        <v>24177</v>
      </c>
      <c r="O930" t="s">
        <v>24177</v>
      </c>
      <c r="P930">
        <f>IMDB_Movies3[[#This Row],[gross]]-Table3[[#This Row],[budget]]</f>
        <v>25605492</v>
      </c>
    </row>
    <row r="931" spans="1:16" x14ac:dyDescent="0.35">
      <c r="A931" t="s">
        <v>710</v>
      </c>
      <c r="B931">
        <v>127</v>
      </c>
      <c r="C931">
        <v>67823573</v>
      </c>
      <c r="D931" t="s">
        <v>5125</v>
      </c>
      <c r="E931" t="s">
        <v>37</v>
      </c>
      <c r="F931">
        <v>6.6</v>
      </c>
      <c r="G931">
        <v>50000000</v>
      </c>
      <c r="H931" t="s">
        <v>1325</v>
      </c>
      <c r="I931" t="s">
        <v>3409</v>
      </c>
      <c r="J931" t="s">
        <v>10413</v>
      </c>
      <c r="K931" t="s">
        <v>24177</v>
      </c>
      <c r="L931" t="s">
        <v>24177</v>
      </c>
      <c r="M931" t="s">
        <v>24177</v>
      </c>
      <c r="N931" t="s">
        <v>24177</v>
      </c>
      <c r="O931" t="s">
        <v>24177</v>
      </c>
      <c r="P931">
        <f>IMDB_Movies3[[#This Row],[gross]]-Table3[[#This Row],[budget]]</f>
        <v>17823573</v>
      </c>
    </row>
    <row r="932" spans="1:16" x14ac:dyDescent="0.35">
      <c r="A932" t="s">
        <v>5128</v>
      </c>
      <c r="B932">
        <v>106</v>
      </c>
      <c r="C932">
        <v>91439400</v>
      </c>
      <c r="D932" t="s">
        <v>5129</v>
      </c>
      <c r="E932" t="s">
        <v>37</v>
      </c>
      <c r="F932">
        <v>7</v>
      </c>
      <c r="G932">
        <v>50000000</v>
      </c>
      <c r="H932" t="s">
        <v>1325</v>
      </c>
      <c r="I932" t="s">
        <v>24162</v>
      </c>
      <c r="J932" t="s">
        <v>10413</v>
      </c>
      <c r="K932" t="s">
        <v>24177</v>
      </c>
      <c r="L932" t="s">
        <v>24177</v>
      </c>
      <c r="M932" t="s">
        <v>24177</v>
      </c>
      <c r="N932" t="s">
        <v>24177</v>
      </c>
      <c r="O932" t="s">
        <v>24177</v>
      </c>
      <c r="P932">
        <f>IMDB_Movies3[[#This Row],[gross]]-Table3[[#This Row],[budget]]</f>
        <v>41439400</v>
      </c>
    </row>
    <row r="933" spans="1:16" x14ac:dyDescent="0.35">
      <c r="A933" t="s">
        <v>5133</v>
      </c>
      <c r="B933">
        <v>98</v>
      </c>
      <c r="C933">
        <v>67128202</v>
      </c>
      <c r="D933" t="s">
        <v>5136</v>
      </c>
      <c r="E933" t="s">
        <v>37</v>
      </c>
      <c r="F933">
        <v>5.7</v>
      </c>
      <c r="G933">
        <v>65000000</v>
      </c>
      <c r="H933" t="s">
        <v>1325</v>
      </c>
      <c r="I933" t="s">
        <v>953</v>
      </c>
      <c r="J933" t="s">
        <v>18089</v>
      </c>
      <c r="K933" t="s">
        <v>1266</v>
      </c>
      <c r="L933" t="s">
        <v>12332</v>
      </c>
      <c r="M933" t="s">
        <v>10413</v>
      </c>
      <c r="N933" t="s">
        <v>24177</v>
      </c>
      <c r="O933" t="s">
        <v>24177</v>
      </c>
      <c r="P933">
        <f>IMDB_Movies3[[#This Row],[gross]]-Table3[[#This Row],[budget]]</f>
        <v>2128202</v>
      </c>
    </row>
    <row r="934" spans="1:16" x14ac:dyDescent="0.35">
      <c r="A934" t="s">
        <v>5139</v>
      </c>
      <c r="B934">
        <v>132</v>
      </c>
      <c r="C934">
        <v>70496802</v>
      </c>
      <c r="D934" t="s">
        <v>5140</v>
      </c>
      <c r="E934" t="s">
        <v>37</v>
      </c>
      <c r="F934">
        <v>8.1999999999999993</v>
      </c>
      <c r="G934">
        <v>54000000</v>
      </c>
      <c r="H934" t="s">
        <v>1325</v>
      </c>
      <c r="I934" t="s">
        <v>3409</v>
      </c>
      <c r="J934" t="s">
        <v>10413</v>
      </c>
      <c r="K934" t="s">
        <v>24177</v>
      </c>
      <c r="L934" t="s">
        <v>24177</v>
      </c>
      <c r="M934" t="s">
        <v>24177</v>
      </c>
      <c r="N934" t="s">
        <v>24177</v>
      </c>
      <c r="O934" t="s">
        <v>24177</v>
      </c>
      <c r="P934">
        <f>IMDB_Movies3[[#This Row],[gross]]-Table3[[#This Row],[budget]]</f>
        <v>16496802</v>
      </c>
    </row>
    <row r="935" spans="1:16" x14ac:dyDescent="0.35">
      <c r="A935" t="s">
        <v>4950</v>
      </c>
      <c r="B935">
        <v>114</v>
      </c>
      <c r="C935">
        <v>60470220</v>
      </c>
      <c r="D935" t="s">
        <v>5146</v>
      </c>
      <c r="E935" t="s">
        <v>37</v>
      </c>
      <c r="F935">
        <v>6.2</v>
      </c>
      <c r="G935">
        <v>50000000</v>
      </c>
      <c r="H935" t="s">
        <v>1325</v>
      </c>
      <c r="I935" t="s">
        <v>953</v>
      </c>
      <c r="J935" t="s">
        <v>1671</v>
      </c>
      <c r="K935" t="s">
        <v>24177</v>
      </c>
      <c r="L935" t="s">
        <v>24177</v>
      </c>
      <c r="M935" t="s">
        <v>24177</v>
      </c>
      <c r="N935" t="s">
        <v>24177</v>
      </c>
      <c r="O935" t="s">
        <v>24177</v>
      </c>
      <c r="P935">
        <f>IMDB_Movies3[[#This Row],[gross]]-Table3[[#This Row],[budget]]</f>
        <v>10470220</v>
      </c>
    </row>
    <row r="936" spans="1:16" x14ac:dyDescent="0.35">
      <c r="A936" t="s">
        <v>5154</v>
      </c>
      <c r="B936">
        <v>78</v>
      </c>
      <c r="C936">
        <v>58336565</v>
      </c>
      <c r="D936" t="s">
        <v>5155</v>
      </c>
      <c r="E936" t="s">
        <v>37</v>
      </c>
      <c r="F936">
        <v>6.6</v>
      </c>
      <c r="G936">
        <v>50000000</v>
      </c>
      <c r="H936" t="s">
        <v>953</v>
      </c>
      <c r="I936" t="s">
        <v>11526</v>
      </c>
      <c r="J936" t="s">
        <v>1671</v>
      </c>
      <c r="K936" t="s">
        <v>18089</v>
      </c>
      <c r="L936" t="s">
        <v>24177</v>
      </c>
      <c r="M936" t="s">
        <v>24177</v>
      </c>
      <c r="N936" t="s">
        <v>24177</v>
      </c>
      <c r="O936" t="s">
        <v>24177</v>
      </c>
      <c r="P936">
        <f>IMDB_Movies3[[#This Row],[gross]]-Table3[[#This Row],[budget]]</f>
        <v>8336565</v>
      </c>
    </row>
    <row r="937" spans="1:16" x14ac:dyDescent="0.35">
      <c r="A937" t="s">
        <v>5158</v>
      </c>
      <c r="B937">
        <v>101</v>
      </c>
      <c r="C937">
        <v>66002004</v>
      </c>
      <c r="D937" t="s">
        <v>5160</v>
      </c>
      <c r="E937" t="s">
        <v>37</v>
      </c>
      <c r="F937">
        <v>4.7</v>
      </c>
      <c r="G937">
        <v>50000000</v>
      </c>
      <c r="H937" t="s">
        <v>953</v>
      </c>
      <c r="I937" t="s">
        <v>1671</v>
      </c>
      <c r="J937" t="s">
        <v>18089</v>
      </c>
      <c r="K937" t="s">
        <v>1266</v>
      </c>
      <c r="L937" t="s">
        <v>19711</v>
      </c>
      <c r="M937" t="s">
        <v>24163</v>
      </c>
      <c r="N937" t="s">
        <v>24177</v>
      </c>
      <c r="O937" t="s">
        <v>24177</v>
      </c>
      <c r="P937">
        <f>IMDB_Movies3[[#This Row],[gross]]-Table3[[#This Row],[budget]]</f>
        <v>16002004</v>
      </c>
    </row>
    <row r="938" spans="1:16" x14ac:dyDescent="0.35">
      <c r="A938" t="s">
        <v>5164</v>
      </c>
      <c r="B938">
        <v>113</v>
      </c>
      <c r="C938">
        <v>54997476</v>
      </c>
      <c r="D938" t="s">
        <v>5166</v>
      </c>
      <c r="E938" t="s">
        <v>37</v>
      </c>
      <c r="F938">
        <v>6.3</v>
      </c>
      <c r="G938">
        <v>50000000</v>
      </c>
      <c r="H938" t="s">
        <v>24164</v>
      </c>
      <c r="I938" t="s">
        <v>3409</v>
      </c>
      <c r="J938" t="s">
        <v>24162</v>
      </c>
      <c r="K938" t="s">
        <v>10413</v>
      </c>
      <c r="L938" t="s">
        <v>24177</v>
      </c>
      <c r="M938" t="s">
        <v>24177</v>
      </c>
      <c r="N938" t="s">
        <v>24177</v>
      </c>
      <c r="O938" t="s">
        <v>24177</v>
      </c>
      <c r="P938">
        <f>IMDB_Movies3[[#This Row],[gross]]-Table3[[#This Row],[budget]]</f>
        <v>4997476</v>
      </c>
    </row>
    <row r="939" spans="1:16" x14ac:dyDescent="0.35">
      <c r="A939" t="s">
        <v>5170</v>
      </c>
      <c r="B939">
        <v>98</v>
      </c>
      <c r="C939">
        <v>55682070</v>
      </c>
      <c r="D939" t="s">
        <v>5172</v>
      </c>
      <c r="E939" t="s">
        <v>37</v>
      </c>
      <c r="F939">
        <v>6.1</v>
      </c>
      <c r="G939">
        <v>50000000</v>
      </c>
      <c r="H939" t="s">
        <v>1325</v>
      </c>
      <c r="I939" t="s">
        <v>1266</v>
      </c>
      <c r="J939" t="s">
        <v>6403</v>
      </c>
      <c r="K939" t="s">
        <v>24177</v>
      </c>
      <c r="L939" t="s">
        <v>24177</v>
      </c>
      <c r="M939" t="s">
        <v>24177</v>
      </c>
      <c r="N939" t="s">
        <v>24177</v>
      </c>
      <c r="O939" t="s">
        <v>24177</v>
      </c>
      <c r="P939">
        <f>IMDB_Movies3[[#This Row],[gross]]-Table3[[#This Row],[budget]]</f>
        <v>5682070</v>
      </c>
    </row>
    <row r="940" spans="1:16" x14ac:dyDescent="0.35">
      <c r="A940" t="s">
        <v>5175</v>
      </c>
      <c r="B940">
        <v>124</v>
      </c>
      <c r="C940">
        <v>52752475</v>
      </c>
      <c r="D940" t="s">
        <v>5178</v>
      </c>
      <c r="E940" t="s">
        <v>37</v>
      </c>
      <c r="F940">
        <v>6.7</v>
      </c>
      <c r="G940">
        <v>50000000</v>
      </c>
      <c r="H940" t="s">
        <v>3409</v>
      </c>
      <c r="I940" t="s">
        <v>10413</v>
      </c>
      <c r="J940" t="s">
        <v>24177</v>
      </c>
      <c r="K940" t="s">
        <v>24177</v>
      </c>
      <c r="L940" t="s">
        <v>24177</v>
      </c>
      <c r="M940" t="s">
        <v>24177</v>
      </c>
      <c r="N940" t="s">
        <v>24177</v>
      </c>
      <c r="O940" t="s">
        <v>24177</v>
      </c>
      <c r="P940">
        <f>IMDB_Movies3[[#This Row],[gross]]-Table3[[#This Row],[budget]]</f>
        <v>2752475</v>
      </c>
    </row>
    <row r="941" spans="1:16" x14ac:dyDescent="0.35">
      <c r="A941" t="s">
        <v>2641</v>
      </c>
      <c r="B941">
        <v>109</v>
      </c>
      <c r="C941">
        <v>55092830</v>
      </c>
      <c r="D941" t="s">
        <v>5184</v>
      </c>
      <c r="E941" t="s">
        <v>37</v>
      </c>
      <c r="F941">
        <v>6.1</v>
      </c>
      <c r="G941">
        <v>60000000</v>
      </c>
      <c r="H941" t="s">
        <v>1325</v>
      </c>
      <c r="I941" t="s">
        <v>953</v>
      </c>
      <c r="J941" t="s">
        <v>12332</v>
      </c>
      <c r="K941" t="s">
        <v>10413</v>
      </c>
      <c r="L941" t="s">
        <v>24177</v>
      </c>
      <c r="M941" t="s">
        <v>24177</v>
      </c>
      <c r="N941" t="s">
        <v>24177</v>
      </c>
      <c r="O941" t="s">
        <v>24177</v>
      </c>
      <c r="P941">
        <f>IMDB_Movies3[[#This Row],[gross]]-Table3[[#This Row],[budget]]</f>
        <v>-4907170</v>
      </c>
    </row>
    <row r="942" spans="1:16" x14ac:dyDescent="0.35">
      <c r="A942" t="s">
        <v>5188</v>
      </c>
      <c r="B942">
        <v>128</v>
      </c>
      <c r="C942">
        <v>50815288</v>
      </c>
      <c r="D942" t="s">
        <v>5190</v>
      </c>
      <c r="E942" t="s">
        <v>37</v>
      </c>
      <c r="F942">
        <v>7</v>
      </c>
      <c r="G942">
        <v>50000000</v>
      </c>
      <c r="H942" t="s">
        <v>3409</v>
      </c>
      <c r="I942" t="s">
        <v>10413</v>
      </c>
      <c r="J942" t="s">
        <v>24177</v>
      </c>
      <c r="K942" t="s">
        <v>24177</v>
      </c>
      <c r="L942" t="s">
        <v>24177</v>
      </c>
      <c r="M942" t="s">
        <v>24177</v>
      </c>
      <c r="N942" t="s">
        <v>24177</v>
      </c>
      <c r="O942" t="s">
        <v>24177</v>
      </c>
      <c r="P942">
        <f>IMDB_Movies3[[#This Row],[gross]]-Table3[[#This Row],[budget]]</f>
        <v>815288</v>
      </c>
    </row>
    <row r="943" spans="1:16" x14ac:dyDescent="0.35">
      <c r="A943" t="s">
        <v>278</v>
      </c>
      <c r="B943">
        <v>144</v>
      </c>
      <c r="C943">
        <v>52822418</v>
      </c>
      <c r="D943" t="s">
        <v>5195</v>
      </c>
      <c r="E943" t="s">
        <v>37</v>
      </c>
      <c r="F943">
        <v>7.4</v>
      </c>
      <c r="G943">
        <v>50000000</v>
      </c>
      <c r="H943" t="s">
        <v>1325</v>
      </c>
      <c r="I943" t="s">
        <v>3409</v>
      </c>
      <c r="J943" t="s">
        <v>10413</v>
      </c>
      <c r="K943" t="s">
        <v>24165</v>
      </c>
      <c r="L943" t="s">
        <v>24177</v>
      </c>
      <c r="M943" t="s">
        <v>24177</v>
      </c>
      <c r="N943" t="s">
        <v>24177</v>
      </c>
      <c r="O943" t="s">
        <v>24177</v>
      </c>
      <c r="P943">
        <f>IMDB_Movies3[[#This Row],[gross]]-Table3[[#This Row],[budget]]</f>
        <v>2822418</v>
      </c>
    </row>
    <row r="944" spans="1:16" x14ac:dyDescent="0.35">
      <c r="A944" t="s">
        <v>5199</v>
      </c>
      <c r="B944">
        <v>95</v>
      </c>
      <c r="C944">
        <v>50150619</v>
      </c>
      <c r="D944" t="s">
        <v>5200</v>
      </c>
      <c r="E944" t="s">
        <v>37</v>
      </c>
      <c r="F944">
        <v>7.3</v>
      </c>
      <c r="G944">
        <v>50000000</v>
      </c>
      <c r="H944" t="s">
        <v>953</v>
      </c>
      <c r="I944" t="s">
        <v>11526</v>
      </c>
      <c r="J944" t="s">
        <v>1671</v>
      </c>
      <c r="K944" t="s">
        <v>18089</v>
      </c>
      <c r="L944" t="s">
        <v>1266</v>
      </c>
      <c r="M944" t="s">
        <v>19711</v>
      </c>
      <c r="N944" t="s">
        <v>24177</v>
      </c>
      <c r="O944" t="s">
        <v>24177</v>
      </c>
      <c r="P944">
        <f>IMDB_Movies3[[#This Row],[gross]]-Table3[[#This Row],[budget]]</f>
        <v>150619</v>
      </c>
    </row>
    <row r="945" spans="1:16" x14ac:dyDescent="0.35">
      <c r="A945" t="s">
        <v>5204</v>
      </c>
      <c r="B945">
        <v>105</v>
      </c>
      <c r="C945">
        <v>48745150</v>
      </c>
      <c r="D945" t="s">
        <v>5205</v>
      </c>
      <c r="E945" t="s">
        <v>37</v>
      </c>
      <c r="F945">
        <v>5.8</v>
      </c>
      <c r="G945">
        <v>50000000</v>
      </c>
      <c r="H945" t="s">
        <v>24164</v>
      </c>
      <c r="I945" t="s">
        <v>10413</v>
      </c>
      <c r="J945" t="s">
        <v>24177</v>
      </c>
      <c r="K945" t="s">
        <v>24177</v>
      </c>
      <c r="L945" t="s">
        <v>24177</v>
      </c>
      <c r="M945" t="s">
        <v>24177</v>
      </c>
      <c r="N945" t="s">
        <v>24177</v>
      </c>
      <c r="O945" t="s">
        <v>24177</v>
      </c>
      <c r="P945">
        <f>IMDB_Movies3[[#This Row],[gross]]-Table3[[#This Row],[budget]]</f>
        <v>-1254850</v>
      </c>
    </row>
    <row r="946" spans="1:16" x14ac:dyDescent="0.35">
      <c r="A946" t="s">
        <v>3694</v>
      </c>
      <c r="B946">
        <v>121</v>
      </c>
      <c r="C946">
        <v>50007168</v>
      </c>
      <c r="D946" t="s">
        <v>5209</v>
      </c>
      <c r="E946" t="s">
        <v>37</v>
      </c>
      <c r="F946">
        <v>6.7</v>
      </c>
      <c r="G946">
        <v>50000000</v>
      </c>
      <c r="H946" t="s">
        <v>1325</v>
      </c>
      <c r="I946" t="s">
        <v>24164</v>
      </c>
      <c r="J946" t="s">
        <v>3409</v>
      </c>
      <c r="K946" t="s">
        <v>10413</v>
      </c>
      <c r="L946" t="s">
        <v>24177</v>
      </c>
      <c r="M946" t="s">
        <v>24177</v>
      </c>
      <c r="N946" t="s">
        <v>24177</v>
      </c>
      <c r="O946" t="s">
        <v>24177</v>
      </c>
      <c r="P946">
        <f>IMDB_Movies3[[#This Row],[gross]]-Table3[[#This Row],[budget]]</f>
        <v>7168</v>
      </c>
    </row>
    <row r="947" spans="1:16" x14ac:dyDescent="0.35">
      <c r="A947" t="s">
        <v>187</v>
      </c>
      <c r="B947">
        <v>125</v>
      </c>
      <c r="C947">
        <v>48154732</v>
      </c>
      <c r="D947" t="s">
        <v>5212</v>
      </c>
      <c r="E947" t="s">
        <v>37</v>
      </c>
      <c r="F947">
        <v>5.8</v>
      </c>
      <c r="G947">
        <v>50000000</v>
      </c>
      <c r="H947" t="s">
        <v>1325</v>
      </c>
      <c r="I947" t="s">
        <v>3409</v>
      </c>
      <c r="J947" t="s">
        <v>24165</v>
      </c>
      <c r="K947" t="s">
        <v>24177</v>
      </c>
      <c r="L947" t="s">
        <v>24177</v>
      </c>
      <c r="M947" t="s">
        <v>24177</v>
      </c>
      <c r="N947" t="s">
        <v>24177</v>
      </c>
      <c r="O947" t="s">
        <v>24177</v>
      </c>
      <c r="P947">
        <f>IMDB_Movies3[[#This Row],[gross]]-Table3[[#This Row],[budget]]</f>
        <v>-1845268</v>
      </c>
    </row>
    <row r="948" spans="1:16" x14ac:dyDescent="0.35">
      <c r="A948" t="s">
        <v>685</v>
      </c>
      <c r="B948">
        <v>129</v>
      </c>
      <c r="C948">
        <v>48265581</v>
      </c>
      <c r="D948" t="s">
        <v>5215</v>
      </c>
      <c r="E948" t="s">
        <v>37</v>
      </c>
      <c r="F948">
        <v>7.8</v>
      </c>
      <c r="G948">
        <v>50000000</v>
      </c>
      <c r="H948" t="s">
        <v>3409</v>
      </c>
      <c r="I948" t="s">
        <v>24162</v>
      </c>
      <c r="J948" t="s">
        <v>10413</v>
      </c>
      <c r="K948" t="s">
        <v>24177</v>
      </c>
      <c r="L948" t="s">
        <v>24177</v>
      </c>
      <c r="M948" t="s">
        <v>24177</v>
      </c>
      <c r="N948" t="s">
        <v>24177</v>
      </c>
      <c r="O948" t="s">
        <v>24177</v>
      </c>
      <c r="P948">
        <f>IMDB_Movies3[[#This Row],[gross]]-Table3[[#This Row],[budget]]</f>
        <v>-1734419</v>
      </c>
    </row>
    <row r="949" spans="1:16" x14ac:dyDescent="0.35">
      <c r="A949" t="s">
        <v>5219</v>
      </c>
      <c r="B949">
        <v>132</v>
      </c>
      <c r="C949">
        <v>46982632</v>
      </c>
      <c r="D949" t="s">
        <v>5221</v>
      </c>
      <c r="E949" t="s">
        <v>37</v>
      </c>
      <c r="F949">
        <v>6.6</v>
      </c>
      <c r="G949">
        <v>50000000</v>
      </c>
      <c r="H949" t="s">
        <v>953</v>
      </c>
      <c r="I949" t="s">
        <v>6403</v>
      </c>
      <c r="J949" t="s">
        <v>24162</v>
      </c>
      <c r="K949" t="s">
        <v>24177</v>
      </c>
      <c r="L949" t="s">
        <v>24177</v>
      </c>
      <c r="M949" t="s">
        <v>24177</v>
      </c>
      <c r="N949" t="s">
        <v>24177</v>
      </c>
      <c r="O949" t="s">
        <v>24177</v>
      </c>
      <c r="P949">
        <f>IMDB_Movies3[[#This Row],[gross]]-Table3[[#This Row],[budget]]</f>
        <v>-3017368</v>
      </c>
    </row>
    <row r="950" spans="1:16" x14ac:dyDescent="0.35">
      <c r="A950" t="s">
        <v>5225</v>
      </c>
      <c r="B950">
        <v>118</v>
      </c>
      <c r="C950">
        <v>44737059</v>
      </c>
      <c r="D950" t="s">
        <v>5226</v>
      </c>
      <c r="E950" t="s">
        <v>37</v>
      </c>
      <c r="F950">
        <v>6.5</v>
      </c>
      <c r="G950">
        <v>50000000</v>
      </c>
      <c r="H950" t="s">
        <v>1671</v>
      </c>
      <c r="I950" t="s">
        <v>24163</v>
      </c>
      <c r="J950" t="s">
        <v>24177</v>
      </c>
      <c r="K950" t="s">
        <v>24177</v>
      </c>
      <c r="L950" t="s">
        <v>24177</v>
      </c>
      <c r="M950" t="s">
        <v>24177</v>
      </c>
      <c r="N950" t="s">
        <v>24177</v>
      </c>
      <c r="O950" t="s">
        <v>24177</v>
      </c>
      <c r="P950">
        <f>IMDB_Movies3[[#This Row],[gross]]-Table3[[#This Row],[budget]]</f>
        <v>-5262941</v>
      </c>
    </row>
    <row r="951" spans="1:16" x14ac:dyDescent="0.35">
      <c r="A951" t="s">
        <v>5230</v>
      </c>
      <c r="B951">
        <v>113</v>
      </c>
      <c r="C951">
        <v>56724080</v>
      </c>
      <c r="D951" t="s">
        <v>5232</v>
      </c>
      <c r="E951" t="s">
        <v>37</v>
      </c>
      <c r="F951">
        <v>6.7</v>
      </c>
      <c r="G951">
        <v>50000000</v>
      </c>
      <c r="H951" t="s">
        <v>1671</v>
      </c>
      <c r="I951" t="s">
        <v>24177</v>
      </c>
      <c r="J951" t="s">
        <v>24177</v>
      </c>
      <c r="K951" t="s">
        <v>24177</v>
      </c>
      <c r="L951" t="s">
        <v>24177</v>
      </c>
      <c r="M951" t="s">
        <v>24177</v>
      </c>
      <c r="N951" t="s">
        <v>24177</v>
      </c>
      <c r="O951" t="s">
        <v>24177</v>
      </c>
      <c r="P951">
        <f>IMDB_Movies3[[#This Row],[gross]]-Table3[[#This Row],[budget]]</f>
        <v>6724080</v>
      </c>
    </row>
    <row r="952" spans="1:16" x14ac:dyDescent="0.35">
      <c r="A952" t="s">
        <v>3088</v>
      </c>
      <c r="B952">
        <v>140</v>
      </c>
      <c r="C952">
        <v>44484065</v>
      </c>
      <c r="D952" t="s">
        <v>5236</v>
      </c>
      <c r="E952" t="s">
        <v>37</v>
      </c>
      <c r="F952">
        <v>7.3</v>
      </c>
      <c r="G952">
        <v>50000000</v>
      </c>
      <c r="H952" t="s">
        <v>1325</v>
      </c>
      <c r="I952" t="s">
        <v>24164</v>
      </c>
      <c r="J952" t="s">
        <v>3409</v>
      </c>
      <c r="K952" t="s">
        <v>24162</v>
      </c>
      <c r="L952" t="s">
        <v>10413</v>
      </c>
      <c r="M952" t="s">
        <v>24177</v>
      </c>
      <c r="N952" t="s">
        <v>24177</v>
      </c>
      <c r="O952" t="s">
        <v>24177</v>
      </c>
      <c r="P952">
        <f>IMDB_Movies3[[#This Row],[gross]]-Table3[[#This Row],[budget]]</f>
        <v>-5515935</v>
      </c>
    </row>
    <row r="953" spans="1:16" x14ac:dyDescent="0.35">
      <c r="A953" t="s">
        <v>5239</v>
      </c>
      <c r="B953">
        <v>89</v>
      </c>
      <c r="C953">
        <v>47553512</v>
      </c>
      <c r="D953" t="s">
        <v>5241</v>
      </c>
      <c r="E953" t="s">
        <v>37</v>
      </c>
      <c r="F953">
        <v>5.8</v>
      </c>
      <c r="G953">
        <v>50000000</v>
      </c>
      <c r="H953" t="s">
        <v>1325</v>
      </c>
      <c r="I953" t="s">
        <v>10413</v>
      </c>
      <c r="J953" t="s">
        <v>24177</v>
      </c>
      <c r="K953" t="s">
        <v>24177</v>
      </c>
      <c r="L953" t="s">
        <v>24177</v>
      </c>
      <c r="M953" t="s">
        <v>24177</v>
      </c>
      <c r="N953" t="s">
        <v>24177</v>
      </c>
      <c r="O953" t="s">
        <v>24177</v>
      </c>
      <c r="P953">
        <f>IMDB_Movies3[[#This Row],[gross]]-Table3[[#This Row],[budget]]</f>
        <v>-2446488</v>
      </c>
    </row>
    <row r="954" spans="1:16" x14ac:dyDescent="0.35">
      <c r="A954" t="s">
        <v>5245</v>
      </c>
      <c r="B954">
        <v>104</v>
      </c>
      <c r="C954">
        <v>42610000</v>
      </c>
      <c r="D954" t="s">
        <v>5247</v>
      </c>
      <c r="E954" t="s">
        <v>37</v>
      </c>
      <c r="F954">
        <v>5.5</v>
      </c>
      <c r="G954">
        <v>55000000</v>
      </c>
      <c r="H954" t="s">
        <v>1325</v>
      </c>
      <c r="I954" t="s">
        <v>1671</v>
      </c>
      <c r="J954" t="s">
        <v>24164</v>
      </c>
      <c r="K954" t="s">
        <v>10413</v>
      </c>
      <c r="L954" t="s">
        <v>24177</v>
      </c>
      <c r="M954" t="s">
        <v>24177</v>
      </c>
      <c r="N954" t="s">
        <v>24177</v>
      </c>
      <c r="O954" t="s">
        <v>24177</v>
      </c>
      <c r="P954">
        <f>IMDB_Movies3[[#This Row],[gross]]-Table3[[#This Row],[budget]]</f>
        <v>-12390000</v>
      </c>
    </row>
    <row r="955" spans="1:16" x14ac:dyDescent="0.35">
      <c r="A955" t="s">
        <v>2843</v>
      </c>
      <c r="B955">
        <v>106</v>
      </c>
      <c r="C955">
        <v>41482207</v>
      </c>
      <c r="D955" t="s">
        <v>5252</v>
      </c>
      <c r="E955" t="s">
        <v>37</v>
      </c>
      <c r="F955">
        <v>6.3</v>
      </c>
      <c r="G955">
        <v>50000000</v>
      </c>
      <c r="H955" t="s">
        <v>1671</v>
      </c>
      <c r="I955" t="s">
        <v>1266</v>
      </c>
      <c r="J955" t="s">
        <v>6403</v>
      </c>
      <c r="K955" t="s">
        <v>24177</v>
      </c>
      <c r="L955" t="s">
        <v>24177</v>
      </c>
      <c r="M955" t="s">
        <v>24177</v>
      </c>
      <c r="N955" t="s">
        <v>24177</v>
      </c>
      <c r="O955" t="s">
        <v>24177</v>
      </c>
      <c r="P955">
        <f>IMDB_Movies3[[#This Row],[gross]]-Table3[[#This Row],[budget]]</f>
        <v>-8517793</v>
      </c>
    </row>
    <row r="956" spans="1:16" x14ac:dyDescent="0.35">
      <c r="A956" t="s">
        <v>4950</v>
      </c>
      <c r="B956">
        <v>141</v>
      </c>
      <c r="C956">
        <v>47105085</v>
      </c>
      <c r="D956" t="s">
        <v>5256</v>
      </c>
      <c r="E956" t="s">
        <v>37</v>
      </c>
      <c r="F956">
        <v>7.4</v>
      </c>
      <c r="G956">
        <v>50000000</v>
      </c>
      <c r="H956" t="s">
        <v>24164</v>
      </c>
      <c r="I956" t="s">
        <v>3409</v>
      </c>
      <c r="J956" t="s">
        <v>24177</v>
      </c>
      <c r="K956" t="s">
        <v>24177</v>
      </c>
      <c r="L956" t="s">
        <v>24177</v>
      </c>
      <c r="M956" t="s">
        <v>24177</v>
      </c>
      <c r="N956" t="s">
        <v>24177</v>
      </c>
      <c r="O956" t="s">
        <v>24177</v>
      </c>
      <c r="P956">
        <f>IMDB_Movies3[[#This Row],[gross]]-Table3[[#This Row],[budget]]</f>
        <v>-2894915</v>
      </c>
    </row>
    <row r="957" spans="1:16" x14ac:dyDescent="0.35">
      <c r="A957" t="s">
        <v>2565</v>
      </c>
      <c r="B957">
        <v>124</v>
      </c>
      <c r="C957">
        <v>41256277</v>
      </c>
      <c r="D957" t="s">
        <v>5259</v>
      </c>
      <c r="E957" t="s">
        <v>37</v>
      </c>
      <c r="F957">
        <v>5.9</v>
      </c>
      <c r="G957">
        <v>50000000</v>
      </c>
      <c r="H957" t="s">
        <v>1325</v>
      </c>
      <c r="I957" t="s">
        <v>10413</v>
      </c>
      <c r="J957" t="s">
        <v>24177</v>
      </c>
      <c r="K957" t="s">
        <v>24177</v>
      </c>
      <c r="L957" t="s">
        <v>24177</v>
      </c>
      <c r="M957" t="s">
        <v>24177</v>
      </c>
      <c r="N957" t="s">
        <v>24177</v>
      </c>
      <c r="O957" t="s">
        <v>24177</v>
      </c>
      <c r="P957">
        <f>IMDB_Movies3[[#This Row],[gross]]-Table3[[#This Row],[budget]]</f>
        <v>-8743723</v>
      </c>
    </row>
    <row r="958" spans="1:16" x14ac:dyDescent="0.35">
      <c r="A958" t="s">
        <v>5263</v>
      </c>
      <c r="B958">
        <v>98</v>
      </c>
      <c r="C958">
        <v>50740078</v>
      </c>
      <c r="D958" t="s">
        <v>5264</v>
      </c>
      <c r="E958" t="s">
        <v>37</v>
      </c>
      <c r="F958">
        <v>6.2</v>
      </c>
      <c r="G958">
        <v>45000000</v>
      </c>
      <c r="H958" t="s">
        <v>1325</v>
      </c>
      <c r="I958" t="s">
        <v>6403</v>
      </c>
      <c r="J958" t="s">
        <v>12332</v>
      </c>
      <c r="K958" t="s">
        <v>10413</v>
      </c>
      <c r="L958" t="s">
        <v>24177</v>
      </c>
      <c r="M958" t="s">
        <v>24177</v>
      </c>
      <c r="N958" t="s">
        <v>24177</v>
      </c>
      <c r="O958" t="s">
        <v>24177</v>
      </c>
      <c r="P958">
        <f>IMDB_Movies3[[#This Row],[gross]]-Table3[[#This Row],[budget]]</f>
        <v>5740078</v>
      </c>
    </row>
    <row r="959" spans="1:16" x14ac:dyDescent="0.35">
      <c r="A959" t="s">
        <v>5268</v>
      </c>
      <c r="B959">
        <v>108</v>
      </c>
      <c r="C959">
        <v>40203020</v>
      </c>
      <c r="D959" t="s">
        <v>5269</v>
      </c>
      <c r="E959" t="s">
        <v>37</v>
      </c>
      <c r="F959">
        <v>5.9</v>
      </c>
      <c r="G959">
        <v>40000000</v>
      </c>
      <c r="H959" t="s">
        <v>1671</v>
      </c>
      <c r="I959" t="s">
        <v>3409</v>
      </c>
      <c r="J959" t="s">
        <v>19711</v>
      </c>
      <c r="K959" t="s">
        <v>24177</v>
      </c>
      <c r="L959" t="s">
        <v>24177</v>
      </c>
      <c r="M959" t="s">
        <v>24177</v>
      </c>
      <c r="N959" t="s">
        <v>24177</v>
      </c>
      <c r="O959" t="s">
        <v>24177</v>
      </c>
      <c r="P959">
        <f>IMDB_Movies3[[#This Row],[gross]]-Table3[[#This Row],[budget]]</f>
        <v>203020</v>
      </c>
    </row>
    <row r="960" spans="1:16" x14ac:dyDescent="0.35">
      <c r="A960" t="s">
        <v>5273</v>
      </c>
      <c r="B960">
        <v>114</v>
      </c>
      <c r="C960">
        <v>40905277</v>
      </c>
      <c r="D960" t="s">
        <v>5275</v>
      </c>
      <c r="E960" t="s">
        <v>37</v>
      </c>
      <c r="F960">
        <v>6.5</v>
      </c>
      <c r="G960">
        <v>50000000</v>
      </c>
      <c r="H960" t="s">
        <v>24164</v>
      </c>
      <c r="I960" t="s">
        <v>3409</v>
      </c>
      <c r="J960" t="s">
        <v>19711</v>
      </c>
      <c r="K960" t="s">
        <v>10413</v>
      </c>
      <c r="L960" t="s">
        <v>24177</v>
      </c>
      <c r="M960" t="s">
        <v>24177</v>
      </c>
      <c r="N960" t="s">
        <v>24177</v>
      </c>
      <c r="O960" t="s">
        <v>24177</v>
      </c>
      <c r="P960">
        <f>IMDB_Movies3[[#This Row],[gross]]-Table3[[#This Row],[budget]]</f>
        <v>-9094723</v>
      </c>
    </row>
    <row r="961" spans="1:16" x14ac:dyDescent="0.35">
      <c r="A961" t="s">
        <v>5279</v>
      </c>
      <c r="B961">
        <v>101</v>
      </c>
      <c r="C961">
        <v>38590500</v>
      </c>
      <c r="D961" t="s">
        <v>5281</v>
      </c>
      <c r="E961" t="s">
        <v>37</v>
      </c>
      <c r="F961">
        <v>4.4000000000000004</v>
      </c>
      <c r="G961">
        <v>50000000</v>
      </c>
      <c r="H961" t="s">
        <v>1325</v>
      </c>
      <c r="I961" t="s">
        <v>953</v>
      </c>
      <c r="J961" t="s">
        <v>10413</v>
      </c>
      <c r="K961" t="s">
        <v>24177</v>
      </c>
      <c r="L961" t="s">
        <v>24177</v>
      </c>
      <c r="M961" t="s">
        <v>24177</v>
      </c>
      <c r="N961" t="s">
        <v>24177</v>
      </c>
      <c r="O961" t="s">
        <v>24177</v>
      </c>
      <c r="P961">
        <f>IMDB_Movies3[[#This Row],[gross]]-Table3[[#This Row],[budget]]</f>
        <v>-11409500</v>
      </c>
    </row>
    <row r="962" spans="1:16" x14ac:dyDescent="0.35">
      <c r="A962" t="s">
        <v>4903</v>
      </c>
      <c r="B962">
        <v>93</v>
      </c>
      <c r="C962">
        <v>39177541</v>
      </c>
      <c r="D962" t="s">
        <v>5285</v>
      </c>
      <c r="E962" t="s">
        <v>37</v>
      </c>
      <c r="F962">
        <v>3.5</v>
      </c>
      <c r="G962">
        <v>50000000</v>
      </c>
      <c r="H962" t="s">
        <v>1325</v>
      </c>
      <c r="I962" t="s">
        <v>953</v>
      </c>
      <c r="J962" t="s">
        <v>18089</v>
      </c>
      <c r="K962" t="s">
        <v>1266</v>
      </c>
      <c r="L962" t="s">
        <v>24177</v>
      </c>
      <c r="M962" t="s">
        <v>24177</v>
      </c>
      <c r="N962" t="s">
        <v>24177</v>
      </c>
      <c r="O962" t="s">
        <v>24177</v>
      </c>
      <c r="P962">
        <f>IMDB_Movies3[[#This Row],[gross]]-Table3[[#This Row],[budget]]</f>
        <v>-10822459</v>
      </c>
    </row>
    <row r="963" spans="1:16" x14ac:dyDescent="0.35">
      <c r="A963" t="s">
        <v>5289</v>
      </c>
      <c r="B963">
        <v>119</v>
      </c>
      <c r="C963">
        <v>39778599</v>
      </c>
      <c r="D963" t="s">
        <v>5291</v>
      </c>
      <c r="E963" t="s">
        <v>37</v>
      </c>
      <c r="F963">
        <v>6.6</v>
      </c>
      <c r="G963">
        <v>50000000</v>
      </c>
      <c r="H963" t="s">
        <v>953</v>
      </c>
      <c r="I963" t="s">
        <v>3409</v>
      </c>
      <c r="J963" t="s">
        <v>10413</v>
      </c>
      <c r="K963" t="s">
        <v>24177</v>
      </c>
      <c r="L963" t="s">
        <v>24177</v>
      </c>
      <c r="M963" t="s">
        <v>24177</v>
      </c>
      <c r="N963" t="s">
        <v>24177</v>
      </c>
      <c r="O963" t="s">
        <v>24177</v>
      </c>
      <c r="P963">
        <f>IMDB_Movies3[[#This Row],[gross]]-Table3[[#This Row],[budget]]</f>
        <v>-10221401</v>
      </c>
    </row>
    <row r="964" spans="1:16" x14ac:dyDescent="0.35">
      <c r="A964" t="s">
        <v>3303</v>
      </c>
      <c r="B964">
        <v>119</v>
      </c>
      <c r="C964">
        <v>37486138</v>
      </c>
      <c r="D964" t="s">
        <v>5295</v>
      </c>
      <c r="E964" t="s">
        <v>37</v>
      </c>
      <c r="F964">
        <v>6</v>
      </c>
      <c r="G964">
        <v>50000000</v>
      </c>
      <c r="H964" t="s">
        <v>1671</v>
      </c>
      <c r="I964" t="s">
        <v>3409</v>
      </c>
      <c r="J964" t="s">
        <v>19711</v>
      </c>
      <c r="K964" t="s">
        <v>24177</v>
      </c>
      <c r="L964" t="s">
        <v>24177</v>
      </c>
      <c r="M964" t="s">
        <v>24177</v>
      </c>
      <c r="N964" t="s">
        <v>24177</v>
      </c>
      <c r="O964" t="s">
        <v>24177</v>
      </c>
      <c r="P964">
        <f>IMDB_Movies3[[#This Row],[gross]]-Table3[[#This Row],[budget]]</f>
        <v>-12513862</v>
      </c>
    </row>
    <row r="965" spans="1:16" x14ac:dyDescent="0.35">
      <c r="A965" t="s">
        <v>5139</v>
      </c>
      <c r="B965">
        <v>99</v>
      </c>
      <c r="C965">
        <v>38105077</v>
      </c>
      <c r="D965" t="s">
        <v>5300</v>
      </c>
      <c r="E965" t="s">
        <v>37</v>
      </c>
      <c r="F965">
        <v>6.4</v>
      </c>
      <c r="G965">
        <v>40000000</v>
      </c>
      <c r="H965" t="s">
        <v>1325</v>
      </c>
      <c r="I965" t="s">
        <v>24164</v>
      </c>
      <c r="J965" t="s">
        <v>10413</v>
      </c>
      <c r="K965" t="s">
        <v>24177</v>
      </c>
      <c r="L965" t="s">
        <v>24177</v>
      </c>
      <c r="M965" t="s">
        <v>24177</v>
      </c>
      <c r="N965" t="s">
        <v>24177</v>
      </c>
      <c r="O965" t="s">
        <v>24177</v>
      </c>
      <c r="P965">
        <f>IMDB_Movies3[[#This Row],[gross]]-Table3[[#This Row],[budget]]</f>
        <v>-1894923</v>
      </c>
    </row>
    <row r="966" spans="1:16" x14ac:dyDescent="0.35">
      <c r="A966" t="s">
        <v>79</v>
      </c>
      <c r="B966">
        <v>137</v>
      </c>
      <c r="C966">
        <v>35168395</v>
      </c>
      <c r="D966" t="s">
        <v>5304</v>
      </c>
      <c r="E966" t="s">
        <v>37</v>
      </c>
      <c r="F966">
        <v>6.5</v>
      </c>
      <c r="G966">
        <v>50000000</v>
      </c>
      <c r="H966" t="s">
        <v>3409</v>
      </c>
      <c r="I966" t="s">
        <v>19711</v>
      </c>
      <c r="J966" t="s">
        <v>24163</v>
      </c>
      <c r="K966" t="s">
        <v>24177</v>
      </c>
      <c r="L966" t="s">
        <v>24177</v>
      </c>
      <c r="M966" t="s">
        <v>24177</v>
      </c>
      <c r="N966" t="s">
        <v>24177</v>
      </c>
      <c r="O966" t="s">
        <v>24177</v>
      </c>
      <c r="P966">
        <f>IMDB_Movies3[[#This Row],[gross]]-Table3[[#This Row],[budget]]</f>
        <v>-14831605</v>
      </c>
    </row>
    <row r="967" spans="1:16" x14ac:dyDescent="0.35">
      <c r="A967" t="s">
        <v>5314</v>
      </c>
      <c r="B967">
        <v>117</v>
      </c>
      <c r="C967">
        <v>32800000</v>
      </c>
      <c r="D967" t="s">
        <v>5317</v>
      </c>
      <c r="E967" t="s">
        <v>37</v>
      </c>
      <c r="F967">
        <v>4.3</v>
      </c>
      <c r="G967">
        <v>40000000</v>
      </c>
      <c r="H967" t="s">
        <v>1671</v>
      </c>
      <c r="I967" t="s">
        <v>24164</v>
      </c>
      <c r="J967" t="s">
        <v>3409</v>
      </c>
      <c r="K967" t="s">
        <v>10413</v>
      </c>
      <c r="L967" t="s">
        <v>24177</v>
      </c>
      <c r="M967" t="s">
        <v>24177</v>
      </c>
      <c r="N967" t="s">
        <v>24177</v>
      </c>
      <c r="O967" t="s">
        <v>24177</v>
      </c>
      <c r="P967">
        <f>IMDB_Movies3[[#This Row],[gross]]-Table3[[#This Row],[budget]]</f>
        <v>-7200000</v>
      </c>
    </row>
    <row r="968" spans="1:16" x14ac:dyDescent="0.35">
      <c r="A968" t="s">
        <v>4673</v>
      </c>
      <c r="B968">
        <v>87</v>
      </c>
      <c r="C968">
        <v>33643461</v>
      </c>
      <c r="D968" t="s">
        <v>5320</v>
      </c>
      <c r="E968" t="s">
        <v>37</v>
      </c>
      <c r="F968">
        <v>4.2</v>
      </c>
      <c r="G968">
        <v>50000000</v>
      </c>
      <c r="H968" t="s">
        <v>1671</v>
      </c>
      <c r="I968" t="s">
        <v>18089</v>
      </c>
      <c r="J968" t="s">
        <v>24177</v>
      </c>
      <c r="K968" t="s">
        <v>24177</v>
      </c>
      <c r="L968" t="s">
        <v>24177</v>
      </c>
      <c r="M968" t="s">
        <v>24177</v>
      </c>
      <c r="N968" t="s">
        <v>24177</v>
      </c>
      <c r="O968" t="s">
        <v>24177</v>
      </c>
      <c r="P968">
        <f>IMDB_Movies3[[#This Row],[gross]]-Table3[[#This Row],[budget]]</f>
        <v>-16356539</v>
      </c>
    </row>
    <row r="969" spans="1:16" x14ac:dyDescent="0.35">
      <c r="A969" t="s">
        <v>3694</v>
      </c>
      <c r="B969">
        <v>129</v>
      </c>
      <c r="C969">
        <v>32741596</v>
      </c>
      <c r="D969" t="s">
        <v>5325</v>
      </c>
      <c r="E969" t="s">
        <v>37</v>
      </c>
      <c r="F969">
        <v>6.5</v>
      </c>
      <c r="G969">
        <v>50000000</v>
      </c>
      <c r="H969" t="s">
        <v>3409</v>
      </c>
      <c r="I969" t="s">
        <v>1266</v>
      </c>
      <c r="J969" t="s">
        <v>24177</v>
      </c>
      <c r="K969" t="s">
        <v>24177</v>
      </c>
      <c r="L969" t="s">
        <v>24177</v>
      </c>
      <c r="M969" t="s">
        <v>24177</v>
      </c>
      <c r="N969" t="s">
        <v>24177</v>
      </c>
      <c r="O969" t="s">
        <v>24177</v>
      </c>
      <c r="P969">
        <f>IMDB_Movies3[[#This Row],[gross]]-Table3[[#This Row],[budget]]</f>
        <v>-17258404</v>
      </c>
    </row>
    <row r="970" spans="1:16" x14ac:dyDescent="0.35">
      <c r="A970" t="s">
        <v>5328</v>
      </c>
      <c r="B970">
        <v>115</v>
      </c>
      <c r="C970">
        <v>31874869</v>
      </c>
      <c r="D970" t="s">
        <v>5329</v>
      </c>
      <c r="E970" t="s">
        <v>37</v>
      </c>
      <c r="F970">
        <v>6.1</v>
      </c>
      <c r="G970">
        <v>50000000</v>
      </c>
      <c r="H970" t="s">
        <v>24164</v>
      </c>
      <c r="I970" t="s">
        <v>24162</v>
      </c>
      <c r="J970" t="s">
        <v>10413</v>
      </c>
      <c r="K970" t="s">
        <v>24177</v>
      </c>
      <c r="L970" t="s">
        <v>24177</v>
      </c>
      <c r="M970" t="s">
        <v>24177</v>
      </c>
      <c r="N970" t="s">
        <v>24177</v>
      </c>
      <c r="O970" t="s">
        <v>24177</v>
      </c>
      <c r="P970">
        <f>IMDB_Movies3[[#This Row],[gross]]-Table3[[#This Row],[budget]]</f>
        <v>-18125131</v>
      </c>
    </row>
    <row r="971" spans="1:16" x14ac:dyDescent="0.35">
      <c r="A971" t="s">
        <v>1058</v>
      </c>
      <c r="B971">
        <v>132</v>
      </c>
      <c r="C971">
        <v>30306268</v>
      </c>
      <c r="D971" t="s">
        <v>5334</v>
      </c>
      <c r="E971" t="s">
        <v>37</v>
      </c>
      <c r="F971">
        <v>6.3</v>
      </c>
      <c r="G971">
        <v>50000000</v>
      </c>
      <c r="H971" t="s">
        <v>1325</v>
      </c>
      <c r="I971" t="s">
        <v>24164</v>
      </c>
      <c r="J971" t="s">
        <v>10413</v>
      </c>
      <c r="K971" t="s">
        <v>24177</v>
      </c>
      <c r="L971" t="s">
        <v>24177</v>
      </c>
      <c r="M971" t="s">
        <v>24177</v>
      </c>
      <c r="N971" t="s">
        <v>24177</v>
      </c>
      <c r="O971" t="s">
        <v>24177</v>
      </c>
      <c r="P971">
        <f>IMDB_Movies3[[#This Row],[gross]]-Table3[[#This Row],[budget]]</f>
        <v>-19693732</v>
      </c>
    </row>
    <row r="972" spans="1:16" x14ac:dyDescent="0.35">
      <c r="A972" t="s">
        <v>5338</v>
      </c>
      <c r="B972">
        <v>131</v>
      </c>
      <c r="C972">
        <v>27667947</v>
      </c>
      <c r="D972" t="s">
        <v>5340</v>
      </c>
      <c r="E972" t="s">
        <v>37</v>
      </c>
      <c r="F972">
        <v>6.2</v>
      </c>
      <c r="G972">
        <v>50000000</v>
      </c>
      <c r="H972" t="s">
        <v>24164</v>
      </c>
      <c r="I972" t="s">
        <v>3409</v>
      </c>
      <c r="J972" t="s">
        <v>10413</v>
      </c>
      <c r="K972" t="s">
        <v>24177</v>
      </c>
      <c r="L972" t="s">
        <v>24177</v>
      </c>
      <c r="M972" t="s">
        <v>24177</v>
      </c>
      <c r="N972" t="s">
        <v>24177</v>
      </c>
      <c r="O972" t="s">
        <v>24177</v>
      </c>
      <c r="P972">
        <f>IMDB_Movies3[[#This Row],[gross]]-Table3[[#This Row],[budget]]</f>
        <v>-22332053</v>
      </c>
    </row>
    <row r="973" spans="1:16" x14ac:dyDescent="0.35">
      <c r="A973" t="s">
        <v>3891</v>
      </c>
      <c r="B973">
        <v>95</v>
      </c>
      <c r="C973">
        <v>27067160</v>
      </c>
      <c r="D973" t="s">
        <v>5345</v>
      </c>
      <c r="E973" t="s">
        <v>37</v>
      </c>
      <c r="F973">
        <v>5.9</v>
      </c>
      <c r="G973">
        <v>50000000</v>
      </c>
      <c r="H973" t="s">
        <v>1671</v>
      </c>
      <c r="I973" t="s">
        <v>3409</v>
      </c>
      <c r="J973" t="s">
        <v>19711</v>
      </c>
      <c r="K973" t="s">
        <v>24177</v>
      </c>
      <c r="L973" t="s">
        <v>24177</v>
      </c>
      <c r="M973" t="s">
        <v>24177</v>
      </c>
      <c r="N973" t="s">
        <v>24177</v>
      </c>
      <c r="O973" t="s">
        <v>24177</v>
      </c>
      <c r="P973">
        <f>IMDB_Movies3[[#This Row],[gross]]-Table3[[#This Row],[budget]]</f>
        <v>-22932840</v>
      </c>
    </row>
    <row r="974" spans="1:16" x14ac:dyDescent="0.35">
      <c r="A974" t="s">
        <v>5349</v>
      </c>
      <c r="B974">
        <v>125</v>
      </c>
      <c r="C974">
        <v>26616999</v>
      </c>
      <c r="D974" t="s">
        <v>5351</v>
      </c>
      <c r="E974" t="s">
        <v>37</v>
      </c>
      <c r="F974">
        <v>5.9</v>
      </c>
      <c r="G974">
        <v>40000000</v>
      </c>
      <c r="H974" t="s">
        <v>1325</v>
      </c>
      <c r="I974" t="s">
        <v>953</v>
      </c>
      <c r="J974" t="s">
        <v>19711</v>
      </c>
      <c r="K974" t="s">
        <v>12332</v>
      </c>
      <c r="L974" t="s">
        <v>10413</v>
      </c>
      <c r="M974" t="s">
        <v>24177</v>
      </c>
      <c r="N974" t="s">
        <v>24177</v>
      </c>
      <c r="O974" t="s">
        <v>24177</v>
      </c>
      <c r="P974">
        <f>IMDB_Movies3[[#This Row],[gross]]-Table3[[#This Row],[budget]]</f>
        <v>-13383001</v>
      </c>
    </row>
    <row r="975" spans="1:16" x14ac:dyDescent="0.35">
      <c r="A975" t="s">
        <v>1311</v>
      </c>
      <c r="B975">
        <v>98</v>
      </c>
      <c r="C975">
        <v>26536120</v>
      </c>
      <c r="D975" t="s">
        <v>5356</v>
      </c>
      <c r="E975" t="s">
        <v>37</v>
      </c>
      <c r="F975">
        <v>6.5</v>
      </c>
      <c r="G975">
        <v>50000000</v>
      </c>
      <c r="H975" t="s">
        <v>1325</v>
      </c>
      <c r="I975" t="s">
        <v>24164</v>
      </c>
      <c r="J975" t="s">
        <v>3409</v>
      </c>
      <c r="K975" t="s">
        <v>24162</v>
      </c>
      <c r="L975" t="s">
        <v>10413</v>
      </c>
      <c r="M975" t="s">
        <v>24177</v>
      </c>
      <c r="N975" t="s">
        <v>24177</v>
      </c>
      <c r="O975" t="s">
        <v>24177</v>
      </c>
      <c r="P975">
        <f>IMDB_Movies3[[#This Row],[gross]]-Table3[[#This Row],[budget]]</f>
        <v>-23463880</v>
      </c>
    </row>
    <row r="976" spans="1:16" x14ac:dyDescent="0.35">
      <c r="A976" t="s">
        <v>3694</v>
      </c>
      <c r="B976">
        <v>110</v>
      </c>
      <c r="C976">
        <v>26199517</v>
      </c>
      <c r="D976" t="s">
        <v>5360</v>
      </c>
      <c r="E976" t="s">
        <v>37</v>
      </c>
      <c r="F976">
        <v>6.4</v>
      </c>
      <c r="G976">
        <v>50000000</v>
      </c>
      <c r="H976" t="s">
        <v>1325</v>
      </c>
      <c r="I976" t="s">
        <v>24164</v>
      </c>
      <c r="J976" t="s">
        <v>3409</v>
      </c>
      <c r="K976" t="s">
        <v>24162</v>
      </c>
      <c r="L976" t="s">
        <v>10413</v>
      </c>
      <c r="M976" t="s">
        <v>24177</v>
      </c>
      <c r="N976" t="s">
        <v>24177</v>
      </c>
      <c r="O976" t="s">
        <v>24177</v>
      </c>
      <c r="P976">
        <f>IMDB_Movies3[[#This Row],[gross]]-Table3[[#This Row],[budget]]</f>
        <v>-23800483</v>
      </c>
    </row>
    <row r="977" spans="1:16" x14ac:dyDescent="0.35">
      <c r="A977" t="s">
        <v>1847</v>
      </c>
      <c r="B977">
        <v>118</v>
      </c>
      <c r="C977">
        <v>25450527</v>
      </c>
      <c r="D977" t="s">
        <v>5364</v>
      </c>
      <c r="E977" t="s">
        <v>37</v>
      </c>
      <c r="F977">
        <v>6.5</v>
      </c>
      <c r="G977">
        <v>50000000</v>
      </c>
      <c r="H977" t="s">
        <v>1325</v>
      </c>
      <c r="I977" t="s">
        <v>24164</v>
      </c>
      <c r="J977" t="s">
        <v>3409</v>
      </c>
      <c r="K977" t="s">
        <v>24162</v>
      </c>
      <c r="L977" t="s">
        <v>10413</v>
      </c>
      <c r="M977" t="s">
        <v>24177</v>
      </c>
      <c r="N977" t="s">
        <v>24177</v>
      </c>
      <c r="O977" t="s">
        <v>24177</v>
      </c>
      <c r="P977">
        <f>IMDB_Movies3[[#This Row],[gross]]-Table3[[#This Row],[budget]]</f>
        <v>-24549473</v>
      </c>
    </row>
    <row r="978" spans="1:16" x14ac:dyDescent="0.35">
      <c r="A978" t="s">
        <v>5367</v>
      </c>
      <c r="B978">
        <v>101</v>
      </c>
      <c r="C978">
        <v>25407250</v>
      </c>
      <c r="D978" t="s">
        <v>5369</v>
      </c>
      <c r="E978" t="s">
        <v>37</v>
      </c>
      <c r="F978">
        <v>5.7</v>
      </c>
      <c r="G978">
        <v>50000000</v>
      </c>
      <c r="H978" t="s">
        <v>1325</v>
      </c>
      <c r="I978" t="s">
        <v>953</v>
      </c>
      <c r="J978" t="s">
        <v>12332</v>
      </c>
      <c r="K978" t="s">
        <v>10413</v>
      </c>
      <c r="L978" t="s">
        <v>24177</v>
      </c>
      <c r="M978" t="s">
        <v>24177</v>
      </c>
      <c r="N978" t="s">
        <v>24177</v>
      </c>
      <c r="O978" t="s">
        <v>24177</v>
      </c>
      <c r="P978">
        <f>IMDB_Movies3[[#This Row],[gross]]-Table3[[#This Row],[budget]]</f>
        <v>-24592750</v>
      </c>
    </row>
    <row r="979" spans="1:16" x14ac:dyDescent="0.35">
      <c r="A979" t="s">
        <v>604</v>
      </c>
      <c r="B979">
        <v>90</v>
      </c>
      <c r="C979">
        <v>23159305</v>
      </c>
      <c r="D979" t="s">
        <v>5378</v>
      </c>
      <c r="E979" t="s">
        <v>37</v>
      </c>
      <c r="F979">
        <v>8</v>
      </c>
      <c r="G979">
        <v>70000000</v>
      </c>
      <c r="H979" t="s">
        <v>1325</v>
      </c>
      <c r="I979" t="s">
        <v>953</v>
      </c>
      <c r="J979" t="s">
        <v>11526</v>
      </c>
      <c r="K979" t="s">
        <v>1671</v>
      </c>
      <c r="L979" t="s">
        <v>3409</v>
      </c>
      <c r="M979" t="s">
        <v>18089</v>
      </c>
      <c r="N979" t="s">
        <v>12332</v>
      </c>
      <c r="O979" t="s">
        <v>24177</v>
      </c>
      <c r="P979">
        <f>IMDB_Movies3[[#This Row],[gross]]-Table3[[#This Row],[budget]]</f>
        <v>-46840695</v>
      </c>
    </row>
    <row r="980" spans="1:16" x14ac:dyDescent="0.35">
      <c r="A980" t="s">
        <v>5382</v>
      </c>
      <c r="B980">
        <v>119</v>
      </c>
      <c r="C980">
        <v>24006726</v>
      </c>
      <c r="D980" t="s">
        <v>5384</v>
      </c>
      <c r="E980" t="s">
        <v>37</v>
      </c>
      <c r="F980">
        <v>7.3</v>
      </c>
      <c r="G980">
        <v>50000000</v>
      </c>
      <c r="H980" t="s">
        <v>953</v>
      </c>
      <c r="I980" t="s">
        <v>1671</v>
      </c>
      <c r="J980" t="s">
        <v>3409</v>
      </c>
      <c r="K980" t="s">
        <v>24177</v>
      </c>
      <c r="L980" t="s">
        <v>24177</v>
      </c>
      <c r="M980" t="s">
        <v>24177</v>
      </c>
      <c r="N980" t="s">
        <v>24177</v>
      </c>
      <c r="O980" t="s">
        <v>24177</v>
      </c>
      <c r="P980">
        <f>IMDB_Movies3[[#This Row],[gross]]-Table3[[#This Row],[budget]]</f>
        <v>-25993274</v>
      </c>
    </row>
    <row r="981" spans="1:16" x14ac:dyDescent="0.35">
      <c r="A981" t="s">
        <v>2296</v>
      </c>
      <c r="B981">
        <v>139</v>
      </c>
      <c r="C981">
        <v>20389967</v>
      </c>
      <c r="D981" t="s">
        <v>5389</v>
      </c>
      <c r="E981" t="s">
        <v>37</v>
      </c>
      <c r="F981">
        <v>6.7</v>
      </c>
      <c r="G981">
        <v>50000000</v>
      </c>
      <c r="H981" t="s">
        <v>1325</v>
      </c>
      <c r="I981" t="s">
        <v>13307</v>
      </c>
      <c r="J981" t="s">
        <v>3409</v>
      </c>
      <c r="K981" t="s">
        <v>22704</v>
      </c>
      <c r="L981" t="s">
        <v>24165</v>
      </c>
      <c r="M981" t="s">
        <v>24177</v>
      </c>
      <c r="N981" t="s">
        <v>24177</v>
      </c>
      <c r="O981" t="s">
        <v>24177</v>
      </c>
      <c r="P981">
        <f>IMDB_Movies3[[#This Row],[gross]]-Table3[[#This Row],[budget]]</f>
        <v>-29610033</v>
      </c>
    </row>
    <row r="982" spans="1:16" x14ac:dyDescent="0.35">
      <c r="A982" t="s">
        <v>4704</v>
      </c>
      <c r="B982">
        <v>130</v>
      </c>
      <c r="C982">
        <v>19593740</v>
      </c>
      <c r="D982" t="s">
        <v>5393</v>
      </c>
      <c r="E982" t="s">
        <v>37</v>
      </c>
      <c r="F982">
        <v>7.5</v>
      </c>
      <c r="G982">
        <v>50000000</v>
      </c>
      <c r="H982" t="s">
        <v>24164</v>
      </c>
      <c r="I982" t="s">
        <v>3409</v>
      </c>
      <c r="J982" t="s">
        <v>10413</v>
      </c>
      <c r="K982" t="s">
        <v>24177</v>
      </c>
      <c r="L982" t="s">
        <v>24177</v>
      </c>
      <c r="M982" t="s">
        <v>24177</v>
      </c>
      <c r="N982" t="s">
        <v>24177</v>
      </c>
      <c r="O982" t="s">
        <v>24177</v>
      </c>
      <c r="P982">
        <f>IMDB_Movies3[[#This Row],[gross]]-Table3[[#This Row],[budget]]</f>
        <v>-30406260</v>
      </c>
    </row>
    <row r="983" spans="1:16" x14ac:dyDescent="0.35">
      <c r="A983" t="s">
        <v>4437</v>
      </c>
      <c r="B983">
        <v>100</v>
      </c>
      <c r="C983">
        <v>19118247</v>
      </c>
      <c r="D983" t="s">
        <v>5397</v>
      </c>
      <c r="E983" t="s">
        <v>37</v>
      </c>
      <c r="F983">
        <v>5.4</v>
      </c>
      <c r="G983">
        <v>40000000</v>
      </c>
      <c r="H983" t="s">
        <v>1325</v>
      </c>
      <c r="I983" t="s">
        <v>1671</v>
      </c>
      <c r="J983" t="s">
        <v>24177</v>
      </c>
      <c r="K983" t="s">
        <v>24177</v>
      </c>
      <c r="L983" t="s">
        <v>24177</v>
      </c>
      <c r="M983" t="s">
        <v>24177</v>
      </c>
      <c r="N983" t="s">
        <v>24177</v>
      </c>
      <c r="O983" t="s">
        <v>24177</v>
      </c>
      <c r="P983">
        <f>IMDB_Movies3[[#This Row],[gross]]-Table3[[#This Row],[budget]]</f>
        <v>-20881753</v>
      </c>
    </row>
    <row r="984" spans="1:16" x14ac:dyDescent="0.35">
      <c r="A984" t="s">
        <v>5128</v>
      </c>
      <c r="B984">
        <v>114</v>
      </c>
      <c r="C984">
        <v>26442251</v>
      </c>
      <c r="D984" t="s">
        <v>5400</v>
      </c>
      <c r="E984" t="s">
        <v>37</v>
      </c>
      <c r="F984">
        <v>6.6</v>
      </c>
      <c r="G984">
        <v>50000000</v>
      </c>
      <c r="H984" t="s">
        <v>1325</v>
      </c>
      <c r="I984" t="s">
        <v>24164</v>
      </c>
      <c r="J984" t="s">
        <v>3409</v>
      </c>
      <c r="K984" t="s">
        <v>10413</v>
      </c>
      <c r="L984" t="s">
        <v>24177</v>
      </c>
      <c r="M984" t="s">
        <v>24177</v>
      </c>
      <c r="N984" t="s">
        <v>24177</v>
      </c>
      <c r="O984" t="s">
        <v>24177</v>
      </c>
      <c r="P984">
        <f>IMDB_Movies3[[#This Row],[gross]]-Table3[[#This Row],[budget]]</f>
        <v>-23557749</v>
      </c>
    </row>
    <row r="985" spans="1:16" x14ac:dyDescent="0.35">
      <c r="A985" t="s">
        <v>5403</v>
      </c>
      <c r="B985">
        <v>96</v>
      </c>
      <c r="C985">
        <v>17114882</v>
      </c>
      <c r="D985" t="s">
        <v>5404</v>
      </c>
      <c r="E985" t="s">
        <v>37</v>
      </c>
      <c r="F985">
        <v>7.7</v>
      </c>
      <c r="G985">
        <v>25000000</v>
      </c>
      <c r="H985" t="s">
        <v>24164</v>
      </c>
      <c r="I985" t="s">
        <v>24162</v>
      </c>
      <c r="J985" t="s">
        <v>10413</v>
      </c>
      <c r="K985" t="s">
        <v>24177</v>
      </c>
      <c r="L985" t="s">
        <v>24177</v>
      </c>
      <c r="M985" t="s">
        <v>24177</v>
      </c>
      <c r="N985" t="s">
        <v>24177</v>
      </c>
      <c r="O985" t="s">
        <v>24177</v>
      </c>
      <c r="P985">
        <f>IMDB_Movies3[[#This Row],[gross]]-Table3[[#This Row],[budget]]</f>
        <v>-7885118</v>
      </c>
    </row>
    <row r="986" spans="1:16" x14ac:dyDescent="0.35">
      <c r="A986" t="s">
        <v>5408</v>
      </c>
      <c r="B986">
        <v>110</v>
      </c>
      <c r="C986">
        <v>18472363</v>
      </c>
      <c r="D986" t="s">
        <v>5409</v>
      </c>
      <c r="E986" t="s">
        <v>37</v>
      </c>
      <c r="F986">
        <v>5.8</v>
      </c>
      <c r="G986">
        <v>50000000</v>
      </c>
      <c r="H986" t="s">
        <v>1325</v>
      </c>
      <c r="I986" t="s">
        <v>953</v>
      </c>
      <c r="J986" t="s">
        <v>24164</v>
      </c>
      <c r="K986" t="s">
        <v>10413</v>
      </c>
      <c r="L986" t="s">
        <v>24177</v>
      </c>
      <c r="M986" t="s">
        <v>24177</v>
      </c>
      <c r="N986" t="s">
        <v>24177</v>
      </c>
      <c r="O986" t="s">
        <v>24177</v>
      </c>
      <c r="P986">
        <f>IMDB_Movies3[[#This Row],[gross]]-Table3[[#This Row],[budget]]</f>
        <v>-31527637</v>
      </c>
    </row>
    <row r="987" spans="1:16" x14ac:dyDescent="0.35">
      <c r="A987" t="s">
        <v>1971</v>
      </c>
      <c r="B987">
        <v>158</v>
      </c>
      <c r="C987">
        <v>14131298</v>
      </c>
      <c r="D987" t="s">
        <v>5414</v>
      </c>
      <c r="E987" t="s">
        <v>37</v>
      </c>
      <c r="F987">
        <v>6.4</v>
      </c>
      <c r="G987">
        <v>390000000</v>
      </c>
      <c r="H987" t="s">
        <v>953</v>
      </c>
      <c r="I987" t="s">
        <v>13307</v>
      </c>
      <c r="J987" t="s">
        <v>3409</v>
      </c>
      <c r="K987" t="s">
        <v>22704</v>
      </c>
      <c r="L987" t="s">
        <v>24165</v>
      </c>
      <c r="M987" t="s">
        <v>24177</v>
      </c>
      <c r="N987" t="s">
        <v>24177</v>
      </c>
      <c r="O987" t="s">
        <v>24177</v>
      </c>
      <c r="P987">
        <f>IMDB_Movies3[[#This Row],[gross]]-Table3[[#This Row],[budget]]</f>
        <v>-375868702</v>
      </c>
    </row>
    <row r="988" spans="1:16" x14ac:dyDescent="0.35">
      <c r="A988" t="s">
        <v>5418</v>
      </c>
      <c r="B988">
        <v>102</v>
      </c>
      <c r="C988">
        <v>21557240</v>
      </c>
      <c r="D988" t="s">
        <v>5420</v>
      </c>
      <c r="E988" t="s">
        <v>37</v>
      </c>
      <c r="F988">
        <v>5.6</v>
      </c>
      <c r="G988">
        <v>49900000</v>
      </c>
      <c r="H988" t="s">
        <v>953</v>
      </c>
      <c r="I988" t="s">
        <v>1671</v>
      </c>
      <c r="J988" t="s">
        <v>1266</v>
      </c>
      <c r="K988" t="s">
        <v>24177</v>
      </c>
      <c r="L988" t="s">
        <v>24177</v>
      </c>
      <c r="M988" t="s">
        <v>24177</v>
      </c>
      <c r="N988" t="s">
        <v>24177</v>
      </c>
      <c r="O988" t="s">
        <v>24177</v>
      </c>
      <c r="P988">
        <f>IMDB_Movies3[[#This Row],[gross]]-Table3[[#This Row],[budget]]</f>
        <v>-28342760</v>
      </c>
    </row>
    <row r="989" spans="1:16" x14ac:dyDescent="0.35">
      <c r="A989" t="s">
        <v>5423</v>
      </c>
      <c r="B989">
        <v>84</v>
      </c>
      <c r="C989">
        <v>21283440</v>
      </c>
      <c r="D989" t="s">
        <v>5425</v>
      </c>
      <c r="E989" t="s">
        <v>37</v>
      </c>
      <c r="F989">
        <v>6</v>
      </c>
      <c r="G989">
        <v>55000000</v>
      </c>
      <c r="H989" t="s">
        <v>3409</v>
      </c>
      <c r="I989" t="s">
        <v>24162</v>
      </c>
      <c r="J989" t="s">
        <v>10413</v>
      </c>
      <c r="K989" t="s">
        <v>24177</v>
      </c>
      <c r="L989" t="s">
        <v>24177</v>
      </c>
      <c r="M989" t="s">
        <v>24177</v>
      </c>
      <c r="N989" t="s">
        <v>24177</v>
      </c>
      <c r="O989" t="s">
        <v>24177</v>
      </c>
      <c r="P989">
        <f>IMDB_Movies3[[#This Row],[gross]]-Table3[[#This Row],[budget]]</f>
        <v>-33716560</v>
      </c>
    </row>
    <row r="990" spans="1:16" x14ac:dyDescent="0.35">
      <c r="A990" t="s">
        <v>5428</v>
      </c>
      <c r="B990">
        <v>115</v>
      </c>
      <c r="C990">
        <v>10556196</v>
      </c>
      <c r="D990" t="s">
        <v>5429</v>
      </c>
      <c r="E990" t="s">
        <v>37</v>
      </c>
      <c r="F990">
        <v>6.2</v>
      </c>
      <c r="G990">
        <v>50000000</v>
      </c>
      <c r="H990" t="s">
        <v>24164</v>
      </c>
      <c r="I990" t="s">
        <v>3409</v>
      </c>
      <c r="J990" t="s">
        <v>10413</v>
      </c>
      <c r="K990" t="s">
        <v>24177</v>
      </c>
      <c r="L990" t="s">
        <v>24177</v>
      </c>
      <c r="M990" t="s">
        <v>24177</v>
      </c>
      <c r="N990" t="s">
        <v>24177</v>
      </c>
      <c r="O990" t="s">
        <v>24177</v>
      </c>
      <c r="P990">
        <f>IMDB_Movies3[[#This Row],[gross]]-Table3[[#This Row],[budget]]</f>
        <v>-39443804</v>
      </c>
    </row>
    <row r="991" spans="1:16" x14ac:dyDescent="0.35">
      <c r="A991" t="s">
        <v>5433</v>
      </c>
      <c r="B991">
        <v>99</v>
      </c>
      <c r="C991">
        <v>16671505</v>
      </c>
      <c r="D991" t="s">
        <v>5436</v>
      </c>
      <c r="E991" t="s">
        <v>37</v>
      </c>
      <c r="F991">
        <v>5.9</v>
      </c>
      <c r="G991">
        <v>50000000</v>
      </c>
      <c r="H991" t="s">
        <v>953</v>
      </c>
      <c r="I991" t="s">
        <v>1671</v>
      </c>
      <c r="J991" t="s">
        <v>24164</v>
      </c>
      <c r="K991" t="s">
        <v>3409</v>
      </c>
      <c r="L991" t="s">
        <v>18089</v>
      </c>
      <c r="M991" t="s">
        <v>24177</v>
      </c>
      <c r="N991" t="s">
        <v>24177</v>
      </c>
      <c r="O991" t="s">
        <v>24177</v>
      </c>
      <c r="P991">
        <f>IMDB_Movies3[[#This Row],[gross]]-Table3[[#This Row],[budget]]</f>
        <v>-33328495</v>
      </c>
    </row>
    <row r="992" spans="1:16" x14ac:dyDescent="0.35">
      <c r="A992" t="s">
        <v>576</v>
      </c>
      <c r="B992">
        <v>135</v>
      </c>
      <c r="C992">
        <v>10400000</v>
      </c>
      <c r="D992" t="s">
        <v>5439</v>
      </c>
      <c r="E992" t="s">
        <v>37</v>
      </c>
      <c r="F992">
        <v>5.0999999999999996</v>
      </c>
      <c r="G992">
        <v>50000000</v>
      </c>
      <c r="H992" t="s">
        <v>3409</v>
      </c>
      <c r="I992" t="s">
        <v>19711</v>
      </c>
      <c r="J992" t="s">
        <v>24177</v>
      </c>
      <c r="K992" t="s">
        <v>24177</v>
      </c>
      <c r="L992" t="s">
        <v>24177</v>
      </c>
      <c r="M992" t="s">
        <v>24177</v>
      </c>
      <c r="N992" t="s">
        <v>24177</v>
      </c>
      <c r="O992" t="s">
        <v>24177</v>
      </c>
      <c r="P992">
        <f>IMDB_Movies3[[#This Row],[gross]]-Table3[[#This Row],[budget]]</f>
        <v>-39600000</v>
      </c>
    </row>
    <row r="993" spans="1:16" x14ac:dyDescent="0.35">
      <c r="A993" t="s">
        <v>521</v>
      </c>
      <c r="B993">
        <v>108</v>
      </c>
      <c r="C993">
        <v>9528092</v>
      </c>
      <c r="D993" t="s">
        <v>5442</v>
      </c>
      <c r="E993" t="s">
        <v>37</v>
      </c>
      <c r="F993">
        <v>6.8</v>
      </c>
      <c r="G993">
        <v>22000000</v>
      </c>
      <c r="H993" t="s">
        <v>13307</v>
      </c>
      <c r="I993" t="s">
        <v>3409</v>
      </c>
      <c r="J993" t="s">
        <v>10413</v>
      </c>
      <c r="K993" t="s">
        <v>24177</v>
      </c>
      <c r="L993" t="s">
        <v>24177</v>
      </c>
      <c r="M993" t="s">
        <v>24177</v>
      </c>
      <c r="N993" t="s">
        <v>24177</v>
      </c>
      <c r="O993" t="s">
        <v>24177</v>
      </c>
      <c r="P993">
        <f>IMDB_Movies3[[#This Row],[gross]]-Table3[[#This Row],[budget]]</f>
        <v>-12471908</v>
      </c>
    </row>
    <row r="994" spans="1:16" x14ac:dyDescent="0.35">
      <c r="A994" t="s">
        <v>1739</v>
      </c>
      <c r="B994">
        <v>127</v>
      </c>
      <c r="C994">
        <v>10137232</v>
      </c>
      <c r="D994" t="s">
        <v>5453</v>
      </c>
      <c r="E994" t="s">
        <v>37</v>
      </c>
      <c r="F994">
        <v>6</v>
      </c>
      <c r="G994">
        <v>50000000</v>
      </c>
      <c r="H994" t="s">
        <v>1325</v>
      </c>
      <c r="I994" t="s">
        <v>13307</v>
      </c>
      <c r="J994" t="s">
        <v>24164</v>
      </c>
      <c r="K994" t="s">
        <v>3409</v>
      </c>
      <c r="L994" t="s">
        <v>10413</v>
      </c>
      <c r="M994" t="s">
        <v>24177</v>
      </c>
      <c r="N994" t="s">
        <v>24177</v>
      </c>
      <c r="O994" t="s">
        <v>24177</v>
      </c>
      <c r="P994">
        <f>IMDB_Movies3[[#This Row],[gross]]-Table3[[#This Row],[budget]]</f>
        <v>-39862768</v>
      </c>
    </row>
    <row r="995" spans="1:16" x14ac:dyDescent="0.35">
      <c r="A995" t="s">
        <v>4733</v>
      </c>
      <c r="B995">
        <v>107</v>
      </c>
      <c r="C995">
        <v>9795017</v>
      </c>
      <c r="D995" t="s">
        <v>5456</v>
      </c>
      <c r="E995" t="s">
        <v>37</v>
      </c>
      <c r="F995">
        <v>5.0999999999999996</v>
      </c>
      <c r="G995">
        <v>50000000</v>
      </c>
      <c r="H995" t="s">
        <v>24164</v>
      </c>
      <c r="I995" t="s">
        <v>3409</v>
      </c>
      <c r="J995" t="s">
        <v>10413</v>
      </c>
      <c r="K995" t="s">
        <v>24177</v>
      </c>
      <c r="L995" t="s">
        <v>24177</v>
      </c>
      <c r="M995" t="s">
        <v>24177</v>
      </c>
      <c r="N995" t="s">
        <v>24177</v>
      </c>
      <c r="O995" t="s">
        <v>24177</v>
      </c>
      <c r="P995">
        <f>IMDB_Movies3[[#This Row],[gross]]-Table3[[#This Row],[budget]]</f>
        <v>-40204983</v>
      </c>
    </row>
    <row r="996" spans="1:16" x14ac:dyDescent="0.35">
      <c r="A996" t="s">
        <v>4531</v>
      </c>
      <c r="B996">
        <v>95</v>
      </c>
      <c r="C996">
        <v>20488579</v>
      </c>
      <c r="D996" t="s">
        <v>5459</v>
      </c>
      <c r="E996" t="s">
        <v>37</v>
      </c>
      <c r="F996">
        <v>5.8</v>
      </c>
      <c r="G996">
        <v>50000000</v>
      </c>
      <c r="H996" t="s">
        <v>1325</v>
      </c>
      <c r="I996" t="s">
        <v>12332</v>
      </c>
      <c r="J996" t="s">
        <v>10413</v>
      </c>
      <c r="K996" t="s">
        <v>24177</v>
      </c>
      <c r="L996" t="s">
        <v>24177</v>
      </c>
      <c r="M996" t="s">
        <v>24177</v>
      </c>
      <c r="N996" t="s">
        <v>24177</v>
      </c>
      <c r="O996" t="s">
        <v>24177</v>
      </c>
      <c r="P996">
        <f>IMDB_Movies3[[#This Row],[gross]]-Table3[[#This Row],[budget]]</f>
        <v>-29511421</v>
      </c>
    </row>
    <row r="997" spans="1:16" x14ac:dyDescent="0.35">
      <c r="A997" t="s">
        <v>5462</v>
      </c>
      <c r="B997">
        <v>124</v>
      </c>
      <c r="C997">
        <v>19445217</v>
      </c>
      <c r="D997" t="s">
        <v>5465</v>
      </c>
      <c r="E997" t="s">
        <v>37</v>
      </c>
      <c r="F997">
        <v>6.2</v>
      </c>
      <c r="G997">
        <v>60000000</v>
      </c>
      <c r="H997" t="s">
        <v>3409</v>
      </c>
      <c r="I997" t="s">
        <v>1266</v>
      </c>
      <c r="J997" t="s">
        <v>19711</v>
      </c>
      <c r="K997" t="s">
        <v>24177</v>
      </c>
      <c r="L997" t="s">
        <v>24177</v>
      </c>
      <c r="M997" t="s">
        <v>24177</v>
      </c>
      <c r="N997" t="s">
        <v>24177</v>
      </c>
      <c r="O997" t="s">
        <v>24177</v>
      </c>
      <c r="P997">
        <f>IMDB_Movies3[[#This Row],[gross]]-Table3[[#This Row],[budget]]</f>
        <v>-40554783</v>
      </c>
    </row>
    <row r="998" spans="1:16" x14ac:dyDescent="0.35">
      <c r="A998" t="s">
        <v>5469</v>
      </c>
      <c r="B998">
        <v>109</v>
      </c>
      <c r="C998">
        <v>8355815</v>
      </c>
      <c r="D998" t="s">
        <v>5470</v>
      </c>
      <c r="E998" t="s">
        <v>37</v>
      </c>
      <c r="F998">
        <v>6.4</v>
      </c>
      <c r="G998">
        <v>55000000</v>
      </c>
      <c r="H998" t="s">
        <v>1671</v>
      </c>
      <c r="I998" t="s">
        <v>24164</v>
      </c>
      <c r="J998" t="s">
        <v>3409</v>
      </c>
      <c r="K998" t="s">
        <v>10413</v>
      </c>
      <c r="L998" t="s">
        <v>24177</v>
      </c>
      <c r="M998" t="s">
        <v>24177</v>
      </c>
      <c r="N998" t="s">
        <v>24177</v>
      </c>
      <c r="O998" t="s">
        <v>24177</v>
      </c>
      <c r="P998">
        <f>IMDB_Movies3[[#This Row],[gross]]-Table3[[#This Row],[budget]]</f>
        <v>-46644185</v>
      </c>
    </row>
    <row r="999" spans="1:16" x14ac:dyDescent="0.35">
      <c r="A999" t="s">
        <v>2112</v>
      </c>
      <c r="B999">
        <v>102</v>
      </c>
      <c r="C999">
        <v>28837115</v>
      </c>
      <c r="D999" t="s">
        <v>5473</v>
      </c>
      <c r="E999" t="s">
        <v>37</v>
      </c>
      <c r="F999">
        <v>4.8</v>
      </c>
      <c r="G999">
        <v>50000000</v>
      </c>
      <c r="H999" t="s">
        <v>1671</v>
      </c>
      <c r="I999" t="s">
        <v>24177</v>
      </c>
      <c r="J999" t="s">
        <v>24177</v>
      </c>
      <c r="K999" t="s">
        <v>24177</v>
      </c>
      <c r="L999" t="s">
        <v>24177</v>
      </c>
      <c r="M999" t="s">
        <v>24177</v>
      </c>
      <c r="N999" t="s">
        <v>24177</v>
      </c>
      <c r="O999" t="s">
        <v>24177</v>
      </c>
      <c r="P999">
        <f>IMDB_Movies3[[#This Row],[gross]]-Table3[[#This Row],[budget]]</f>
        <v>-21162885</v>
      </c>
    </row>
    <row r="1000" spans="1:16" x14ac:dyDescent="0.35">
      <c r="A1000" t="s">
        <v>5476</v>
      </c>
      <c r="B1000">
        <v>88</v>
      </c>
      <c r="C1000">
        <v>6471394</v>
      </c>
      <c r="D1000" t="s">
        <v>5478</v>
      </c>
      <c r="E1000" t="s">
        <v>37</v>
      </c>
      <c r="F1000">
        <v>4.9000000000000004</v>
      </c>
      <c r="G1000">
        <v>50000000</v>
      </c>
      <c r="H1000" t="s">
        <v>1671</v>
      </c>
      <c r="I1000" t="s">
        <v>24164</v>
      </c>
      <c r="J1000" t="s">
        <v>24177</v>
      </c>
      <c r="K1000" t="s">
        <v>24177</v>
      </c>
      <c r="L1000" t="s">
        <v>24177</v>
      </c>
      <c r="M1000" t="s">
        <v>24177</v>
      </c>
      <c r="N1000" t="s">
        <v>24177</v>
      </c>
      <c r="O1000" t="s">
        <v>24177</v>
      </c>
      <c r="P1000">
        <f>IMDB_Movies3[[#This Row],[gross]]-Table3[[#This Row],[budget]]</f>
        <v>-43528606</v>
      </c>
    </row>
    <row r="1001" spans="1:16" x14ac:dyDescent="0.35">
      <c r="A1001" t="s">
        <v>3066</v>
      </c>
      <c r="B1001">
        <v>87</v>
      </c>
      <c r="C1001">
        <v>6291602</v>
      </c>
      <c r="D1001" t="s">
        <v>5483</v>
      </c>
      <c r="E1001" t="s">
        <v>37</v>
      </c>
      <c r="F1001">
        <v>5.6</v>
      </c>
      <c r="G1001">
        <v>50000000</v>
      </c>
      <c r="H1001" t="s">
        <v>1671</v>
      </c>
      <c r="I1001" t="s">
        <v>12332</v>
      </c>
      <c r="J1001" t="s">
        <v>24177</v>
      </c>
      <c r="K1001" t="s">
        <v>24177</v>
      </c>
      <c r="L1001" t="s">
        <v>24177</v>
      </c>
      <c r="M1001" t="s">
        <v>24177</v>
      </c>
      <c r="N1001" t="s">
        <v>24177</v>
      </c>
      <c r="O1001" t="s">
        <v>24177</v>
      </c>
      <c r="P1001">
        <f>IMDB_Movies3[[#This Row],[gross]]-Table3[[#This Row],[budget]]</f>
        <v>-43708398</v>
      </c>
    </row>
    <row r="1002" spans="1:16" x14ac:dyDescent="0.35">
      <c r="A1002" t="s">
        <v>5486</v>
      </c>
      <c r="B1002">
        <v>104</v>
      </c>
      <c r="C1002">
        <v>10706786</v>
      </c>
      <c r="D1002" t="s">
        <v>5487</v>
      </c>
      <c r="E1002" t="s">
        <v>37</v>
      </c>
      <c r="F1002">
        <v>5.5</v>
      </c>
      <c r="G1002">
        <v>50000000</v>
      </c>
      <c r="H1002" t="s">
        <v>1325</v>
      </c>
      <c r="I1002" t="s">
        <v>1266</v>
      </c>
      <c r="J1002" t="s">
        <v>10413</v>
      </c>
      <c r="K1002" t="s">
        <v>24177</v>
      </c>
      <c r="L1002" t="s">
        <v>24177</v>
      </c>
      <c r="M1002" t="s">
        <v>24177</v>
      </c>
      <c r="N1002" t="s">
        <v>24177</v>
      </c>
      <c r="O1002" t="s">
        <v>24177</v>
      </c>
      <c r="P1002">
        <f>IMDB_Movies3[[#This Row],[gross]]-Table3[[#This Row],[budget]]</f>
        <v>-39293214</v>
      </c>
    </row>
    <row r="1003" spans="1:16" x14ac:dyDescent="0.35">
      <c r="A1003" t="s">
        <v>3444</v>
      </c>
      <c r="B1003">
        <v>96</v>
      </c>
      <c r="C1003">
        <v>8742261</v>
      </c>
      <c r="D1003" t="s">
        <v>5491</v>
      </c>
      <c r="E1003" t="s">
        <v>37</v>
      </c>
      <c r="F1003">
        <v>3.7</v>
      </c>
      <c r="G1003">
        <v>18000000</v>
      </c>
      <c r="H1003" t="s">
        <v>1325</v>
      </c>
      <c r="I1003" t="s">
        <v>24164</v>
      </c>
      <c r="J1003" t="s">
        <v>3409</v>
      </c>
      <c r="K1003" t="s">
        <v>24162</v>
      </c>
      <c r="L1003" t="s">
        <v>10413</v>
      </c>
      <c r="M1003" t="s">
        <v>24177</v>
      </c>
      <c r="N1003" t="s">
        <v>24177</v>
      </c>
      <c r="O1003" t="s">
        <v>24177</v>
      </c>
      <c r="P1003">
        <f>IMDB_Movies3[[#This Row],[gross]]-Table3[[#This Row],[budget]]</f>
        <v>-9257739</v>
      </c>
    </row>
    <row r="1004" spans="1:16" x14ac:dyDescent="0.35">
      <c r="A1004" t="s">
        <v>5495</v>
      </c>
      <c r="B1004">
        <v>85</v>
      </c>
      <c r="C1004">
        <v>43905746</v>
      </c>
      <c r="D1004" t="s">
        <v>5496</v>
      </c>
      <c r="E1004" t="s">
        <v>37</v>
      </c>
      <c r="F1004">
        <v>5.9</v>
      </c>
      <c r="G1004">
        <v>49000000</v>
      </c>
      <c r="H1004" t="s">
        <v>1325</v>
      </c>
      <c r="I1004" t="s">
        <v>12332</v>
      </c>
      <c r="J1004" t="s">
        <v>10413</v>
      </c>
      <c r="K1004" t="s">
        <v>24177</v>
      </c>
      <c r="L1004" t="s">
        <v>24177</v>
      </c>
      <c r="M1004" t="s">
        <v>24177</v>
      </c>
      <c r="N1004" t="s">
        <v>24177</v>
      </c>
      <c r="O1004" t="s">
        <v>24177</v>
      </c>
      <c r="P1004">
        <f>IMDB_Movies3[[#This Row],[gross]]-Table3[[#This Row],[budget]]</f>
        <v>-5094254</v>
      </c>
    </row>
    <row r="1005" spans="1:16" x14ac:dyDescent="0.35">
      <c r="A1005" t="s">
        <v>2066</v>
      </c>
      <c r="B1005">
        <v>104</v>
      </c>
      <c r="C1005">
        <v>21413502</v>
      </c>
      <c r="D1005" t="s">
        <v>5505</v>
      </c>
      <c r="E1005" t="s">
        <v>37</v>
      </c>
      <c r="F1005">
        <v>6.3</v>
      </c>
      <c r="G1005">
        <v>40000000</v>
      </c>
      <c r="H1005" t="s">
        <v>1325</v>
      </c>
      <c r="I1005" t="s">
        <v>953</v>
      </c>
      <c r="J1005" t="s">
        <v>1671</v>
      </c>
      <c r="K1005" t="s">
        <v>24164</v>
      </c>
      <c r="L1005" t="s">
        <v>12038</v>
      </c>
      <c r="M1005" t="s">
        <v>24162</v>
      </c>
      <c r="N1005" t="s">
        <v>24177</v>
      </c>
      <c r="O1005" t="s">
        <v>24177</v>
      </c>
      <c r="P1005">
        <f>IMDB_Movies3[[#This Row],[gross]]-Table3[[#This Row],[budget]]</f>
        <v>-18586498</v>
      </c>
    </row>
    <row r="1006" spans="1:16" x14ac:dyDescent="0.35">
      <c r="A1006" t="s">
        <v>5509</v>
      </c>
      <c r="B1006">
        <v>135</v>
      </c>
      <c r="C1006">
        <v>7994115</v>
      </c>
      <c r="D1006" t="s">
        <v>5511</v>
      </c>
      <c r="E1006" t="s">
        <v>37</v>
      </c>
      <c r="F1006">
        <v>7.4</v>
      </c>
      <c r="G1006">
        <v>35761559</v>
      </c>
      <c r="H1006" t="s">
        <v>1671</v>
      </c>
      <c r="I1006" t="s">
        <v>3409</v>
      </c>
      <c r="J1006" t="s">
        <v>12038</v>
      </c>
      <c r="K1006" t="s">
        <v>24177</v>
      </c>
      <c r="L1006" t="s">
        <v>24177</v>
      </c>
      <c r="M1006" t="s">
        <v>24177</v>
      </c>
      <c r="N1006" t="s">
        <v>24177</v>
      </c>
      <c r="O1006" t="s">
        <v>24177</v>
      </c>
      <c r="P1006">
        <f>IMDB_Movies3[[#This Row],[gross]]-Table3[[#This Row],[budget]]</f>
        <v>-27767444</v>
      </c>
    </row>
    <row r="1007" spans="1:16" x14ac:dyDescent="0.35">
      <c r="A1007" t="s">
        <v>1526</v>
      </c>
      <c r="B1007">
        <v>190</v>
      </c>
      <c r="C1007">
        <v>124107476</v>
      </c>
      <c r="D1007" t="s">
        <v>5516</v>
      </c>
      <c r="E1007" t="s">
        <v>37</v>
      </c>
      <c r="F1007">
        <v>7.6</v>
      </c>
      <c r="G1007">
        <v>48000000</v>
      </c>
      <c r="H1007" t="s">
        <v>24164</v>
      </c>
      <c r="I1007" t="s">
        <v>3409</v>
      </c>
      <c r="J1007" t="s">
        <v>10413</v>
      </c>
      <c r="K1007" t="s">
        <v>24177</v>
      </c>
      <c r="L1007" t="s">
        <v>24177</v>
      </c>
      <c r="M1007" t="s">
        <v>24177</v>
      </c>
      <c r="N1007" t="s">
        <v>24177</v>
      </c>
      <c r="O1007" t="s">
        <v>24177</v>
      </c>
      <c r="P1007">
        <f>IMDB_Movies3[[#This Row],[gross]]-Table3[[#This Row],[budget]]</f>
        <v>76107476</v>
      </c>
    </row>
    <row r="1008" spans="1:16" x14ac:dyDescent="0.35">
      <c r="A1008" t="s">
        <v>389</v>
      </c>
      <c r="B1008">
        <v>127</v>
      </c>
      <c r="C1008">
        <v>197171806</v>
      </c>
      <c r="D1008" t="s">
        <v>5520</v>
      </c>
      <c r="E1008" t="s">
        <v>37</v>
      </c>
      <c r="F1008">
        <v>8.3000000000000007</v>
      </c>
      <c r="G1008">
        <v>48000000</v>
      </c>
      <c r="H1008" t="s">
        <v>1325</v>
      </c>
      <c r="I1008" t="s">
        <v>953</v>
      </c>
      <c r="J1008" t="s">
        <v>1266</v>
      </c>
      <c r="K1008" t="s">
        <v>24177</v>
      </c>
      <c r="L1008" t="s">
        <v>24177</v>
      </c>
      <c r="M1008" t="s">
        <v>24177</v>
      </c>
      <c r="N1008" t="s">
        <v>24177</v>
      </c>
      <c r="O1008" t="s">
        <v>24177</v>
      </c>
      <c r="P1008">
        <f>IMDB_Movies3[[#This Row],[gross]]-Table3[[#This Row],[budget]]</f>
        <v>149171806</v>
      </c>
    </row>
    <row r="1009" spans="1:16" x14ac:dyDescent="0.35">
      <c r="A1009" t="s">
        <v>940</v>
      </c>
      <c r="B1009">
        <v>129</v>
      </c>
      <c r="C1009">
        <v>12802907</v>
      </c>
      <c r="D1009" t="s">
        <v>5525</v>
      </c>
      <c r="E1009" t="s">
        <v>37</v>
      </c>
      <c r="F1009">
        <v>6.6</v>
      </c>
      <c r="G1009">
        <v>35761559</v>
      </c>
      <c r="H1009" t="s">
        <v>3409</v>
      </c>
      <c r="I1009" t="s">
        <v>19711</v>
      </c>
      <c r="J1009" t="s">
        <v>24177</v>
      </c>
      <c r="K1009" t="s">
        <v>24177</v>
      </c>
      <c r="L1009" t="s">
        <v>24177</v>
      </c>
      <c r="M1009" t="s">
        <v>24177</v>
      </c>
      <c r="N1009" t="s">
        <v>24177</v>
      </c>
      <c r="O1009" t="s">
        <v>24177</v>
      </c>
      <c r="P1009">
        <f>IMDB_Movies3[[#This Row],[gross]]-Table3[[#This Row],[budget]]</f>
        <v>-22958652</v>
      </c>
    </row>
    <row r="1010" spans="1:16" x14ac:dyDescent="0.35">
      <c r="A1010" t="s">
        <v>1389</v>
      </c>
      <c r="B1010">
        <v>120</v>
      </c>
      <c r="C1010">
        <v>31569268</v>
      </c>
      <c r="D1010" t="s">
        <v>5530</v>
      </c>
      <c r="E1010" t="s">
        <v>37</v>
      </c>
      <c r="F1010">
        <v>6.9</v>
      </c>
      <c r="G1010">
        <v>49000000</v>
      </c>
      <c r="H1010" t="s">
        <v>1325</v>
      </c>
      <c r="I1010" t="s">
        <v>24164</v>
      </c>
      <c r="J1010" t="s">
        <v>3409</v>
      </c>
      <c r="K1010" t="s">
        <v>12332</v>
      </c>
      <c r="L1010" t="s">
        <v>10413</v>
      </c>
      <c r="M1010" t="s">
        <v>24177</v>
      </c>
      <c r="N1010" t="s">
        <v>24177</v>
      </c>
      <c r="O1010" t="s">
        <v>24177</v>
      </c>
      <c r="P1010">
        <f>IMDB_Movies3[[#This Row],[gross]]-Table3[[#This Row],[budget]]</f>
        <v>-17430732</v>
      </c>
    </row>
    <row r="1011" spans="1:16" x14ac:dyDescent="0.35">
      <c r="A1011" t="s">
        <v>1198</v>
      </c>
      <c r="B1011">
        <v>118</v>
      </c>
      <c r="C1011">
        <v>66488090</v>
      </c>
      <c r="D1011" t="s">
        <v>5533</v>
      </c>
      <c r="E1011" t="s">
        <v>37</v>
      </c>
      <c r="F1011">
        <v>6.7</v>
      </c>
      <c r="G1011">
        <v>48000000</v>
      </c>
      <c r="H1011" t="s">
        <v>24164</v>
      </c>
      <c r="I1011" t="s">
        <v>3409</v>
      </c>
      <c r="J1011" t="s">
        <v>24162</v>
      </c>
      <c r="K1011" t="s">
        <v>10413</v>
      </c>
      <c r="L1011" t="s">
        <v>24177</v>
      </c>
      <c r="M1011" t="s">
        <v>24177</v>
      </c>
      <c r="N1011" t="s">
        <v>24177</v>
      </c>
      <c r="O1011" t="s">
        <v>24177</v>
      </c>
      <c r="P1011">
        <f>IMDB_Movies3[[#This Row],[gross]]-Table3[[#This Row],[budget]]</f>
        <v>18488090</v>
      </c>
    </row>
    <row r="1012" spans="1:16" x14ac:dyDescent="0.35">
      <c r="A1012" t="s">
        <v>685</v>
      </c>
      <c r="B1012">
        <v>112</v>
      </c>
      <c r="C1012">
        <v>95308367</v>
      </c>
      <c r="D1012" t="s">
        <v>5538</v>
      </c>
      <c r="E1012" t="s">
        <v>37</v>
      </c>
      <c r="F1012">
        <v>6.8</v>
      </c>
      <c r="G1012">
        <v>48000000</v>
      </c>
      <c r="H1012" t="s">
        <v>24164</v>
      </c>
      <c r="I1012" t="s">
        <v>3409</v>
      </c>
      <c r="J1012" t="s">
        <v>10413</v>
      </c>
      <c r="K1012" t="s">
        <v>24177</v>
      </c>
      <c r="L1012" t="s">
        <v>24177</v>
      </c>
      <c r="M1012" t="s">
        <v>24177</v>
      </c>
      <c r="N1012" t="s">
        <v>24177</v>
      </c>
      <c r="O1012" t="s">
        <v>24177</v>
      </c>
      <c r="P1012">
        <f>IMDB_Movies3[[#This Row],[gross]]-Table3[[#This Row],[budget]]</f>
        <v>47308367</v>
      </c>
    </row>
    <row r="1013" spans="1:16" x14ac:dyDescent="0.35">
      <c r="A1013" t="s">
        <v>5542</v>
      </c>
      <c r="B1013">
        <v>89</v>
      </c>
      <c r="C1013">
        <v>47724985</v>
      </c>
      <c r="D1013" t="s">
        <v>5546</v>
      </c>
      <c r="E1013" t="s">
        <v>37</v>
      </c>
      <c r="F1013">
        <v>4.5999999999999996</v>
      </c>
      <c r="G1013">
        <v>1500000</v>
      </c>
      <c r="H1013" t="s">
        <v>6403</v>
      </c>
      <c r="I1013" t="s">
        <v>10413</v>
      </c>
      <c r="J1013" t="s">
        <v>24177</v>
      </c>
      <c r="K1013" t="s">
        <v>24177</v>
      </c>
      <c r="L1013" t="s">
        <v>24177</v>
      </c>
      <c r="M1013" t="s">
        <v>24177</v>
      </c>
      <c r="N1013" t="s">
        <v>24177</v>
      </c>
      <c r="O1013" t="s">
        <v>24177</v>
      </c>
      <c r="P1013">
        <f>IMDB_Movies3[[#This Row],[gross]]-Table3[[#This Row],[budget]]</f>
        <v>46224985</v>
      </c>
    </row>
    <row r="1014" spans="1:16" x14ac:dyDescent="0.35">
      <c r="A1014" t="s">
        <v>4166</v>
      </c>
      <c r="B1014">
        <v>114</v>
      </c>
      <c r="C1014">
        <v>60652036</v>
      </c>
      <c r="D1014" t="s">
        <v>5551</v>
      </c>
      <c r="E1014" t="s">
        <v>37</v>
      </c>
      <c r="F1014">
        <v>7.1</v>
      </c>
      <c r="G1014">
        <v>48000000</v>
      </c>
      <c r="H1014" t="s">
        <v>1325</v>
      </c>
      <c r="I1014" t="s">
        <v>953</v>
      </c>
      <c r="J1014" t="s">
        <v>1671</v>
      </c>
      <c r="K1014" t="s">
        <v>3409</v>
      </c>
      <c r="L1014" t="s">
        <v>24165</v>
      </c>
      <c r="M1014" t="s">
        <v>24177</v>
      </c>
      <c r="N1014" t="s">
        <v>24177</v>
      </c>
      <c r="O1014" t="s">
        <v>24177</v>
      </c>
      <c r="P1014">
        <f>IMDB_Movies3[[#This Row],[gross]]-Table3[[#This Row],[budget]]</f>
        <v>12652036</v>
      </c>
    </row>
    <row r="1015" spans="1:16" x14ac:dyDescent="0.35">
      <c r="A1015" t="s">
        <v>2354</v>
      </c>
      <c r="B1015">
        <v>137</v>
      </c>
      <c r="C1015">
        <v>1206135</v>
      </c>
      <c r="D1015" t="s">
        <v>5556</v>
      </c>
      <c r="E1015" t="s">
        <v>37</v>
      </c>
      <c r="F1015">
        <v>6.4</v>
      </c>
      <c r="G1015">
        <v>50000000</v>
      </c>
      <c r="H1015" t="s">
        <v>24164</v>
      </c>
      <c r="I1015" t="s">
        <v>3409</v>
      </c>
      <c r="J1015" t="s">
        <v>10413</v>
      </c>
      <c r="K1015" t="s">
        <v>24177</v>
      </c>
      <c r="L1015" t="s">
        <v>24177</v>
      </c>
      <c r="M1015" t="s">
        <v>24177</v>
      </c>
      <c r="N1015" t="s">
        <v>24177</v>
      </c>
      <c r="O1015" t="s">
        <v>24177</v>
      </c>
      <c r="P1015">
        <f>IMDB_Movies3[[#This Row],[gross]]-Table3[[#This Row],[budget]]</f>
        <v>-48793865</v>
      </c>
    </row>
    <row r="1016" spans="1:16" x14ac:dyDescent="0.35">
      <c r="A1016" t="s">
        <v>3129</v>
      </c>
      <c r="B1016">
        <v>112</v>
      </c>
      <c r="C1016">
        <v>56607223</v>
      </c>
      <c r="D1016" t="s">
        <v>5563</v>
      </c>
      <c r="E1016" t="s">
        <v>37</v>
      </c>
      <c r="F1016">
        <v>6.4</v>
      </c>
      <c r="G1016">
        <v>48000000</v>
      </c>
      <c r="H1016" t="s">
        <v>953</v>
      </c>
      <c r="I1016" t="s">
        <v>1671</v>
      </c>
      <c r="J1016" t="s">
        <v>24177</v>
      </c>
      <c r="K1016" t="s">
        <v>24177</v>
      </c>
      <c r="L1016" t="s">
        <v>24177</v>
      </c>
      <c r="M1016" t="s">
        <v>24177</v>
      </c>
      <c r="N1016" t="s">
        <v>24177</v>
      </c>
      <c r="O1016" t="s">
        <v>24177</v>
      </c>
      <c r="P1016">
        <f>IMDB_Movies3[[#This Row],[gross]]-Table3[[#This Row],[budget]]</f>
        <v>8607223</v>
      </c>
    </row>
    <row r="1017" spans="1:16" x14ac:dyDescent="0.35">
      <c r="A1017" t="s">
        <v>4392</v>
      </c>
      <c r="B1017">
        <v>120</v>
      </c>
      <c r="C1017">
        <v>50173190</v>
      </c>
      <c r="D1017" t="s">
        <v>5568</v>
      </c>
      <c r="E1017" t="s">
        <v>37</v>
      </c>
      <c r="F1017">
        <v>7.4</v>
      </c>
      <c r="G1017">
        <v>48000000</v>
      </c>
      <c r="H1017" t="s">
        <v>3409</v>
      </c>
      <c r="I1017" t="s">
        <v>24162</v>
      </c>
      <c r="J1017" t="s">
        <v>12332</v>
      </c>
      <c r="K1017" t="s">
        <v>24177</v>
      </c>
      <c r="L1017" t="s">
        <v>24177</v>
      </c>
      <c r="M1017" t="s">
        <v>24177</v>
      </c>
      <c r="N1017" t="s">
        <v>24177</v>
      </c>
      <c r="O1017" t="s">
        <v>24177</v>
      </c>
      <c r="P1017">
        <f>IMDB_Movies3[[#This Row],[gross]]-Table3[[#This Row],[budget]]</f>
        <v>2173190</v>
      </c>
    </row>
    <row r="1018" spans="1:16" x14ac:dyDescent="0.35">
      <c r="A1018" t="s">
        <v>1421</v>
      </c>
      <c r="B1018">
        <v>123</v>
      </c>
      <c r="C1018">
        <v>47095453</v>
      </c>
      <c r="D1018" t="s">
        <v>5571</v>
      </c>
      <c r="E1018" t="s">
        <v>37</v>
      </c>
      <c r="F1018">
        <v>6.4</v>
      </c>
      <c r="G1018">
        <v>48000000</v>
      </c>
      <c r="H1018" t="s">
        <v>1671</v>
      </c>
      <c r="I1018" t="s">
        <v>1266</v>
      </c>
      <c r="J1018" t="s">
        <v>19711</v>
      </c>
      <c r="K1018" t="s">
        <v>24177</v>
      </c>
      <c r="L1018" t="s">
        <v>24177</v>
      </c>
      <c r="M1018" t="s">
        <v>24177</v>
      </c>
      <c r="N1018" t="s">
        <v>24177</v>
      </c>
      <c r="O1018" t="s">
        <v>24177</v>
      </c>
      <c r="P1018">
        <f>IMDB_Movies3[[#This Row],[gross]]-Table3[[#This Row],[budget]]</f>
        <v>-904547</v>
      </c>
    </row>
    <row r="1019" spans="1:16" x14ac:dyDescent="0.35">
      <c r="A1019" t="s">
        <v>4218</v>
      </c>
      <c r="B1019">
        <v>93</v>
      </c>
      <c r="C1019">
        <v>37879996</v>
      </c>
      <c r="D1019" t="s">
        <v>5575</v>
      </c>
      <c r="E1019" t="s">
        <v>37</v>
      </c>
      <c r="F1019">
        <v>6</v>
      </c>
      <c r="G1019">
        <v>48000000</v>
      </c>
      <c r="H1019" t="s">
        <v>1671</v>
      </c>
      <c r="I1019" t="s">
        <v>1266</v>
      </c>
      <c r="J1019" t="s">
        <v>19711</v>
      </c>
      <c r="K1019" t="s">
        <v>24177</v>
      </c>
      <c r="L1019" t="s">
        <v>24177</v>
      </c>
      <c r="M1019" t="s">
        <v>24177</v>
      </c>
      <c r="N1019" t="s">
        <v>24177</v>
      </c>
      <c r="O1019" t="s">
        <v>24177</v>
      </c>
      <c r="P1019">
        <f>IMDB_Movies3[[#This Row],[gross]]-Table3[[#This Row],[budget]]</f>
        <v>-10120004</v>
      </c>
    </row>
    <row r="1020" spans="1:16" x14ac:dyDescent="0.35">
      <c r="A1020" t="s">
        <v>4850</v>
      </c>
      <c r="B1020">
        <v>123</v>
      </c>
      <c r="C1020">
        <v>25900000</v>
      </c>
      <c r="D1020" t="s">
        <v>5580</v>
      </c>
      <c r="E1020" t="s">
        <v>37</v>
      </c>
      <c r="F1020">
        <v>6.5</v>
      </c>
      <c r="G1020">
        <v>58000000</v>
      </c>
      <c r="H1020" t="s">
        <v>24164</v>
      </c>
      <c r="I1020" t="s">
        <v>3409</v>
      </c>
      <c r="J1020" t="s">
        <v>12038</v>
      </c>
      <c r="K1020" t="s">
        <v>24177</v>
      </c>
      <c r="L1020" t="s">
        <v>24177</v>
      </c>
      <c r="M1020" t="s">
        <v>24177</v>
      </c>
      <c r="N1020" t="s">
        <v>24177</v>
      </c>
      <c r="O1020" t="s">
        <v>24177</v>
      </c>
      <c r="P1020">
        <f>IMDB_Movies3[[#This Row],[gross]]-Table3[[#This Row],[budget]]</f>
        <v>-32100000</v>
      </c>
    </row>
    <row r="1021" spans="1:16" x14ac:dyDescent="0.35">
      <c r="A1021" t="s">
        <v>1421</v>
      </c>
      <c r="B1021">
        <v>122</v>
      </c>
      <c r="C1021">
        <v>53574088</v>
      </c>
      <c r="D1021" t="s">
        <v>5585</v>
      </c>
      <c r="E1021" t="s">
        <v>37</v>
      </c>
      <c r="F1021">
        <v>7.8</v>
      </c>
      <c r="G1021">
        <v>55000000</v>
      </c>
      <c r="H1021" t="s">
        <v>953</v>
      </c>
      <c r="I1021" t="s">
        <v>24164</v>
      </c>
      <c r="J1021" t="s">
        <v>3409</v>
      </c>
      <c r="K1021" t="s">
        <v>15011</v>
      </c>
      <c r="L1021" t="s">
        <v>24177</v>
      </c>
      <c r="M1021" t="s">
        <v>24177</v>
      </c>
      <c r="N1021" t="s">
        <v>24177</v>
      </c>
      <c r="O1021" t="s">
        <v>24177</v>
      </c>
      <c r="P1021">
        <f>IMDB_Movies3[[#This Row],[gross]]-Table3[[#This Row],[budget]]</f>
        <v>-1425912</v>
      </c>
    </row>
    <row r="1022" spans="1:16" x14ac:dyDescent="0.35">
      <c r="A1022" t="s">
        <v>5589</v>
      </c>
      <c r="B1022">
        <v>115</v>
      </c>
      <c r="C1022">
        <v>89253340</v>
      </c>
      <c r="D1022" t="s">
        <v>5590</v>
      </c>
      <c r="E1022" t="s">
        <v>37</v>
      </c>
      <c r="F1022">
        <v>6</v>
      </c>
      <c r="G1022">
        <v>48000000</v>
      </c>
      <c r="H1022" t="s">
        <v>1325</v>
      </c>
      <c r="I1022" t="s">
        <v>10413</v>
      </c>
      <c r="J1022" t="s">
        <v>24177</v>
      </c>
      <c r="K1022" t="s">
        <v>24177</v>
      </c>
      <c r="L1022" t="s">
        <v>24177</v>
      </c>
      <c r="M1022" t="s">
        <v>24177</v>
      </c>
      <c r="N1022" t="s">
        <v>24177</v>
      </c>
      <c r="O1022" t="s">
        <v>24177</v>
      </c>
      <c r="P1022">
        <f>IMDB_Movies3[[#This Row],[gross]]-Table3[[#This Row],[budget]]</f>
        <v>41253340</v>
      </c>
    </row>
    <row r="1023" spans="1:16" x14ac:dyDescent="0.35">
      <c r="A1023" t="s">
        <v>1526</v>
      </c>
      <c r="B1023">
        <v>123</v>
      </c>
      <c r="C1023">
        <v>37339525</v>
      </c>
      <c r="D1023" t="s">
        <v>5594</v>
      </c>
      <c r="E1023" t="s">
        <v>37</v>
      </c>
      <c r="F1023">
        <v>7</v>
      </c>
      <c r="G1023">
        <v>48000000</v>
      </c>
      <c r="H1023" t="s">
        <v>24164</v>
      </c>
      <c r="I1023" t="s">
        <v>3409</v>
      </c>
      <c r="J1023" t="s">
        <v>19711</v>
      </c>
      <c r="K1023" t="s">
        <v>10413</v>
      </c>
      <c r="L1023" t="s">
        <v>24177</v>
      </c>
      <c r="M1023" t="s">
        <v>24177</v>
      </c>
      <c r="N1023" t="s">
        <v>24177</v>
      </c>
      <c r="O1023" t="s">
        <v>24177</v>
      </c>
      <c r="P1023">
        <f>IMDB_Movies3[[#This Row],[gross]]-Table3[[#This Row],[budget]]</f>
        <v>-10660475</v>
      </c>
    </row>
    <row r="1024" spans="1:16" x14ac:dyDescent="0.35">
      <c r="A1024" t="s">
        <v>2112</v>
      </c>
      <c r="B1024">
        <v>96</v>
      </c>
      <c r="C1024">
        <v>60154431</v>
      </c>
      <c r="D1024" t="s">
        <v>5599</v>
      </c>
      <c r="E1024" t="s">
        <v>37</v>
      </c>
      <c r="F1024">
        <v>6</v>
      </c>
      <c r="G1024">
        <v>47000000</v>
      </c>
      <c r="H1024" t="s">
        <v>1671</v>
      </c>
      <c r="I1024" t="s">
        <v>3409</v>
      </c>
      <c r="J1024" t="s">
        <v>10413</v>
      </c>
      <c r="K1024" t="s">
        <v>24177</v>
      </c>
      <c r="L1024" t="s">
        <v>24177</v>
      </c>
      <c r="M1024" t="s">
        <v>24177</v>
      </c>
      <c r="N1024" t="s">
        <v>24177</v>
      </c>
      <c r="O1024" t="s">
        <v>24177</v>
      </c>
      <c r="P1024">
        <f>IMDB_Movies3[[#This Row],[gross]]-Table3[[#This Row],[budget]]</f>
        <v>13154431</v>
      </c>
    </row>
    <row r="1025" spans="1:16" x14ac:dyDescent="0.35">
      <c r="A1025" t="s">
        <v>5603</v>
      </c>
      <c r="B1025">
        <v>110</v>
      </c>
      <c r="C1025">
        <v>528972</v>
      </c>
      <c r="D1025" t="s">
        <v>5607</v>
      </c>
      <c r="E1025" t="s">
        <v>5611</v>
      </c>
      <c r="F1025">
        <v>7.8</v>
      </c>
      <c r="G1025">
        <v>35761559</v>
      </c>
      <c r="H1025" t="s">
        <v>3409</v>
      </c>
      <c r="I1025" t="s">
        <v>19711</v>
      </c>
      <c r="J1025" t="s">
        <v>24165</v>
      </c>
      <c r="K1025" t="s">
        <v>24177</v>
      </c>
      <c r="L1025" t="s">
        <v>24177</v>
      </c>
      <c r="M1025" t="s">
        <v>24177</v>
      </c>
      <c r="N1025" t="s">
        <v>24177</v>
      </c>
      <c r="O1025" t="s">
        <v>24177</v>
      </c>
      <c r="P1025">
        <f>IMDB_Movies3[[#This Row],[gross]]-Table3[[#This Row],[budget]]</f>
        <v>-35232587</v>
      </c>
    </row>
    <row r="1026" spans="1:16" x14ac:dyDescent="0.35">
      <c r="A1026" t="s">
        <v>1680</v>
      </c>
      <c r="B1026">
        <v>105</v>
      </c>
      <c r="C1026">
        <v>103738726</v>
      </c>
      <c r="D1026" t="s">
        <v>5616</v>
      </c>
      <c r="E1026" t="s">
        <v>37</v>
      </c>
      <c r="F1026">
        <v>6.1</v>
      </c>
      <c r="G1026">
        <v>100000000</v>
      </c>
      <c r="H1026" t="s">
        <v>1325</v>
      </c>
      <c r="I1026" t="s">
        <v>1671</v>
      </c>
      <c r="J1026" t="s">
        <v>24164</v>
      </c>
      <c r="K1026" t="s">
        <v>12038</v>
      </c>
      <c r="L1026" t="s">
        <v>19711</v>
      </c>
      <c r="M1026" t="s">
        <v>10413</v>
      </c>
      <c r="N1026" t="s">
        <v>24177</v>
      </c>
      <c r="O1026" t="s">
        <v>24177</v>
      </c>
      <c r="P1026">
        <f>IMDB_Movies3[[#This Row],[gross]]-Table3[[#This Row],[budget]]</f>
        <v>3738726</v>
      </c>
    </row>
    <row r="1027" spans="1:16" x14ac:dyDescent="0.35">
      <c r="A1027" t="s">
        <v>1311</v>
      </c>
      <c r="B1027">
        <v>113</v>
      </c>
      <c r="C1027">
        <v>69304264</v>
      </c>
      <c r="D1027" t="s">
        <v>5621</v>
      </c>
      <c r="E1027" t="s">
        <v>37</v>
      </c>
      <c r="F1027">
        <v>6.8</v>
      </c>
      <c r="G1027">
        <v>48000000</v>
      </c>
      <c r="H1027" t="s">
        <v>24164</v>
      </c>
      <c r="I1027" t="s">
        <v>19711</v>
      </c>
      <c r="J1027" t="s">
        <v>10413</v>
      </c>
      <c r="K1027" t="s">
        <v>24177</v>
      </c>
      <c r="L1027" t="s">
        <v>24177</v>
      </c>
      <c r="M1027" t="s">
        <v>24177</v>
      </c>
      <c r="N1027" t="s">
        <v>24177</v>
      </c>
      <c r="O1027" t="s">
        <v>24177</v>
      </c>
      <c r="P1027">
        <f>IMDB_Movies3[[#This Row],[gross]]-Table3[[#This Row],[budget]]</f>
        <v>21304264</v>
      </c>
    </row>
    <row r="1028" spans="1:16" x14ac:dyDescent="0.35">
      <c r="A1028" t="s">
        <v>5624</v>
      </c>
      <c r="B1028">
        <v>132</v>
      </c>
      <c r="C1028">
        <v>29781453</v>
      </c>
      <c r="D1028" t="s">
        <v>5626</v>
      </c>
      <c r="E1028" t="s">
        <v>37</v>
      </c>
      <c r="F1028">
        <v>6.4</v>
      </c>
      <c r="G1028">
        <v>48000000</v>
      </c>
      <c r="H1028" t="s">
        <v>13307</v>
      </c>
      <c r="I1028" t="s">
        <v>1671</v>
      </c>
      <c r="J1028" t="s">
        <v>3409</v>
      </c>
      <c r="K1028" t="s">
        <v>24177</v>
      </c>
      <c r="L1028" t="s">
        <v>24177</v>
      </c>
      <c r="M1028" t="s">
        <v>24177</v>
      </c>
      <c r="N1028" t="s">
        <v>24177</v>
      </c>
      <c r="O1028" t="s">
        <v>24177</v>
      </c>
      <c r="P1028">
        <f>IMDB_Movies3[[#This Row],[gross]]-Table3[[#This Row],[budget]]</f>
        <v>-18218547</v>
      </c>
    </row>
    <row r="1029" spans="1:16" x14ac:dyDescent="0.35">
      <c r="A1029" t="s">
        <v>5630</v>
      </c>
      <c r="B1029">
        <v>93</v>
      </c>
      <c r="C1029">
        <v>47724985</v>
      </c>
      <c r="D1029" t="s">
        <v>5631</v>
      </c>
      <c r="E1029" t="s">
        <v>37</v>
      </c>
      <c r="F1029">
        <v>7.7</v>
      </c>
      <c r="G1029">
        <v>14000000</v>
      </c>
      <c r="H1029" t="s">
        <v>1325</v>
      </c>
      <c r="I1029" t="s">
        <v>953</v>
      </c>
      <c r="J1029" t="s">
        <v>3409</v>
      </c>
      <c r="K1029" t="s">
        <v>24177</v>
      </c>
      <c r="L1029" t="s">
        <v>24177</v>
      </c>
      <c r="M1029" t="s">
        <v>24177</v>
      </c>
      <c r="N1029" t="s">
        <v>24177</v>
      </c>
      <c r="O1029" t="s">
        <v>24177</v>
      </c>
      <c r="P1029">
        <f>IMDB_Movies3[[#This Row],[gross]]-Table3[[#This Row],[budget]]</f>
        <v>33724985</v>
      </c>
    </row>
    <row r="1030" spans="1:16" x14ac:dyDescent="0.35">
      <c r="A1030" t="s">
        <v>5634</v>
      </c>
      <c r="B1030">
        <v>115</v>
      </c>
      <c r="C1030">
        <v>47724985</v>
      </c>
      <c r="D1030" t="s">
        <v>5637</v>
      </c>
      <c r="E1030" t="s">
        <v>5641</v>
      </c>
      <c r="F1030">
        <v>8.1</v>
      </c>
      <c r="G1030">
        <v>1000000</v>
      </c>
      <c r="H1030" t="s">
        <v>3409</v>
      </c>
      <c r="I1030" t="s">
        <v>24162</v>
      </c>
      <c r="J1030" t="s">
        <v>12332</v>
      </c>
      <c r="K1030" t="s">
        <v>24177</v>
      </c>
      <c r="L1030" t="s">
        <v>24177</v>
      </c>
      <c r="M1030" t="s">
        <v>24177</v>
      </c>
      <c r="N1030" t="s">
        <v>24177</v>
      </c>
      <c r="O1030" t="s">
        <v>24177</v>
      </c>
      <c r="P1030">
        <f>IMDB_Movies3[[#This Row],[gross]]-Table3[[#This Row],[budget]]</f>
        <v>46724985</v>
      </c>
    </row>
    <row r="1031" spans="1:16" x14ac:dyDescent="0.35">
      <c r="A1031" t="s">
        <v>5643</v>
      </c>
      <c r="B1031">
        <v>75</v>
      </c>
      <c r="C1031">
        <v>15519841</v>
      </c>
      <c r="D1031" t="s">
        <v>5644</v>
      </c>
      <c r="E1031" t="s">
        <v>37</v>
      </c>
      <c r="F1031">
        <v>4.5</v>
      </c>
      <c r="G1031">
        <v>47000000</v>
      </c>
      <c r="H1031" t="s">
        <v>953</v>
      </c>
      <c r="I1031" t="s">
        <v>11526</v>
      </c>
      <c r="J1031" t="s">
        <v>1671</v>
      </c>
      <c r="K1031" t="s">
        <v>18089</v>
      </c>
      <c r="L1031" t="s">
        <v>1266</v>
      </c>
      <c r="M1031" t="s">
        <v>24177</v>
      </c>
      <c r="N1031" t="s">
        <v>24177</v>
      </c>
      <c r="O1031" t="s">
        <v>24177</v>
      </c>
      <c r="P1031">
        <f>IMDB_Movies3[[#This Row],[gross]]-Table3[[#This Row],[budget]]</f>
        <v>-31480159</v>
      </c>
    </row>
    <row r="1032" spans="1:16" x14ac:dyDescent="0.35">
      <c r="A1032" t="s">
        <v>5647</v>
      </c>
      <c r="B1032">
        <v>108</v>
      </c>
      <c r="C1032">
        <v>5600000</v>
      </c>
      <c r="D1032" t="s">
        <v>5649</v>
      </c>
      <c r="E1032" t="s">
        <v>37</v>
      </c>
      <c r="F1032">
        <v>5.8</v>
      </c>
      <c r="G1032">
        <v>47000000</v>
      </c>
      <c r="H1032" t="s">
        <v>3409</v>
      </c>
      <c r="I1032" t="s">
        <v>6403</v>
      </c>
      <c r="J1032" t="s">
        <v>19711</v>
      </c>
      <c r="K1032" t="s">
        <v>10413</v>
      </c>
      <c r="L1032" t="s">
        <v>24177</v>
      </c>
      <c r="M1032" t="s">
        <v>24177</v>
      </c>
      <c r="N1032" t="s">
        <v>24177</v>
      </c>
      <c r="O1032" t="s">
        <v>24177</v>
      </c>
      <c r="P1032">
        <f>IMDB_Movies3[[#This Row],[gross]]-Table3[[#This Row],[budget]]</f>
        <v>-41400000</v>
      </c>
    </row>
    <row r="1033" spans="1:16" x14ac:dyDescent="0.35">
      <c r="A1033" t="s">
        <v>5653</v>
      </c>
      <c r="B1033">
        <v>105</v>
      </c>
      <c r="C1033">
        <v>126805112</v>
      </c>
      <c r="D1033" t="s">
        <v>5654</v>
      </c>
      <c r="E1033" t="s">
        <v>37</v>
      </c>
      <c r="F1033">
        <v>6.3</v>
      </c>
      <c r="G1033">
        <v>46000000</v>
      </c>
      <c r="H1033" t="s">
        <v>1671</v>
      </c>
      <c r="I1033" t="s">
        <v>19711</v>
      </c>
      <c r="J1033" t="s">
        <v>24177</v>
      </c>
      <c r="K1033" t="s">
        <v>24177</v>
      </c>
      <c r="L1033" t="s">
        <v>24177</v>
      </c>
      <c r="M1033" t="s">
        <v>24177</v>
      </c>
      <c r="N1033" t="s">
        <v>24177</v>
      </c>
      <c r="O1033" t="s">
        <v>24177</v>
      </c>
      <c r="P1033">
        <f>IMDB_Movies3[[#This Row],[gross]]-Table3[[#This Row],[budget]]</f>
        <v>80805112</v>
      </c>
    </row>
    <row r="1034" spans="1:16" x14ac:dyDescent="0.35">
      <c r="A1034" t="s">
        <v>5117</v>
      </c>
      <c r="B1034">
        <v>102</v>
      </c>
      <c r="C1034">
        <v>93607673</v>
      </c>
      <c r="D1034" t="s">
        <v>5657</v>
      </c>
      <c r="E1034" t="s">
        <v>37</v>
      </c>
      <c r="F1034">
        <v>5.7</v>
      </c>
      <c r="G1034">
        <v>48000000</v>
      </c>
      <c r="H1034" t="s">
        <v>1671</v>
      </c>
      <c r="I1034" t="s">
        <v>19711</v>
      </c>
      <c r="J1034" t="s">
        <v>24177</v>
      </c>
      <c r="K1034" t="s">
        <v>24177</v>
      </c>
      <c r="L1034" t="s">
        <v>24177</v>
      </c>
      <c r="M1034" t="s">
        <v>24177</v>
      </c>
      <c r="N1034" t="s">
        <v>24177</v>
      </c>
      <c r="O1034" t="s">
        <v>24177</v>
      </c>
      <c r="P1034">
        <f>IMDB_Movies3[[#This Row],[gross]]-Table3[[#This Row],[budget]]</f>
        <v>45607673</v>
      </c>
    </row>
    <row r="1035" spans="1:16" x14ac:dyDescent="0.35">
      <c r="A1035" t="s">
        <v>57</v>
      </c>
      <c r="B1035">
        <v>118</v>
      </c>
      <c r="C1035">
        <v>67263182</v>
      </c>
      <c r="D1035" t="s">
        <v>5660</v>
      </c>
      <c r="E1035" t="s">
        <v>37</v>
      </c>
      <c r="F1035">
        <v>7.2</v>
      </c>
      <c r="G1035">
        <v>46000000</v>
      </c>
      <c r="H1035" t="s">
        <v>3409</v>
      </c>
      <c r="I1035" t="s">
        <v>24162</v>
      </c>
      <c r="J1035" t="s">
        <v>10413</v>
      </c>
      <c r="K1035" t="s">
        <v>24177</v>
      </c>
      <c r="L1035" t="s">
        <v>24177</v>
      </c>
      <c r="M1035" t="s">
        <v>24177</v>
      </c>
      <c r="N1035" t="s">
        <v>24177</v>
      </c>
      <c r="O1035" t="s">
        <v>24177</v>
      </c>
      <c r="P1035">
        <f>IMDB_Movies3[[#This Row],[gross]]-Table3[[#This Row],[budget]]</f>
        <v>21263182</v>
      </c>
    </row>
    <row r="1036" spans="1:16" x14ac:dyDescent="0.35">
      <c r="A1036" t="s">
        <v>3376</v>
      </c>
      <c r="B1036">
        <v>111</v>
      </c>
      <c r="C1036">
        <v>92001027</v>
      </c>
      <c r="D1036" t="s">
        <v>5665</v>
      </c>
      <c r="E1036" t="s">
        <v>37</v>
      </c>
      <c r="F1036">
        <v>7.6</v>
      </c>
      <c r="G1036">
        <v>45000000</v>
      </c>
      <c r="H1036" t="s">
        <v>1325</v>
      </c>
      <c r="I1036" t="s">
        <v>953</v>
      </c>
      <c r="J1036" t="s">
        <v>3409</v>
      </c>
      <c r="K1036" t="s">
        <v>12332</v>
      </c>
      <c r="L1036" t="s">
        <v>10413</v>
      </c>
      <c r="M1036" t="s">
        <v>24177</v>
      </c>
      <c r="N1036" t="s">
        <v>24177</v>
      </c>
      <c r="O1036" t="s">
        <v>24177</v>
      </c>
      <c r="P1036">
        <f>IMDB_Movies3[[#This Row],[gross]]-Table3[[#This Row],[budget]]</f>
        <v>47001027</v>
      </c>
    </row>
    <row r="1037" spans="1:16" x14ac:dyDescent="0.35">
      <c r="A1037" t="s">
        <v>4693</v>
      </c>
      <c r="B1037">
        <v>81</v>
      </c>
      <c r="C1037">
        <v>10539414</v>
      </c>
      <c r="D1037" t="s">
        <v>5670</v>
      </c>
      <c r="E1037" t="s">
        <v>37</v>
      </c>
      <c r="F1037">
        <v>4.7</v>
      </c>
      <c r="G1037">
        <v>47000000</v>
      </c>
      <c r="H1037" t="s">
        <v>1325</v>
      </c>
      <c r="I1037" t="s">
        <v>3409</v>
      </c>
      <c r="J1037" t="s">
        <v>1266</v>
      </c>
      <c r="K1037" t="s">
        <v>10413</v>
      </c>
      <c r="L1037" t="s">
        <v>15011</v>
      </c>
      <c r="M1037" t="s">
        <v>24177</v>
      </c>
      <c r="N1037" t="s">
        <v>24177</v>
      </c>
      <c r="O1037" t="s">
        <v>24177</v>
      </c>
      <c r="P1037">
        <f>IMDB_Movies3[[#This Row],[gross]]-Table3[[#This Row],[budget]]</f>
        <v>-36460586</v>
      </c>
    </row>
    <row r="1038" spans="1:16" x14ac:dyDescent="0.35">
      <c r="A1038" t="s">
        <v>1015</v>
      </c>
      <c r="B1038">
        <v>116</v>
      </c>
      <c r="C1038">
        <v>58918501</v>
      </c>
      <c r="D1038" t="s">
        <v>5675</v>
      </c>
      <c r="E1038" t="s">
        <v>37</v>
      </c>
      <c r="F1038">
        <v>6.6</v>
      </c>
      <c r="G1038">
        <v>46000000</v>
      </c>
      <c r="H1038" t="s">
        <v>1325</v>
      </c>
      <c r="I1038" t="s">
        <v>3409</v>
      </c>
      <c r="J1038" t="s">
        <v>24162</v>
      </c>
      <c r="K1038" t="s">
        <v>10413</v>
      </c>
      <c r="L1038" t="s">
        <v>24165</v>
      </c>
      <c r="M1038" t="s">
        <v>24177</v>
      </c>
      <c r="N1038" t="s">
        <v>24177</v>
      </c>
      <c r="O1038" t="s">
        <v>24177</v>
      </c>
      <c r="P1038">
        <f>IMDB_Movies3[[#This Row],[gross]]-Table3[[#This Row],[budget]]</f>
        <v>12918501</v>
      </c>
    </row>
    <row r="1039" spans="1:16" x14ac:dyDescent="0.35">
      <c r="A1039" t="s">
        <v>514</v>
      </c>
      <c r="B1039">
        <v>86</v>
      </c>
      <c r="C1039">
        <v>181395380</v>
      </c>
      <c r="D1039" t="s">
        <v>5679</v>
      </c>
      <c r="E1039" t="s">
        <v>37</v>
      </c>
      <c r="F1039">
        <v>6.8</v>
      </c>
      <c r="G1039">
        <v>45000000</v>
      </c>
      <c r="H1039" t="s">
        <v>1671</v>
      </c>
      <c r="I1039" t="s">
        <v>1266</v>
      </c>
      <c r="J1039" t="s">
        <v>19711</v>
      </c>
      <c r="K1039" t="s">
        <v>24177</v>
      </c>
      <c r="L1039" t="s">
        <v>24177</v>
      </c>
      <c r="M1039" t="s">
        <v>24177</v>
      </c>
      <c r="N1039" t="s">
        <v>24177</v>
      </c>
      <c r="O1039" t="s">
        <v>24177</v>
      </c>
      <c r="P1039">
        <f>IMDB_Movies3[[#This Row],[gross]]-Table3[[#This Row],[budget]]</f>
        <v>136395380</v>
      </c>
    </row>
    <row r="1040" spans="1:16" x14ac:dyDescent="0.35">
      <c r="A1040" t="s">
        <v>5683</v>
      </c>
      <c r="B1040">
        <v>127</v>
      </c>
      <c r="C1040">
        <v>14946229</v>
      </c>
      <c r="D1040" t="s">
        <v>5686</v>
      </c>
      <c r="E1040" t="s">
        <v>37</v>
      </c>
      <c r="F1040">
        <v>7.3</v>
      </c>
      <c r="G1040">
        <v>25000000</v>
      </c>
      <c r="H1040" t="s">
        <v>13307</v>
      </c>
      <c r="I1040" t="s">
        <v>24164</v>
      </c>
      <c r="J1040" t="s">
        <v>3409</v>
      </c>
      <c r="K1040" t="s">
        <v>10413</v>
      </c>
      <c r="L1040" t="s">
        <v>24177</v>
      </c>
      <c r="M1040" t="s">
        <v>24177</v>
      </c>
      <c r="N1040" t="s">
        <v>24177</v>
      </c>
      <c r="O1040" t="s">
        <v>24177</v>
      </c>
      <c r="P1040">
        <f>IMDB_Movies3[[#This Row],[gross]]-Table3[[#This Row],[budget]]</f>
        <v>-10053771</v>
      </c>
    </row>
    <row r="1041" spans="1:16" x14ac:dyDescent="0.35">
      <c r="A1041" t="s">
        <v>5689</v>
      </c>
      <c r="B1041">
        <v>140</v>
      </c>
      <c r="C1041">
        <v>47724985</v>
      </c>
      <c r="D1041" t="s">
        <v>5690</v>
      </c>
      <c r="E1041" t="s">
        <v>37</v>
      </c>
      <c r="F1041">
        <v>2.7</v>
      </c>
      <c r="G1041">
        <v>48000000</v>
      </c>
      <c r="H1041" t="s">
        <v>3409</v>
      </c>
      <c r="I1041" t="s">
        <v>22704</v>
      </c>
      <c r="J1041" t="s">
        <v>24165</v>
      </c>
      <c r="K1041" t="s">
        <v>24177</v>
      </c>
      <c r="L1041" t="s">
        <v>24177</v>
      </c>
      <c r="M1041" t="s">
        <v>24177</v>
      </c>
      <c r="N1041" t="s">
        <v>24177</v>
      </c>
      <c r="O1041" t="s">
        <v>24177</v>
      </c>
      <c r="P1041">
        <f>IMDB_Movies3[[#This Row],[gross]]-Table3[[#This Row],[budget]]</f>
        <v>-275015</v>
      </c>
    </row>
    <row r="1042" spans="1:16" x14ac:dyDescent="0.35">
      <c r="A1042" t="s">
        <v>4107</v>
      </c>
      <c r="B1042">
        <v>91</v>
      </c>
      <c r="C1042">
        <v>130512915</v>
      </c>
      <c r="D1042" t="s">
        <v>5695</v>
      </c>
      <c r="E1042" t="s">
        <v>37</v>
      </c>
      <c r="F1042">
        <v>4.8</v>
      </c>
      <c r="G1042">
        <v>45000000</v>
      </c>
      <c r="H1042" t="s">
        <v>1671</v>
      </c>
      <c r="I1042" t="s">
        <v>18089</v>
      </c>
      <c r="J1042" t="s">
        <v>1266</v>
      </c>
      <c r="K1042" t="s">
        <v>24177</v>
      </c>
      <c r="L1042" t="s">
        <v>24177</v>
      </c>
      <c r="M1042" t="s">
        <v>24177</v>
      </c>
      <c r="N1042" t="s">
        <v>24177</v>
      </c>
      <c r="O1042" t="s">
        <v>24177</v>
      </c>
      <c r="P1042">
        <f>IMDB_Movies3[[#This Row],[gross]]-Table3[[#This Row],[budget]]</f>
        <v>85512915</v>
      </c>
    </row>
    <row r="1043" spans="1:16" x14ac:dyDescent="0.35">
      <c r="A1043" t="s">
        <v>5589</v>
      </c>
      <c r="B1043">
        <v>98</v>
      </c>
      <c r="C1043">
        <v>139852971</v>
      </c>
      <c r="D1043" t="s">
        <v>5699</v>
      </c>
      <c r="E1043" t="s">
        <v>37</v>
      </c>
      <c r="F1043">
        <v>6.3</v>
      </c>
      <c r="G1043">
        <v>45000000</v>
      </c>
      <c r="H1043" t="s">
        <v>1325</v>
      </c>
      <c r="I1043" t="s">
        <v>24164</v>
      </c>
      <c r="J1043" t="s">
        <v>10413</v>
      </c>
      <c r="K1043" t="s">
        <v>24177</v>
      </c>
      <c r="L1043" t="s">
        <v>24177</v>
      </c>
      <c r="M1043" t="s">
        <v>24177</v>
      </c>
      <c r="N1043" t="s">
        <v>24177</v>
      </c>
      <c r="O1043" t="s">
        <v>24177</v>
      </c>
      <c r="P1043">
        <f>IMDB_Movies3[[#This Row],[gross]]-Table3[[#This Row],[budget]]</f>
        <v>94852971</v>
      </c>
    </row>
    <row r="1044" spans="1:16" x14ac:dyDescent="0.35">
      <c r="A1044" t="s">
        <v>5702</v>
      </c>
      <c r="B1044">
        <v>84</v>
      </c>
      <c r="C1044">
        <v>110000082</v>
      </c>
      <c r="D1044" t="s">
        <v>5705</v>
      </c>
      <c r="E1044" t="s">
        <v>37</v>
      </c>
      <c r="F1044">
        <v>5.5</v>
      </c>
      <c r="G1044">
        <v>48000000</v>
      </c>
      <c r="H1044" t="s">
        <v>1671</v>
      </c>
      <c r="I1044" t="s">
        <v>24177</v>
      </c>
      <c r="J1044" t="s">
        <v>24177</v>
      </c>
      <c r="K1044" t="s">
        <v>24177</v>
      </c>
      <c r="L1044" t="s">
        <v>24177</v>
      </c>
      <c r="M1044" t="s">
        <v>24177</v>
      </c>
      <c r="N1044" t="s">
        <v>24177</v>
      </c>
      <c r="O1044" t="s">
        <v>24177</v>
      </c>
      <c r="P1044">
        <f>IMDB_Movies3[[#This Row],[gross]]-Table3[[#This Row],[budget]]</f>
        <v>62000082</v>
      </c>
    </row>
    <row r="1045" spans="1:16" x14ac:dyDescent="0.35">
      <c r="A1045" t="s">
        <v>4239</v>
      </c>
      <c r="B1045">
        <v>109</v>
      </c>
      <c r="C1045">
        <v>106807667</v>
      </c>
      <c r="D1045" t="s">
        <v>5712</v>
      </c>
      <c r="E1045" t="s">
        <v>37</v>
      </c>
      <c r="F1045">
        <v>6.2</v>
      </c>
      <c r="G1045">
        <v>45000000</v>
      </c>
      <c r="H1045" t="s">
        <v>1325</v>
      </c>
      <c r="I1045" t="s">
        <v>1671</v>
      </c>
      <c r="J1045" t="s">
        <v>24164</v>
      </c>
      <c r="K1045" t="s">
        <v>19711</v>
      </c>
      <c r="L1045" t="s">
        <v>24177</v>
      </c>
      <c r="M1045" t="s">
        <v>24177</v>
      </c>
      <c r="N1045" t="s">
        <v>24177</v>
      </c>
      <c r="O1045" t="s">
        <v>24177</v>
      </c>
      <c r="P1045">
        <f>IMDB_Movies3[[#This Row],[gross]]-Table3[[#This Row],[budget]]</f>
        <v>61807667</v>
      </c>
    </row>
    <row r="1046" spans="1:16" x14ac:dyDescent="0.35">
      <c r="A1046" t="s">
        <v>2703</v>
      </c>
      <c r="B1046">
        <v>93</v>
      </c>
      <c r="C1046">
        <v>101702060</v>
      </c>
      <c r="D1046" t="s">
        <v>5717</v>
      </c>
      <c r="E1046" t="s">
        <v>37</v>
      </c>
      <c r="F1046">
        <v>5.8</v>
      </c>
      <c r="G1046">
        <v>45000000</v>
      </c>
      <c r="H1046" t="s">
        <v>1325</v>
      </c>
      <c r="I1046" t="s">
        <v>953</v>
      </c>
      <c r="J1046" t="s">
        <v>18089</v>
      </c>
      <c r="K1046" t="s">
        <v>1266</v>
      </c>
      <c r="L1046" t="s">
        <v>12332</v>
      </c>
      <c r="M1046" t="s">
        <v>24177</v>
      </c>
      <c r="N1046" t="s">
        <v>24177</v>
      </c>
      <c r="O1046" t="s">
        <v>24177</v>
      </c>
      <c r="P1046">
        <f>IMDB_Movies3[[#This Row],[gross]]-Table3[[#This Row],[budget]]</f>
        <v>56702060</v>
      </c>
    </row>
    <row r="1047" spans="1:16" x14ac:dyDescent="0.35">
      <c r="A1047" t="s">
        <v>3303</v>
      </c>
      <c r="B1047">
        <v>113</v>
      </c>
      <c r="C1047">
        <v>95149435</v>
      </c>
      <c r="D1047" t="s">
        <v>5721</v>
      </c>
      <c r="E1047" t="s">
        <v>37</v>
      </c>
      <c r="F1047">
        <v>5.7</v>
      </c>
      <c r="G1047">
        <v>40000000</v>
      </c>
      <c r="H1047" t="s">
        <v>1671</v>
      </c>
      <c r="I1047" t="s">
        <v>18089</v>
      </c>
      <c r="J1047" t="s">
        <v>19711</v>
      </c>
      <c r="K1047" t="s">
        <v>24177</v>
      </c>
      <c r="L1047" t="s">
        <v>24177</v>
      </c>
      <c r="M1047" t="s">
        <v>24177</v>
      </c>
      <c r="N1047" t="s">
        <v>24177</v>
      </c>
      <c r="O1047" t="s">
        <v>24177</v>
      </c>
      <c r="P1047">
        <f>IMDB_Movies3[[#This Row],[gross]]-Table3[[#This Row],[budget]]</f>
        <v>55149435</v>
      </c>
    </row>
    <row r="1048" spans="1:16" x14ac:dyDescent="0.35">
      <c r="A1048" t="s">
        <v>2266</v>
      </c>
      <c r="B1048">
        <v>141</v>
      </c>
      <c r="C1048">
        <v>100768056</v>
      </c>
      <c r="D1048" t="s">
        <v>5724</v>
      </c>
      <c r="E1048" t="s">
        <v>37</v>
      </c>
      <c r="F1048">
        <v>6.5</v>
      </c>
      <c r="G1048">
        <v>45000000</v>
      </c>
      <c r="H1048" t="s">
        <v>24164</v>
      </c>
      <c r="I1048" t="s">
        <v>3409</v>
      </c>
      <c r="J1048" t="s">
        <v>24162</v>
      </c>
      <c r="K1048" t="s">
        <v>10413</v>
      </c>
      <c r="L1048" t="s">
        <v>24177</v>
      </c>
      <c r="M1048" t="s">
        <v>24177</v>
      </c>
      <c r="N1048" t="s">
        <v>24177</v>
      </c>
      <c r="O1048" t="s">
        <v>24177</v>
      </c>
      <c r="P1048">
        <f>IMDB_Movies3[[#This Row],[gross]]-Table3[[#This Row],[budget]]</f>
        <v>55768056</v>
      </c>
    </row>
    <row r="1049" spans="1:16" x14ac:dyDescent="0.35">
      <c r="A1049" t="s">
        <v>1324</v>
      </c>
      <c r="B1049">
        <v>119</v>
      </c>
      <c r="C1049">
        <v>92115211</v>
      </c>
      <c r="D1049" t="s">
        <v>5727</v>
      </c>
      <c r="E1049" t="s">
        <v>37</v>
      </c>
      <c r="F1049">
        <v>6.7</v>
      </c>
      <c r="G1049">
        <v>45000000</v>
      </c>
      <c r="H1049" t="s">
        <v>24164</v>
      </c>
      <c r="I1049" t="s">
        <v>3409</v>
      </c>
      <c r="J1049" t="s">
        <v>24162</v>
      </c>
      <c r="K1049" t="s">
        <v>10413</v>
      </c>
      <c r="L1049" t="s">
        <v>24177</v>
      </c>
      <c r="M1049" t="s">
        <v>24177</v>
      </c>
      <c r="N1049" t="s">
        <v>24177</v>
      </c>
      <c r="O1049" t="s">
        <v>24177</v>
      </c>
      <c r="P1049">
        <f>IMDB_Movies3[[#This Row],[gross]]-Table3[[#This Row],[budget]]</f>
        <v>47115211</v>
      </c>
    </row>
    <row r="1050" spans="1:16" x14ac:dyDescent="0.35">
      <c r="A1050" t="s">
        <v>3891</v>
      </c>
      <c r="B1050">
        <v>97</v>
      </c>
      <c r="C1050">
        <v>93452056</v>
      </c>
      <c r="D1050" t="s">
        <v>5732</v>
      </c>
      <c r="E1050" t="s">
        <v>37</v>
      </c>
      <c r="F1050">
        <v>7.4</v>
      </c>
      <c r="G1050">
        <v>45000000</v>
      </c>
      <c r="H1050" t="s">
        <v>953</v>
      </c>
      <c r="I1050" t="s">
        <v>1671</v>
      </c>
      <c r="J1050" t="s">
        <v>3409</v>
      </c>
      <c r="K1050" t="s">
        <v>24177</v>
      </c>
      <c r="L1050" t="s">
        <v>24177</v>
      </c>
      <c r="M1050" t="s">
        <v>24177</v>
      </c>
      <c r="N1050" t="s">
        <v>24177</v>
      </c>
      <c r="O1050" t="s">
        <v>24177</v>
      </c>
      <c r="P1050">
        <f>IMDB_Movies3[[#This Row],[gross]]-Table3[[#This Row],[budget]]</f>
        <v>48452056</v>
      </c>
    </row>
    <row r="1051" spans="1:16" x14ac:dyDescent="0.35">
      <c r="A1051" t="s">
        <v>1198</v>
      </c>
      <c r="B1051">
        <v>117</v>
      </c>
      <c r="C1051">
        <v>83287363</v>
      </c>
      <c r="D1051" t="s">
        <v>5735</v>
      </c>
      <c r="E1051" t="s">
        <v>37</v>
      </c>
      <c r="F1051">
        <v>6.9</v>
      </c>
      <c r="G1051">
        <v>45000000</v>
      </c>
      <c r="H1051" t="s">
        <v>1325</v>
      </c>
      <c r="I1051" t="s">
        <v>10413</v>
      </c>
      <c r="J1051" t="s">
        <v>24177</v>
      </c>
      <c r="K1051" t="s">
        <v>24177</v>
      </c>
      <c r="L1051" t="s">
        <v>24177</v>
      </c>
      <c r="M1051" t="s">
        <v>24177</v>
      </c>
      <c r="N1051" t="s">
        <v>24177</v>
      </c>
      <c r="O1051" t="s">
        <v>24177</v>
      </c>
      <c r="P1051">
        <f>IMDB_Movies3[[#This Row],[gross]]-Table3[[#This Row],[budget]]</f>
        <v>38287363</v>
      </c>
    </row>
    <row r="1052" spans="1:16" x14ac:dyDescent="0.35">
      <c r="A1052" t="s">
        <v>3102</v>
      </c>
      <c r="B1052">
        <v>101</v>
      </c>
      <c r="C1052">
        <v>82931301</v>
      </c>
      <c r="D1052" t="s">
        <v>5740</v>
      </c>
      <c r="E1052" t="s">
        <v>37</v>
      </c>
      <c r="F1052">
        <v>5.5</v>
      </c>
      <c r="G1052">
        <v>60000000</v>
      </c>
      <c r="H1052" t="s">
        <v>1671</v>
      </c>
      <c r="I1052" t="s">
        <v>19711</v>
      </c>
      <c r="J1052" t="s">
        <v>24177</v>
      </c>
      <c r="K1052" t="s">
        <v>24177</v>
      </c>
      <c r="L1052" t="s">
        <v>24177</v>
      </c>
      <c r="M1052" t="s">
        <v>24177</v>
      </c>
      <c r="N1052" t="s">
        <v>24177</v>
      </c>
      <c r="O1052" t="s">
        <v>24177</v>
      </c>
      <c r="P1052">
        <f>IMDB_Movies3[[#This Row],[gross]]-Table3[[#This Row],[budget]]</f>
        <v>22931301</v>
      </c>
    </row>
    <row r="1053" spans="1:16" x14ac:dyDescent="0.35">
      <c r="A1053" t="s">
        <v>5743</v>
      </c>
      <c r="B1053">
        <v>153</v>
      </c>
      <c r="C1053">
        <v>60962878</v>
      </c>
      <c r="D1053" t="s">
        <v>5744</v>
      </c>
      <c r="E1053" t="s">
        <v>37</v>
      </c>
      <c r="F1053">
        <v>8.1</v>
      </c>
      <c r="G1053">
        <v>46000000</v>
      </c>
      <c r="H1053" t="s">
        <v>24164</v>
      </c>
      <c r="I1053" t="s">
        <v>3409</v>
      </c>
      <c r="J1053" t="s">
        <v>24162</v>
      </c>
      <c r="K1053" t="s">
        <v>10413</v>
      </c>
      <c r="L1053" t="s">
        <v>24177</v>
      </c>
      <c r="M1053" t="s">
        <v>24177</v>
      </c>
      <c r="N1053" t="s">
        <v>24177</v>
      </c>
      <c r="O1053" t="s">
        <v>24177</v>
      </c>
      <c r="P1053">
        <f>IMDB_Movies3[[#This Row],[gross]]-Table3[[#This Row],[budget]]</f>
        <v>14962878</v>
      </c>
    </row>
    <row r="1054" spans="1:16" x14ac:dyDescent="0.35">
      <c r="A1054" t="s">
        <v>3098</v>
      </c>
      <c r="B1054">
        <v>122</v>
      </c>
      <c r="C1054">
        <v>76261036</v>
      </c>
      <c r="D1054" t="s">
        <v>5747</v>
      </c>
      <c r="E1054" t="s">
        <v>37</v>
      </c>
      <c r="F1054">
        <v>7.7</v>
      </c>
      <c r="G1054">
        <v>45000000</v>
      </c>
      <c r="H1054" t="s">
        <v>24164</v>
      </c>
      <c r="I1054" t="s">
        <v>3409</v>
      </c>
      <c r="J1054" t="s">
        <v>10413</v>
      </c>
      <c r="K1054" t="s">
        <v>24177</v>
      </c>
      <c r="L1054" t="s">
        <v>24177</v>
      </c>
      <c r="M1054" t="s">
        <v>24177</v>
      </c>
      <c r="N1054" t="s">
        <v>24177</v>
      </c>
      <c r="O1054" t="s">
        <v>24177</v>
      </c>
      <c r="P1054">
        <f>IMDB_Movies3[[#This Row],[gross]]-Table3[[#This Row],[budget]]</f>
        <v>31261036</v>
      </c>
    </row>
    <row r="1055" spans="1:16" x14ac:dyDescent="0.35">
      <c r="A1055" t="s">
        <v>1007</v>
      </c>
      <c r="B1055">
        <v>102</v>
      </c>
      <c r="C1055">
        <v>71423726</v>
      </c>
      <c r="D1055" t="s">
        <v>5751</v>
      </c>
      <c r="E1055" t="s">
        <v>37</v>
      </c>
      <c r="F1055">
        <v>7.3</v>
      </c>
      <c r="G1055">
        <v>45000000</v>
      </c>
      <c r="H1055" t="s">
        <v>953</v>
      </c>
      <c r="I1055" t="s">
        <v>1671</v>
      </c>
      <c r="J1055" t="s">
        <v>12332</v>
      </c>
      <c r="K1055" t="s">
        <v>24177</v>
      </c>
      <c r="L1055" t="s">
        <v>24177</v>
      </c>
      <c r="M1055" t="s">
        <v>24177</v>
      </c>
      <c r="N1055" t="s">
        <v>24177</v>
      </c>
      <c r="O1055" t="s">
        <v>24177</v>
      </c>
      <c r="P1055">
        <f>IMDB_Movies3[[#This Row],[gross]]-Table3[[#This Row],[budget]]</f>
        <v>26423726</v>
      </c>
    </row>
    <row r="1056" spans="1:16" x14ac:dyDescent="0.35">
      <c r="A1056" t="s">
        <v>3880</v>
      </c>
      <c r="B1056">
        <v>83</v>
      </c>
      <c r="C1056">
        <v>71277420</v>
      </c>
      <c r="D1056" t="s">
        <v>5755</v>
      </c>
      <c r="E1056" t="s">
        <v>37</v>
      </c>
      <c r="F1056">
        <v>5.2</v>
      </c>
      <c r="G1056">
        <v>45000000</v>
      </c>
      <c r="H1056" t="s">
        <v>1671</v>
      </c>
      <c r="I1056" t="s">
        <v>24177</v>
      </c>
      <c r="J1056" t="s">
        <v>24177</v>
      </c>
      <c r="K1056" t="s">
        <v>24177</v>
      </c>
      <c r="L1056" t="s">
        <v>24177</v>
      </c>
      <c r="M1056" t="s">
        <v>24177</v>
      </c>
      <c r="N1056" t="s">
        <v>24177</v>
      </c>
      <c r="O1056" t="s">
        <v>24177</v>
      </c>
      <c r="P1056">
        <f>IMDB_Movies3[[#This Row],[gross]]-Table3[[#This Row],[budget]]</f>
        <v>26277420</v>
      </c>
    </row>
    <row r="1057" spans="1:16" x14ac:dyDescent="0.35">
      <c r="A1057" t="s">
        <v>717</v>
      </c>
      <c r="B1057">
        <v>103</v>
      </c>
      <c r="C1057">
        <v>88625922</v>
      </c>
      <c r="D1057" t="s">
        <v>5760</v>
      </c>
      <c r="E1057" t="s">
        <v>37</v>
      </c>
      <c r="F1057">
        <v>7.1</v>
      </c>
      <c r="G1057">
        <v>45000000</v>
      </c>
      <c r="H1057" t="s">
        <v>953</v>
      </c>
      <c r="I1057" t="s">
        <v>1671</v>
      </c>
      <c r="J1057" t="s">
        <v>18089</v>
      </c>
      <c r="K1057" t="s">
        <v>17378</v>
      </c>
      <c r="L1057" t="s">
        <v>24177</v>
      </c>
      <c r="M1057" t="s">
        <v>24177</v>
      </c>
      <c r="N1057" t="s">
        <v>24177</v>
      </c>
      <c r="O1057" t="s">
        <v>24177</v>
      </c>
      <c r="P1057">
        <f>IMDB_Movies3[[#This Row],[gross]]-Table3[[#This Row],[budget]]</f>
        <v>43625922</v>
      </c>
    </row>
    <row r="1058" spans="1:16" x14ac:dyDescent="0.35">
      <c r="A1058" t="s">
        <v>2971</v>
      </c>
      <c r="B1058">
        <v>110</v>
      </c>
      <c r="C1058">
        <v>70001065</v>
      </c>
      <c r="D1058" t="s">
        <v>5766</v>
      </c>
      <c r="E1058" t="s">
        <v>37</v>
      </c>
      <c r="F1058">
        <v>7.1</v>
      </c>
      <c r="G1058">
        <v>45000000</v>
      </c>
      <c r="H1058" t="s">
        <v>1325</v>
      </c>
      <c r="I1058" t="s">
        <v>6403</v>
      </c>
      <c r="J1058" t="s">
        <v>24177</v>
      </c>
      <c r="K1058" t="s">
        <v>24177</v>
      </c>
      <c r="L1058" t="s">
        <v>24177</v>
      </c>
      <c r="M1058" t="s">
        <v>24177</v>
      </c>
      <c r="N1058" t="s">
        <v>24177</v>
      </c>
      <c r="O1058" t="s">
        <v>24177</v>
      </c>
      <c r="P1058">
        <f>IMDB_Movies3[[#This Row],[gross]]-Table3[[#This Row],[budget]]</f>
        <v>25001065</v>
      </c>
    </row>
    <row r="1059" spans="1:16" x14ac:dyDescent="0.35">
      <c r="A1059" t="s">
        <v>5769</v>
      </c>
      <c r="B1059">
        <v>136</v>
      </c>
      <c r="C1059">
        <v>67253092</v>
      </c>
      <c r="D1059" t="s">
        <v>5770</v>
      </c>
      <c r="E1059" t="s">
        <v>37</v>
      </c>
      <c r="F1059">
        <v>7.2</v>
      </c>
      <c r="G1059">
        <v>30000000</v>
      </c>
      <c r="H1059" t="s">
        <v>3409</v>
      </c>
      <c r="I1059" t="s">
        <v>24163</v>
      </c>
      <c r="J1059" t="s">
        <v>24177</v>
      </c>
      <c r="K1059" t="s">
        <v>24177</v>
      </c>
      <c r="L1059" t="s">
        <v>24177</v>
      </c>
      <c r="M1059" t="s">
        <v>24177</v>
      </c>
      <c r="N1059" t="s">
        <v>24177</v>
      </c>
      <c r="O1059" t="s">
        <v>24177</v>
      </c>
      <c r="P1059">
        <f>IMDB_Movies3[[#This Row],[gross]]-Table3[[#This Row],[budget]]</f>
        <v>37253092</v>
      </c>
    </row>
    <row r="1060" spans="1:16" x14ac:dyDescent="0.35">
      <c r="A1060" t="s">
        <v>5774</v>
      </c>
      <c r="B1060">
        <v>91</v>
      </c>
      <c r="C1060">
        <v>66790248</v>
      </c>
      <c r="D1060" t="s">
        <v>5776</v>
      </c>
      <c r="E1060" t="s">
        <v>37</v>
      </c>
      <c r="F1060">
        <v>6.5</v>
      </c>
      <c r="G1060">
        <v>45000000</v>
      </c>
      <c r="H1060" t="s">
        <v>3409</v>
      </c>
      <c r="I1060" t="s">
        <v>10413</v>
      </c>
      <c r="J1060" t="s">
        <v>24177</v>
      </c>
      <c r="K1060" t="s">
        <v>24177</v>
      </c>
      <c r="L1060" t="s">
        <v>24177</v>
      </c>
      <c r="M1060" t="s">
        <v>24177</v>
      </c>
      <c r="N1060" t="s">
        <v>24177</v>
      </c>
      <c r="O1060" t="s">
        <v>24177</v>
      </c>
      <c r="P1060">
        <f>IMDB_Movies3[[#This Row],[gross]]-Table3[[#This Row],[budget]]</f>
        <v>21790248</v>
      </c>
    </row>
    <row r="1061" spans="1:16" x14ac:dyDescent="0.35">
      <c r="A1061" t="s">
        <v>5780</v>
      </c>
      <c r="B1061">
        <v>89</v>
      </c>
      <c r="C1061">
        <v>65557989</v>
      </c>
      <c r="D1061" t="s">
        <v>5783</v>
      </c>
      <c r="E1061" t="s">
        <v>37</v>
      </c>
      <c r="F1061">
        <v>4.5999999999999996</v>
      </c>
      <c r="G1061">
        <v>45000000</v>
      </c>
      <c r="H1061" t="s">
        <v>1325</v>
      </c>
      <c r="I1061" t="s">
        <v>953</v>
      </c>
      <c r="J1061" t="s">
        <v>6403</v>
      </c>
      <c r="K1061" t="s">
        <v>10413</v>
      </c>
      <c r="L1061" t="s">
        <v>24177</v>
      </c>
      <c r="M1061" t="s">
        <v>24177</v>
      </c>
      <c r="N1061" t="s">
        <v>24177</v>
      </c>
      <c r="O1061" t="s">
        <v>24177</v>
      </c>
      <c r="P1061">
        <f>IMDB_Movies3[[#This Row],[gross]]-Table3[[#This Row],[budget]]</f>
        <v>20557989</v>
      </c>
    </row>
    <row r="1062" spans="1:16" x14ac:dyDescent="0.35">
      <c r="A1062" t="s">
        <v>4080</v>
      </c>
      <c r="B1062">
        <v>107</v>
      </c>
      <c r="C1062">
        <v>60786269</v>
      </c>
      <c r="D1062" t="s">
        <v>5789</v>
      </c>
      <c r="E1062" t="s">
        <v>37</v>
      </c>
      <c r="F1062">
        <v>5.6</v>
      </c>
      <c r="G1062">
        <v>45000000</v>
      </c>
      <c r="H1062" t="s">
        <v>1671</v>
      </c>
      <c r="I1062" t="s">
        <v>3409</v>
      </c>
      <c r="J1062" t="s">
        <v>12038</v>
      </c>
      <c r="K1062" t="s">
        <v>19711</v>
      </c>
      <c r="L1062" t="s">
        <v>24177</v>
      </c>
      <c r="M1062" t="s">
        <v>24177</v>
      </c>
      <c r="N1062" t="s">
        <v>24177</v>
      </c>
      <c r="O1062" t="s">
        <v>24177</v>
      </c>
      <c r="P1062">
        <f>IMDB_Movies3[[#This Row],[gross]]-Table3[[#This Row],[budget]]</f>
        <v>15786269</v>
      </c>
    </row>
    <row r="1063" spans="1:16" x14ac:dyDescent="0.35">
      <c r="A1063" t="s">
        <v>5509</v>
      </c>
      <c r="B1063">
        <v>129</v>
      </c>
      <c r="C1063">
        <v>59365105</v>
      </c>
      <c r="D1063" t="s">
        <v>5793</v>
      </c>
      <c r="E1063" t="s">
        <v>37</v>
      </c>
      <c r="F1063">
        <v>7.7</v>
      </c>
      <c r="G1063">
        <v>45000000</v>
      </c>
      <c r="H1063" t="s">
        <v>1671</v>
      </c>
      <c r="I1063" t="s">
        <v>3409</v>
      </c>
      <c r="J1063" t="s">
        <v>19711</v>
      </c>
      <c r="K1063" t="s">
        <v>24177</v>
      </c>
      <c r="L1063" t="s">
        <v>24177</v>
      </c>
      <c r="M1063" t="s">
        <v>24177</v>
      </c>
      <c r="N1063" t="s">
        <v>24177</v>
      </c>
      <c r="O1063" t="s">
        <v>24177</v>
      </c>
      <c r="P1063">
        <f>IMDB_Movies3[[#This Row],[gross]]-Table3[[#This Row],[budget]]</f>
        <v>14365105</v>
      </c>
    </row>
    <row r="1064" spans="1:16" x14ac:dyDescent="0.35">
      <c r="A1064" t="s">
        <v>306</v>
      </c>
      <c r="B1064">
        <v>95</v>
      </c>
      <c r="C1064">
        <v>162792677</v>
      </c>
      <c r="D1064" t="s">
        <v>5798</v>
      </c>
      <c r="E1064" t="s">
        <v>37</v>
      </c>
      <c r="F1064">
        <v>7.2</v>
      </c>
      <c r="G1064">
        <v>120000000</v>
      </c>
      <c r="H1064" t="s">
        <v>953</v>
      </c>
      <c r="I1064" t="s">
        <v>11526</v>
      </c>
      <c r="J1064" t="s">
        <v>1671</v>
      </c>
      <c r="K1064" t="s">
        <v>18089</v>
      </c>
      <c r="L1064" t="s">
        <v>1266</v>
      </c>
      <c r="M1064" t="s">
        <v>24177</v>
      </c>
      <c r="N1064" t="s">
        <v>24177</v>
      </c>
      <c r="O1064" t="s">
        <v>24177</v>
      </c>
      <c r="P1064">
        <f>IMDB_Movies3[[#This Row],[gross]]-Table3[[#This Row],[budget]]</f>
        <v>42792677</v>
      </c>
    </row>
    <row r="1065" spans="1:16" x14ac:dyDescent="0.35">
      <c r="A1065" t="s">
        <v>2652</v>
      </c>
      <c r="B1065">
        <v>122</v>
      </c>
      <c r="C1065">
        <v>31598308</v>
      </c>
      <c r="D1065" t="s">
        <v>5801</v>
      </c>
      <c r="E1065" t="s">
        <v>37</v>
      </c>
      <c r="F1065">
        <v>6.8</v>
      </c>
      <c r="G1065">
        <v>35000000</v>
      </c>
      <c r="H1065" t="s">
        <v>6403</v>
      </c>
      <c r="I1065" t="s">
        <v>24162</v>
      </c>
      <c r="J1065" t="s">
        <v>10413</v>
      </c>
      <c r="K1065" t="s">
        <v>24177</v>
      </c>
      <c r="L1065" t="s">
        <v>24177</v>
      </c>
      <c r="M1065" t="s">
        <v>24177</v>
      </c>
      <c r="N1065" t="s">
        <v>24177</v>
      </c>
      <c r="O1065" t="s">
        <v>24177</v>
      </c>
      <c r="P1065">
        <f>IMDB_Movies3[[#This Row],[gross]]-Table3[[#This Row],[budget]]</f>
        <v>-3401692</v>
      </c>
    </row>
    <row r="1066" spans="1:16" x14ac:dyDescent="0.35">
      <c r="A1066" t="s">
        <v>5780</v>
      </c>
      <c r="B1066">
        <v>110</v>
      </c>
      <c r="C1066">
        <v>57362581</v>
      </c>
      <c r="D1066" t="s">
        <v>5807</v>
      </c>
      <c r="E1066" t="s">
        <v>37</v>
      </c>
      <c r="F1066">
        <v>5.4</v>
      </c>
      <c r="G1066">
        <v>45000000</v>
      </c>
      <c r="H1066" t="s">
        <v>1325</v>
      </c>
      <c r="I1066" t="s">
        <v>24164</v>
      </c>
      <c r="J1066" t="s">
        <v>3409</v>
      </c>
      <c r="K1066" t="s">
        <v>19711</v>
      </c>
      <c r="L1066" t="s">
        <v>10413</v>
      </c>
      <c r="M1066" t="s">
        <v>24177</v>
      </c>
      <c r="N1066" t="s">
        <v>24177</v>
      </c>
      <c r="O1066" t="s">
        <v>24177</v>
      </c>
      <c r="P1066">
        <f>IMDB_Movies3[[#This Row],[gross]]-Table3[[#This Row],[budget]]</f>
        <v>12362581</v>
      </c>
    </row>
    <row r="1067" spans="1:16" x14ac:dyDescent="0.35">
      <c r="A1067" t="s">
        <v>3159</v>
      </c>
      <c r="B1067">
        <v>135</v>
      </c>
      <c r="C1067">
        <v>53854588</v>
      </c>
      <c r="D1067" t="s">
        <v>5812</v>
      </c>
      <c r="E1067" t="s">
        <v>37</v>
      </c>
      <c r="F1067">
        <v>6.3</v>
      </c>
      <c r="G1067">
        <v>45000000</v>
      </c>
      <c r="H1067" t="s">
        <v>1671</v>
      </c>
      <c r="I1067" t="s">
        <v>3409</v>
      </c>
      <c r="J1067" t="s">
        <v>19711</v>
      </c>
      <c r="K1067" t="s">
        <v>24163</v>
      </c>
      <c r="L1067" t="s">
        <v>24177</v>
      </c>
      <c r="M1067" t="s">
        <v>24177</v>
      </c>
      <c r="N1067" t="s">
        <v>24177</v>
      </c>
      <c r="O1067" t="s">
        <v>24177</v>
      </c>
      <c r="P1067">
        <f>IMDB_Movies3[[#This Row],[gross]]-Table3[[#This Row],[budget]]</f>
        <v>8854588</v>
      </c>
    </row>
    <row r="1068" spans="1:16" x14ac:dyDescent="0.35">
      <c r="A1068" t="s">
        <v>5815</v>
      </c>
      <c r="B1068">
        <v>111</v>
      </c>
      <c r="C1068">
        <v>47724985</v>
      </c>
      <c r="D1068" t="s">
        <v>5818</v>
      </c>
      <c r="E1068" t="s">
        <v>37</v>
      </c>
      <c r="F1068">
        <v>7.2</v>
      </c>
      <c r="G1068">
        <v>2500000</v>
      </c>
      <c r="H1068" t="s">
        <v>1671</v>
      </c>
      <c r="I1068" t="s">
        <v>18089</v>
      </c>
      <c r="J1068" t="s">
        <v>24177</v>
      </c>
      <c r="K1068" t="s">
        <v>24177</v>
      </c>
      <c r="L1068" t="s">
        <v>24177</v>
      </c>
      <c r="M1068" t="s">
        <v>24177</v>
      </c>
      <c r="N1068" t="s">
        <v>24177</v>
      </c>
      <c r="O1068" t="s">
        <v>24177</v>
      </c>
      <c r="P1068">
        <f>IMDB_Movies3[[#This Row],[gross]]-Table3[[#This Row],[budget]]</f>
        <v>45224985</v>
      </c>
    </row>
    <row r="1069" spans="1:16" x14ac:dyDescent="0.35">
      <c r="A1069" t="s">
        <v>4597</v>
      </c>
      <c r="B1069">
        <v>95</v>
      </c>
      <c r="C1069">
        <v>52580895</v>
      </c>
      <c r="D1069" t="s">
        <v>5822</v>
      </c>
      <c r="E1069" t="s">
        <v>37</v>
      </c>
      <c r="F1069">
        <v>5.6</v>
      </c>
      <c r="G1069">
        <v>45000000</v>
      </c>
      <c r="H1069" t="s">
        <v>1671</v>
      </c>
      <c r="I1069" t="s">
        <v>18089</v>
      </c>
      <c r="J1069" t="s">
        <v>19711</v>
      </c>
      <c r="K1069" t="s">
        <v>24163</v>
      </c>
      <c r="L1069" t="s">
        <v>24177</v>
      </c>
      <c r="M1069" t="s">
        <v>24177</v>
      </c>
      <c r="N1069" t="s">
        <v>24177</v>
      </c>
      <c r="O1069" t="s">
        <v>24177</v>
      </c>
      <c r="P1069">
        <f>IMDB_Movies3[[#This Row],[gross]]-Table3[[#This Row],[budget]]</f>
        <v>7580895</v>
      </c>
    </row>
    <row r="1070" spans="1:16" x14ac:dyDescent="0.35">
      <c r="A1070" t="s">
        <v>5825</v>
      </c>
      <c r="B1070">
        <v>109</v>
      </c>
      <c r="C1070">
        <v>51019112</v>
      </c>
      <c r="D1070" t="s">
        <v>5826</v>
      </c>
      <c r="E1070" t="s">
        <v>37</v>
      </c>
      <c r="F1070">
        <v>6.8</v>
      </c>
      <c r="G1070">
        <v>50000000</v>
      </c>
      <c r="H1070" t="s">
        <v>953</v>
      </c>
      <c r="I1070" t="s">
        <v>1671</v>
      </c>
      <c r="J1070" t="s">
        <v>12332</v>
      </c>
      <c r="K1070" t="s">
        <v>24177</v>
      </c>
      <c r="L1070" t="s">
        <v>24177</v>
      </c>
      <c r="M1070" t="s">
        <v>24177</v>
      </c>
      <c r="N1070" t="s">
        <v>24177</v>
      </c>
      <c r="O1070" t="s">
        <v>24177</v>
      </c>
      <c r="P1070">
        <f>IMDB_Movies3[[#This Row],[gross]]-Table3[[#This Row],[budget]]</f>
        <v>1019112</v>
      </c>
    </row>
    <row r="1071" spans="1:16" x14ac:dyDescent="0.35">
      <c r="A1071" t="s">
        <v>5829</v>
      </c>
      <c r="B1071">
        <v>93</v>
      </c>
      <c r="C1071">
        <v>48114556</v>
      </c>
      <c r="D1071" t="s">
        <v>5831</v>
      </c>
      <c r="E1071" t="s">
        <v>37</v>
      </c>
      <c r="F1071">
        <v>4.3</v>
      </c>
      <c r="G1071">
        <v>26000000</v>
      </c>
      <c r="H1071" t="s">
        <v>1671</v>
      </c>
      <c r="I1071" t="s">
        <v>18089</v>
      </c>
      <c r="J1071" t="s">
        <v>1266</v>
      </c>
      <c r="K1071" t="s">
        <v>19711</v>
      </c>
      <c r="L1071" t="s">
        <v>24177</v>
      </c>
      <c r="M1071" t="s">
        <v>24177</v>
      </c>
      <c r="N1071" t="s">
        <v>24177</v>
      </c>
      <c r="O1071" t="s">
        <v>24177</v>
      </c>
      <c r="P1071">
        <f>IMDB_Movies3[[#This Row],[gross]]-Table3[[#This Row],[budget]]</f>
        <v>22114556</v>
      </c>
    </row>
    <row r="1072" spans="1:16" x14ac:dyDescent="0.35">
      <c r="A1072" t="s">
        <v>5834</v>
      </c>
      <c r="B1072">
        <v>94</v>
      </c>
      <c r="C1072">
        <v>50648679</v>
      </c>
      <c r="D1072" t="s">
        <v>5835</v>
      </c>
      <c r="E1072" t="s">
        <v>37</v>
      </c>
      <c r="F1072">
        <v>6.3</v>
      </c>
      <c r="G1072">
        <v>45000000</v>
      </c>
      <c r="H1072" t="s">
        <v>1325</v>
      </c>
      <c r="I1072" t="s">
        <v>6403</v>
      </c>
      <c r="J1072" t="s">
        <v>12332</v>
      </c>
      <c r="K1072" t="s">
        <v>10413</v>
      </c>
      <c r="L1072" t="s">
        <v>24177</v>
      </c>
      <c r="M1072" t="s">
        <v>24177</v>
      </c>
      <c r="N1072" t="s">
        <v>24177</v>
      </c>
      <c r="O1072" t="s">
        <v>24177</v>
      </c>
      <c r="P1072">
        <f>IMDB_Movies3[[#This Row],[gross]]-Table3[[#This Row],[budget]]</f>
        <v>5648679</v>
      </c>
    </row>
    <row r="1073" spans="1:16" x14ac:dyDescent="0.35">
      <c r="A1073" t="s">
        <v>1627</v>
      </c>
      <c r="B1073">
        <v>117</v>
      </c>
      <c r="C1073">
        <v>46280507</v>
      </c>
      <c r="D1073" t="s">
        <v>5839</v>
      </c>
      <c r="E1073" t="s">
        <v>37</v>
      </c>
      <c r="F1073">
        <v>6.5</v>
      </c>
      <c r="G1073">
        <v>40000000</v>
      </c>
      <c r="H1073" t="s">
        <v>1671</v>
      </c>
      <c r="I1073" t="s">
        <v>19711</v>
      </c>
      <c r="J1073" t="s">
        <v>24177</v>
      </c>
      <c r="K1073" t="s">
        <v>24177</v>
      </c>
      <c r="L1073" t="s">
        <v>24177</v>
      </c>
      <c r="M1073" t="s">
        <v>24177</v>
      </c>
      <c r="N1073" t="s">
        <v>24177</v>
      </c>
      <c r="O1073" t="s">
        <v>24177</v>
      </c>
      <c r="P1073">
        <f>IMDB_Movies3[[#This Row],[gross]]-Table3[[#This Row],[budget]]</f>
        <v>6280507</v>
      </c>
    </row>
    <row r="1074" spans="1:16" x14ac:dyDescent="0.35">
      <c r="A1074" t="s">
        <v>4619</v>
      </c>
      <c r="B1074">
        <v>112</v>
      </c>
      <c r="C1074">
        <v>38360195</v>
      </c>
      <c r="D1074" t="s">
        <v>5843</v>
      </c>
      <c r="E1074" t="s">
        <v>37</v>
      </c>
      <c r="F1074">
        <v>6.4</v>
      </c>
      <c r="G1074">
        <v>45000000</v>
      </c>
      <c r="H1074" t="s">
        <v>953</v>
      </c>
      <c r="I1074" t="s">
        <v>1671</v>
      </c>
      <c r="J1074" t="s">
        <v>3409</v>
      </c>
      <c r="K1074" t="s">
        <v>24177</v>
      </c>
      <c r="L1074" t="s">
        <v>24177</v>
      </c>
      <c r="M1074" t="s">
        <v>24177</v>
      </c>
      <c r="N1074" t="s">
        <v>24177</v>
      </c>
      <c r="O1074" t="s">
        <v>24177</v>
      </c>
      <c r="P1074">
        <f>IMDB_Movies3[[#This Row],[gross]]-Table3[[#This Row],[budget]]</f>
        <v>-6639805</v>
      </c>
    </row>
    <row r="1075" spans="1:16" x14ac:dyDescent="0.35">
      <c r="A1075" t="s">
        <v>4914</v>
      </c>
      <c r="B1075">
        <v>111</v>
      </c>
      <c r="C1075">
        <v>46815748</v>
      </c>
      <c r="D1075" t="s">
        <v>5846</v>
      </c>
      <c r="E1075" t="s">
        <v>37</v>
      </c>
      <c r="F1075">
        <v>6.3</v>
      </c>
      <c r="G1075">
        <v>45000000</v>
      </c>
      <c r="H1075" t="s">
        <v>1325</v>
      </c>
      <c r="I1075" t="s">
        <v>953</v>
      </c>
      <c r="J1075" t="s">
        <v>24164</v>
      </c>
      <c r="K1075" t="s">
        <v>10413</v>
      </c>
      <c r="L1075" t="s">
        <v>24177</v>
      </c>
      <c r="M1075" t="s">
        <v>24177</v>
      </c>
      <c r="N1075" t="s">
        <v>24177</v>
      </c>
      <c r="O1075" t="s">
        <v>24177</v>
      </c>
      <c r="P1075">
        <f>IMDB_Movies3[[#This Row],[gross]]-Table3[[#This Row],[budget]]</f>
        <v>1815748</v>
      </c>
    </row>
    <row r="1076" spans="1:16" x14ac:dyDescent="0.35">
      <c r="A1076" t="s">
        <v>1954</v>
      </c>
      <c r="B1076">
        <v>96</v>
      </c>
      <c r="C1076">
        <v>35617599</v>
      </c>
      <c r="D1076" t="s">
        <v>5852</v>
      </c>
      <c r="E1076" t="s">
        <v>37</v>
      </c>
      <c r="F1076">
        <v>5.9</v>
      </c>
      <c r="G1076">
        <v>45000000</v>
      </c>
      <c r="H1076" t="s">
        <v>3409</v>
      </c>
      <c r="I1076" t="s">
        <v>18089</v>
      </c>
      <c r="J1076" t="s">
        <v>1266</v>
      </c>
      <c r="K1076" t="s">
        <v>24177</v>
      </c>
      <c r="L1076" t="s">
        <v>24177</v>
      </c>
      <c r="M1076" t="s">
        <v>24177</v>
      </c>
      <c r="N1076" t="s">
        <v>24177</v>
      </c>
      <c r="O1076" t="s">
        <v>24177</v>
      </c>
      <c r="P1076">
        <f>IMDB_Movies3[[#This Row],[gross]]-Table3[[#This Row],[budget]]</f>
        <v>-9382401</v>
      </c>
    </row>
    <row r="1077" spans="1:16" x14ac:dyDescent="0.35">
      <c r="A1077" t="s">
        <v>760</v>
      </c>
      <c r="B1077">
        <v>141</v>
      </c>
      <c r="C1077">
        <v>47307550</v>
      </c>
      <c r="D1077" t="s">
        <v>5857</v>
      </c>
      <c r="E1077" t="s">
        <v>37</v>
      </c>
      <c r="F1077">
        <v>6.5</v>
      </c>
      <c r="G1077">
        <v>45000000</v>
      </c>
      <c r="H1077" t="s">
        <v>24164</v>
      </c>
      <c r="I1077" t="s">
        <v>3409</v>
      </c>
      <c r="J1077" t="s">
        <v>10413</v>
      </c>
      <c r="K1077" t="s">
        <v>24177</v>
      </c>
      <c r="L1077" t="s">
        <v>24177</v>
      </c>
      <c r="M1077" t="s">
        <v>24177</v>
      </c>
      <c r="N1077" t="s">
        <v>24177</v>
      </c>
      <c r="O1077" t="s">
        <v>24177</v>
      </c>
      <c r="P1077">
        <f>IMDB_Movies3[[#This Row],[gross]]-Table3[[#This Row],[budget]]</f>
        <v>2307550</v>
      </c>
    </row>
    <row r="1078" spans="1:16" x14ac:dyDescent="0.35">
      <c r="A1078" t="s">
        <v>5861</v>
      </c>
      <c r="B1078">
        <v>94</v>
      </c>
      <c r="C1078">
        <v>32003620</v>
      </c>
      <c r="D1078" t="s">
        <v>5863</v>
      </c>
      <c r="E1078" t="s">
        <v>37</v>
      </c>
      <c r="F1078">
        <v>6.5</v>
      </c>
      <c r="G1078">
        <v>25000000</v>
      </c>
      <c r="H1078" t="s">
        <v>1325</v>
      </c>
      <c r="I1078" t="s">
        <v>24164</v>
      </c>
      <c r="J1078" t="s">
        <v>10413</v>
      </c>
      <c r="K1078" t="s">
        <v>24177</v>
      </c>
      <c r="L1078" t="s">
        <v>24177</v>
      </c>
      <c r="M1078" t="s">
        <v>24177</v>
      </c>
      <c r="N1078" t="s">
        <v>24177</v>
      </c>
      <c r="O1078" t="s">
        <v>24177</v>
      </c>
      <c r="P1078">
        <f>IMDB_Movies3[[#This Row],[gross]]-Table3[[#This Row],[budget]]</f>
        <v>7003620</v>
      </c>
    </row>
    <row r="1079" spans="1:16" x14ac:dyDescent="0.35">
      <c r="A1079" t="s">
        <v>5867</v>
      </c>
      <c r="B1079">
        <v>87</v>
      </c>
      <c r="C1079">
        <v>27972410</v>
      </c>
      <c r="D1079" t="s">
        <v>5869</v>
      </c>
      <c r="E1079" t="s">
        <v>37</v>
      </c>
      <c r="F1079">
        <v>6.1</v>
      </c>
      <c r="G1079">
        <v>35000000</v>
      </c>
      <c r="H1079" t="s">
        <v>1325</v>
      </c>
      <c r="I1079" t="s">
        <v>953</v>
      </c>
      <c r="J1079" t="s">
        <v>1671</v>
      </c>
      <c r="K1079" t="s">
        <v>24177</v>
      </c>
      <c r="L1079" t="s">
        <v>24177</v>
      </c>
      <c r="M1079" t="s">
        <v>24177</v>
      </c>
      <c r="N1079" t="s">
        <v>24177</v>
      </c>
      <c r="O1079" t="s">
        <v>24177</v>
      </c>
      <c r="P1079">
        <f>IMDB_Movies3[[#This Row],[gross]]-Table3[[#This Row],[budget]]</f>
        <v>-7027590</v>
      </c>
    </row>
    <row r="1080" spans="1:16" x14ac:dyDescent="0.35">
      <c r="A1080" t="s">
        <v>5873</v>
      </c>
      <c r="B1080">
        <v>88</v>
      </c>
      <c r="C1080">
        <v>28133159</v>
      </c>
      <c r="D1080" t="s">
        <v>5874</v>
      </c>
      <c r="E1080" t="s">
        <v>37</v>
      </c>
      <c r="F1080">
        <v>5.9</v>
      </c>
      <c r="G1080">
        <v>50000000</v>
      </c>
      <c r="H1080" t="s">
        <v>953</v>
      </c>
      <c r="I1080" t="s">
        <v>11526</v>
      </c>
      <c r="J1080" t="s">
        <v>1671</v>
      </c>
      <c r="K1080" t="s">
        <v>18089</v>
      </c>
      <c r="L1080" t="s">
        <v>1266</v>
      </c>
      <c r="M1080" t="s">
        <v>24177</v>
      </c>
      <c r="N1080" t="s">
        <v>24177</v>
      </c>
      <c r="O1080" t="s">
        <v>24177</v>
      </c>
      <c r="P1080">
        <f>IMDB_Movies3[[#This Row],[gross]]-Table3[[#This Row],[budget]]</f>
        <v>-21866841</v>
      </c>
    </row>
    <row r="1081" spans="1:16" x14ac:dyDescent="0.35">
      <c r="A1081" t="s">
        <v>5877</v>
      </c>
      <c r="B1081">
        <v>177</v>
      </c>
      <c r="C1081">
        <v>27400000</v>
      </c>
      <c r="D1081" t="s">
        <v>5878</v>
      </c>
      <c r="E1081" t="s">
        <v>37</v>
      </c>
      <c r="F1081">
        <v>6.6</v>
      </c>
      <c r="G1081">
        <v>40000000</v>
      </c>
      <c r="H1081" t="s">
        <v>1325</v>
      </c>
      <c r="I1081" t="s">
        <v>953</v>
      </c>
      <c r="J1081" t="s">
        <v>12332</v>
      </c>
      <c r="K1081" t="s">
        <v>24177</v>
      </c>
      <c r="L1081" t="s">
        <v>24177</v>
      </c>
      <c r="M1081" t="s">
        <v>24177</v>
      </c>
      <c r="N1081" t="s">
        <v>24177</v>
      </c>
      <c r="O1081" t="s">
        <v>24177</v>
      </c>
      <c r="P1081">
        <f>IMDB_Movies3[[#This Row],[gross]]-Table3[[#This Row],[budget]]</f>
        <v>-12600000</v>
      </c>
    </row>
    <row r="1082" spans="1:16" x14ac:dyDescent="0.35">
      <c r="A1082" t="s">
        <v>5882</v>
      </c>
      <c r="B1082">
        <v>133</v>
      </c>
      <c r="C1082">
        <v>24343673</v>
      </c>
      <c r="D1082" t="s">
        <v>5885</v>
      </c>
      <c r="E1082" t="s">
        <v>37</v>
      </c>
      <c r="F1082">
        <v>7.4</v>
      </c>
      <c r="G1082">
        <v>45000000</v>
      </c>
      <c r="H1082" t="s">
        <v>3409</v>
      </c>
      <c r="I1082" t="s">
        <v>1266</v>
      </c>
      <c r="J1082" t="s">
        <v>17378</v>
      </c>
      <c r="K1082" t="s">
        <v>19711</v>
      </c>
      <c r="L1082" t="s">
        <v>24177</v>
      </c>
      <c r="M1082" t="s">
        <v>24177</v>
      </c>
      <c r="N1082" t="s">
        <v>24177</v>
      </c>
      <c r="O1082" t="s">
        <v>24177</v>
      </c>
      <c r="P1082">
        <f>IMDB_Movies3[[#This Row],[gross]]-Table3[[#This Row],[budget]]</f>
        <v>-20656327</v>
      </c>
    </row>
    <row r="1083" spans="1:16" x14ac:dyDescent="0.35">
      <c r="A1083" t="s">
        <v>48</v>
      </c>
      <c r="B1083">
        <v>119</v>
      </c>
      <c r="C1083">
        <v>22877808</v>
      </c>
      <c r="D1083" t="s">
        <v>5889</v>
      </c>
      <c r="E1083" t="s">
        <v>37</v>
      </c>
      <c r="F1083">
        <v>7.3</v>
      </c>
      <c r="G1083">
        <v>35000000</v>
      </c>
      <c r="H1083" t="s">
        <v>3409</v>
      </c>
      <c r="I1083" t="s">
        <v>19711</v>
      </c>
      <c r="J1083" t="s">
        <v>24177</v>
      </c>
      <c r="K1083" t="s">
        <v>24177</v>
      </c>
      <c r="L1083" t="s">
        <v>24177</v>
      </c>
      <c r="M1083" t="s">
        <v>24177</v>
      </c>
      <c r="N1083" t="s">
        <v>24177</v>
      </c>
      <c r="O1083" t="s">
        <v>24177</v>
      </c>
      <c r="P1083">
        <f>IMDB_Movies3[[#This Row],[gross]]-Table3[[#This Row],[budget]]</f>
        <v>-12122192</v>
      </c>
    </row>
    <row r="1084" spans="1:16" x14ac:dyDescent="0.35">
      <c r="A1084" t="s">
        <v>1058</v>
      </c>
      <c r="B1084">
        <v>102</v>
      </c>
      <c r="C1084">
        <v>36883539</v>
      </c>
      <c r="D1084" t="s">
        <v>5893</v>
      </c>
      <c r="E1084" t="s">
        <v>37</v>
      </c>
      <c r="F1084">
        <v>6.6</v>
      </c>
      <c r="G1084">
        <v>52000000</v>
      </c>
      <c r="H1084" t="s">
        <v>1325</v>
      </c>
      <c r="I1084" t="s">
        <v>24164</v>
      </c>
      <c r="J1084" t="s">
        <v>3409</v>
      </c>
      <c r="K1084" t="s">
        <v>10413</v>
      </c>
      <c r="L1084" t="s">
        <v>24177</v>
      </c>
      <c r="M1084" t="s">
        <v>24177</v>
      </c>
      <c r="N1084" t="s">
        <v>24177</v>
      </c>
      <c r="O1084" t="s">
        <v>24177</v>
      </c>
      <c r="P1084">
        <f>IMDB_Movies3[[#This Row],[gross]]-Table3[[#This Row],[budget]]</f>
        <v>-15116461</v>
      </c>
    </row>
    <row r="1085" spans="1:16" x14ac:dyDescent="0.35">
      <c r="A1085" t="s">
        <v>5896</v>
      </c>
      <c r="B1085">
        <v>101</v>
      </c>
      <c r="C1085">
        <v>22531698</v>
      </c>
      <c r="D1085" t="s">
        <v>5897</v>
      </c>
      <c r="E1085" t="s">
        <v>37</v>
      </c>
      <c r="F1085">
        <v>5.6</v>
      </c>
      <c r="G1085">
        <v>70000000</v>
      </c>
      <c r="H1085" t="s">
        <v>1325</v>
      </c>
      <c r="I1085" t="s">
        <v>953</v>
      </c>
      <c r="J1085" t="s">
        <v>12332</v>
      </c>
      <c r="K1085" t="s">
        <v>10413</v>
      </c>
      <c r="L1085" t="s">
        <v>24177</v>
      </c>
      <c r="M1085" t="s">
        <v>24177</v>
      </c>
      <c r="N1085" t="s">
        <v>24177</v>
      </c>
      <c r="O1085" t="s">
        <v>24177</v>
      </c>
      <c r="P1085">
        <f>IMDB_Movies3[[#This Row],[gross]]-Table3[[#This Row],[budget]]</f>
        <v>-47468302</v>
      </c>
    </row>
    <row r="1086" spans="1:16" x14ac:dyDescent="0.35">
      <c r="A1086" t="s">
        <v>5901</v>
      </c>
      <c r="B1086">
        <v>91</v>
      </c>
      <c r="C1086">
        <v>20400913</v>
      </c>
      <c r="D1086" t="s">
        <v>5903</v>
      </c>
      <c r="E1086" t="s">
        <v>37</v>
      </c>
      <c r="F1086">
        <v>5.3</v>
      </c>
      <c r="G1086">
        <v>45000000</v>
      </c>
      <c r="H1086" t="s">
        <v>1325</v>
      </c>
      <c r="I1086" t="s">
        <v>1671</v>
      </c>
      <c r="J1086" t="s">
        <v>24164</v>
      </c>
      <c r="K1086" t="s">
        <v>3409</v>
      </c>
      <c r="L1086" t="s">
        <v>10413</v>
      </c>
      <c r="M1086" t="s">
        <v>24177</v>
      </c>
      <c r="N1086" t="s">
        <v>24177</v>
      </c>
      <c r="O1086" t="s">
        <v>24177</v>
      </c>
      <c r="P1086">
        <f>IMDB_Movies3[[#This Row],[gross]]-Table3[[#This Row],[budget]]</f>
        <v>-24599087</v>
      </c>
    </row>
    <row r="1087" spans="1:16" x14ac:dyDescent="0.35">
      <c r="A1087" t="s">
        <v>4218</v>
      </c>
      <c r="B1087">
        <v>117</v>
      </c>
      <c r="C1087">
        <v>20101861</v>
      </c>
      <c r="D1087" t="s">
        <v>5907</v>
      </c>
      <c r="E1087" t="s">
        <v>37</v>
      </c>
      <c r="F1087">
        <v>6</v>
      </c>
      <c r="G1087">
        <v>45000000</v>
      </c>
      <c r="H1087" t="s">
        <v>1671</v>
      </c>
      <c r="I1087" t="s">
        <v>19711</v>
      </c>
      <c r="J1087" t="s">
        <v>12332</v>
      </c>
      <c r="K1087" t="s">
        <v>24177</v>
      </c>
      <c r="L1087" t="s">
        <v>24177</v>
      </c>
      <c r="M1087" t="s">
        <v>24177</v>
      </c>
      <c r="N1087" t="s">
        <v>24177</v>
      </c>
      <c r="O1087" t="s">
        <v>24177</v>
      </c>
      <c r="P1087">
        <f>IMDB_Movies3[[#This Row],[gross]]-Table3[[#This Row],[budget]]</f>
        <v>-24898139</v>
      </c>
    </row>
    <row r="1088" spans="1:16" x14ac:dyDescent="0.35">
      <c r="A1088" t="s">
        <v>5911</v>
      </c>
      <c r="B1088">
        <v>86</v>
      </c>
      <c r="C1088">
        <v>25200412</v>
      </c>
      <c r="D1088" t="s">
        <v>5915</v>
      </c>
      <c r="E1088" t="s">
        <v>37</v>
      </c>
      <c r="F1088">
        <v>5.4</v>
      </c>
      <c r="G1088">
        <v>45000000</v>
      </c>
      <c r="H1088" t="s">
        <v>953</v>
      </c>
      <c r="I1088" t="s">
        <v>1671</v>
      </c>
      <c r="J1088" t="s">
        <v>18089</v>
      </c>
      <c r="K1088" t="s">
        <v>1266</v>
      </c>
      <c r="L1088" t="s">
        <v>12332</v>
      </c>
      <c r="M1088" t="s">
        <v>24177</v>
      </c>
      <c r="N1088" t="s">
        <v>24177</v>
      </c>
      <c r="O1088" t="s">
        <v>24177</v>
      </c>
      <c r="P1088">
        <f>IMDB_Movies3[[#This Row],[gross]]-Table3[[#This Row],[budget]]</f>
        <v>-19799588</v>
      </c>
    </row>
    <row r="1089" spans="1:16" x14ac:dyDescent="0.35">
      <c r="A1089" t="s">
        <v>5918</v>
      </c>
      <c r="B1089">
        <v>124</v>
      </c>
      <c r="C1089">
        <v>19719930</v>
      </c>
      <c r="D1089" t="s">
        <v>5921</v>
      </c>
      <c r="E1089" t="s">
        <v>37</v>
      </c>
      <c r="F1089">
        <v>6.8</v>
      </c>
      <c r="G1089">
        <v>45000000</v>
      </c>
      <c r="H1089" t="s">
        <v>24164</v>
      </c>
      <c r="I1089" t="s">
        <v>3409</v>
      </c>
      <c r="J1089" t="s">
        <v>24162</v>
      </c>
      <c r="K1089" t="s">
        <v>10413</v>
      </c>
      <c r="L1089" t="s">
        <v>24177</v>
      </c>
      <c r="M1089" t="s">
        <v>24177</v>
      </c>
      <c r="N1089" t="s">
        <v>24177</v>
      </c>
      <c r="O1089" t="s">
        <v>24177</v>
      </c>
      <c r="P1089">
        <f>IMDB_Movies3[[#This Row],[gross]]-Table3[[#This Row],[budget]]</f>
        <v>-25280070</v>
      </c>
    </row>
    <row r="1090" spans="1:16" x14ac:dyDescent="0.35">
      <c r="A1090" t="s">
        <v>5925</v>
      </c>
      <c r="B1090">
        <v>134</v>
      </c>
      <c r="C1090">
        <v>19377727</v>
      </c>
      <c r="D1090" t="s">
        <v>5927</v>
      </c>
      <c r="E1090" t="s">
        <v>37</v>
      </c>
      <c r="F1090">
        <v>6.4</v>
      </c>
      <c r="G1090">
        <v>45000000</v>
      </c>
      <c r="H1090" t="s">
        <v>1671</v>
      </c>
      <c r="I1090" t="s">
        <v>17378</v>
      </c>
      <c r="J1090" t="s">
        <v>24177</v>
      </c>
      <c r="K1090" t="s">
        <v>24177</v>
      </c>
      <c r="L1090" t="s">
        <v>24177</v>
      </c>
      <c r="M1090" t="s">
        <v>24177</v>
      </c>
      <c r="N1090" t="s">
        <v>24177</v>
      </c>
      <c r="O1090" t="s">
        <v>24177</v>
      </c>
      <c r="P1090">
        <f>IMDB_Movies3[[#This Row],[gross]]-Table3[[#This Row],[budget]]</f>
        <v>-25622273</v>
      </c>
    </row>
    <row r="1091" spans="1:16" x14ac:dyDescent="0.35">
      <c r="A1091" t="s">
        <v>5930</v>
      </c>
      <c r="B1091">
        <v>100</v>
      </c>
      <c r="C1091">
        <v>17300889</v>
      </c>
      <c r="D1091" t="s">
        <v>5931</v>
      </c>
      <c r="E1091" t="s">
        <v>37</v>
      </c>
      <c r="F1091">
        <v>4.9000000000000004</v>
      </c>
      <c r="G1091">
        <v>45000000</v>
      </c>
      <c r="H1091" t="s">
        <v>1325</v>
      </c>
      <c r="I1091" t="s">
        <v>953</v>
      </c>
      <c r="J1091" t="s">
        <v>1671</v>
      </c>
      <c r="K1091" t="s">
        <v>1266</v>
      </c>
      <c r="L1091" t="s">
        <v>24177</v>
      </c>
      <c r="M1091" t="s">
        <v>24177</v>
      </c>
      <c r="N1091" t="s">
        <v>24177</v>
      </c>
      <c r="O1091" t="s">
        <v>24177</v>
      </c>
      <c r="P1091">
        <f>IMDB_Movies3[[#This Row],[gross]]-Table3[[#This Row],[budget]]</f>
        <v>-27699111</v>
      </c>
    </row>
    <row r="1092" spans="1:16" x14ac:dyDescent="0.35">
      <c r="A1092" t="s">
        <v>5935</v>
      </c>
      <c r="B1092">
        <v>220</v>
      </c>
      <c r="C1092">
        <v>15527125</v>
      </c>
      <c r="D1092" t="s">
        <v>5937</v>
      </c>
      <c r="E1092" t="s">
        <v>37</v>
      </c>
      <c r="F1092">
        <v>5.8</v>
      </c>
      <c r="G1092">
        <v>57000000</v>
      </c>
      <c r="H1092" t="s">
        <v>3409</v>
      </c>
      <c r="I1092" t="s">
        <v>19711</v>
      </c>
      <c r="J1092" t="s">
        <v>15011</v>
      </c>
      <c r="K1092" t="s">
        <v>24177</v>
      </c>
      <c r="L1092" t="s">
        <v>24177</v>
      </c>
      <c r="M1092" t="s">
        <v>24177</v>
      </c>
      <c r="N1092" t="s">
        <v>24177</v>
      </c>
      <c r="O1092" t="s">
        <v>24177</v>
      </c>
      <c r="P1092">
        <f>IMDB_Movies3[[#This Row],[gross]]-Table3[[#This Row],[budget]]</f>
        <v>-41472875</v>
      </c>
    </row>
    <row r="1093" spans="1:16" x14ac:dyDescent="0.35">
      <c r="A1093" t="s">
        <v>760</v>
      </c>
      <c r="B1093">
        <v>212</v>
      </c>
      <c r="C1093">
        <v>13560960</v>
      </c>
      <c r="D1093" t="s">
        <v>5941</v>
      </c>
      <c r="E1093" t="s">
        <v>37</v>
      </c>
      <c r="F1093">
        <v>7.1</v>
      </c>
      <c r="G1093">
        <v>50000000</v>
      </c>
      <c r="H1093" t="s">
        <v>13307</v>
      </c>
      <c r="I1093" t="s">
        <v>3409</v>
      </c>
      <c r="J1093" t="s">
        <v>22704</v>
      </c>
      <c r="K1093" t="s">
        <v>24177</v>
      </c>
      <c r="L1093" t="s">
        <v>24177</v>
      </c>
      <c r="M1093" t="s">
        <v>24177</v>
      </c>
      <c r="N1093" t="s">
        <v>24177</v>
      </c>
      <c r="O1093" t="s">
        <v>24177</v>
      </c>
      <c r="P1093">
        <f>IMDB_Movies3[[#This Row],[gross]]-Table3[[#This Row],[budget]]</f>
        <v>-36439040</v>
      </c>
    </row>
    <row r="1094" spans="1:16" x14ac:dyDescent="0.35">
      <c r="A1094" t="s">
        <v>3817</v>
      </c>
      <c r="B1094">
        <v>128</v>
      </c>
      <c r="C1094">
        <v>15523168</v>
      </c>
      <c r="D1094" t="s">
        <v>5944</v>
      </c>
      <c r="E1094" t="s">
        <v>37</v>
      </c>
      <c r="F1094">
        <v>7.2</v>
      </c>
      <c r="G1094">
        <v>45000000</v>
      </c>
      <c r="H1094" t="s">
        <v>24162</v>
      </c>
      <c r="I1094" t="s">
        <v>10413</v>
      </c>
      <c r="J1094" t="s">
        <v>24177</v>
      </c>
      <c r="K1094" t="s">
        <v>24177</v>
      </c>
      <c r="L1094" t="s">
        <v>24177</v>
      </c>
      <c r="M1094" t="s">
        <v>24177</v>
      </c>
      <c r="N1094" t="s">
        <v>24177</v>
      </c>
      <c r="O1094" t="s">
        <v>24177</v>
      </c>
      <c r="P1094">
        <f>IMDB_Movies3[[#This Row],[gross]]-Table3[[#This Row],[budget]]</f>
        <v>-29476832</v>
      </c>
    </row>
    <row r="1095" spans="1:16" x14ac:dyDescent="0.35">
      <c r="A1095" t="s">
        <v>535</v>
      </c>
      <c r="B1095">
        <v>106</v>
      </c>
      <c r="C1095">
        <v>11146409</v>
      </c>
      <c r="D1095" t="s">
        <v>5947</v>
      </c>
      <c r="E1095" t="s">
        <v>37</v>
      </c>
      <c r="F1095">
        <v>6</v>
      </c>
      <c r="G1095">
        <v>45000000</v>
      </c>
      <c r="H1095" t="s">
        <v>1325</v>
      </c>
      <c r="I1095" t="s">
        <v>953</v>
      </c>
      <c r="J1095" t="s">
        <v>6403</v>
      </c>
      <c r="K1095" t="s">
        <v>12332</v>
      </c>
      <c r="L1095" t="s">
        <v>24177</v>
      </c>
      <c r="M1095" t="s">
        <v>24177</v>
      </c>
      <c r="N1095" t="s">
        <v>24177</v>
      </c>
      <c r="O1095" t="s">
        <v>24177</v>
      </c>
      <c r="P1095">
        <f>IMDB_Movies3[[#This Row],[gross]]-Table3[[#This Row],[budget]]</f>
        <v>-33853591</v>
      </c>
    </row>
    <row r="1096" spans="1:16" x14ac:dyDescent="0.35">
      <c r="A1096" t="s">
        <v>5076</v>
      </c>
      <c r="B1096">
        <v>160</v>
      </c>
      <c r="C1096">
        <v>7916887</v>
      </c>
      <c r="D1096" t="s">
        <v>5952</v>
      </c>
      <c r="E1096" t="s">
        <v>37</v>
      </c>
      <c r="F1096">
        <v>6</v>
      </c>
      <c r="G1096">
        <v>45000000</v>
      </c>
      <c r="H1096" t="s">
        <v>1325</v>
      </c>
      <c r="I1096" t="s">
        <v>24164</v>
      </c>
      <c r="J1096" t="s">
        <v>3409</v>
      </c>
      <c r="K1096" t="s">
        <v>10413</v>
      </c>
      <c r="L1096" t="s">
        <v>24165</v>
      </c>
      <c r="M1096" t="s">
        <v>24177</v>
      </c>
      <c r="N1096" t="s">
        <v>24177</v>
      </c>
      <c r="O1096" t="s">
        <v>24177</v>
      </c>
      <c r="P1096">
        <f>IMDB_Movies3[[#This Row],[gross]]-Table3[[#This Row],[budget]]</f>
        <v>-37083113</v>
      </c>
    </row>
    <row r="1097" spans="1:16" x14ac:dyDescent="0.35">
      <c r="A1097" t="s">
        <v>1939</v>
      </c>
      <c r="B1097">
        <v>114</v>
      </c>
      <c r="C1097">
        <v>6565495</v>
      </c>
      <c r="D1097" t="s">
        <v>5957</v>
      </c>
      <c r="E1097" t="s">
        <v>1946</v>
      </c>
      <c r="F1097">
        <v>7</v>
      </c>
      <c r="G1097">
        <v>45000000</v>
      </c>
      <c r="H1097" t="s">
        <v>3409</v>
      </c>
      <c r="I1097" t="s">
        <v>19711</v>
      </c>
      <c r="J1097" t="s">
        <v>24177</v>
      </c>
      <c r="K1097" t="s">
        <v>24177</v>
      </c>
      <c r="L1097" t="s">
        <v>24177</v>
      </c>
      <c r="M1097" t="s">
        <v>24177</v>
      </c>
      <c r="N1097" t="s">
        <v>24177</v>
      </c>
      <c r="O1097" t="s">
        <v>24177</v>
      </c>
      <c r="P1097">
        <f>IMDB_Movies3[[#This Row],[gross]]-Table3[[#This Row],[budget]]</f>
        <v>-38434505</v>
      </c>
    </row>
    <row r="1098" spans="1:16" x14ac:dyDescent="0.35">
      <c r="A1098" t="s">
        <v>5961</v>
      </c>
      <c r="B1098">
        <v>99</v>
      </c>
      <c r="C1098">
        <v>15279680</v>
      </c>
      <c r="D1098" t="s">
        <v>5963</v>
      </c>
      <c r="E1098" t="s">
        <v>37</v>
      </c>
      <c r="F1098">
        <v>5.4</v>
      </c>
      <c r="G1098">
        <v>40000000</v>
      </c>
      <c r="H1098" t="s">
        <v>1325</v>
      </c>
      <c r="I1098" t="s">
        <v>24164</v>
      </c>
      <c r="J1098" t="s">
        <v>10413</v>
      </c>
      <c r="K1098" t="s">
        <v>24177</v>
      </c>
      <c r="L1098" t="s">
        <v>24177</v>
      </c>
      <c r="M1098" t="s">
        <v>24177</v>
      </c>
      <c r="N1098" t="s">
        <v>24177</v>
      </c>
      <c r="O1098" t="s">
        <v>24177</v>
      </c>
      <c r="P1098">
        <f>IMDB_Movies3[[#This Row],[gross]]-Table3[[#This Row],[budget]]</f>
        <v>-24720320</v>
      </c>
    </row>
    <row r="1099" spans="1:16" x14ac:dyDescent="0.35">
      <c r="A1099" t="s">
        <v>163</v>
      </c>
      <c r="B1099">
        <v>74</v>
      </c>
      <c r="C1099">
        <v>7262288</v>
      </c>
      <c r="D1099" t="s">
        <v>5968</v>
      </c>
      <c r="E1099" t="s">
        <v>37</v>
      </c>
      <c r="F1099">
        <v>6.5</v>
      </c>
      <c r="G1099">
        <v>40000000</v>
      </c>
      <c r="H1099" t="s">
        <v>1671</v>
      </c>
      <c r="I1099" t="s">
        <v>24164</v>
      </c>
      <c r="J1099" t="s">
        <v>10413</v>
      </c>
      <c r="K1099" t="s">
        <v>24177</v>
      </c>
      <c r="L1099" t="s">
        <v>24177</v>
      </c>
      <c r="M1099" t="s">
        <v>24177</v>
      </c>
      <c r="N1099" t="s">
        <v>24177</v>
      </c>
      <c r="O1099" t="s">
        <v>24177</v>
      </c>
      <c r="P1099">
        <f>IMDB_Movies3[[#This Row],[gross]]-Table3[[#This Row],[budget]]</f>
        <v>-32737712</v>
      </c>
    </row>
    <row r="1100" spans="1:16" x14ac:dyDescent="0.35">
      <c r="A1100" t="s">
        <v>371</v>
      </c>
      <c r="B1100">
        <v>139</v>
      </c>
      <c r="C1100">
        <v>4584886</v>
      </c>
      <c r="D1100" t="s">
        <v>5974</v>
      </c>
      <c r="E1100" t="s">
        <v>37</v>
      </c>
      <c r="F1100">
        <v>6.4</v>
      </c>
      <c r="G1100">
        <v>45000000</v>
      </c>
      <c r="H1100" t="s">
        <v>3409</v>
      </c>
      <c r="I1100" t="s">
        <v>19711</v>
      </c>
      <c r="J1100" t="s">
        <v>24177</v>
      </c>
      <c r="K1100" t="s">
        <v>24177</v>
      </c>
      <c r="L1100" t="s">
        <v>24177</v>
      </c>
      <c r="M1100" t="s">
        <v>24177</v>
      </c>
      <c r="N1100" t="s">
        <v>24177</v>
      </c>
      <c r="O1100" t="s">
        <v>24177</v>
      </c>
      <c r="P1100">
        <f>IMDB_Movies3[[#This Row],[gross]]-Table3[[#This Row],[budget]]</f>
        <v>-40415114</v>
      </c>
    </row>
    <row r="1101" spans="1:16" x14ac:dyDescent="0.35">
      <c r="A1101" t="s">
        <v>5985</v>
      </c>
      <c r="B1101">
        <v>103</v>
      </c>
      <c r="C1101">
        <v>2154540</v>
      </c>
      <c r="D1101" t="s">
        <v>5987</v>
      </c>
      <c r="E1101" t="s">
        <v>37</v>
      </c>
      <c r="F1101">
        <v>4.9000000000000004</v>
      </c>
      <c r="G1101">
        <v>45000000</v>
      </c>
      <c r="H1101" t="s">
        <v>1325</v>
      </c>
      <c r="I1101" t="s">
        <v>10413</v>
      </c>
      <c r="J1101" t="s">
        <v>24177</v>
      </c>
      <c r="K1101" t="s">
        <v>24177</v>
      </c>
      <c r="L1101" t="s">
        <v>24177</v>
      </c>
      <c r="M1101" t="s">
        <v>24177</v>
      </c>
      <c r="N1101" t="s">
        <v>24177</v>
      </c>
      <c r="O1101" t="s">
        <v>24177</v>
      </c>
      <c r="P1101">
        <f>IMDB_Movies3[[#This Row],[gross]]-Table3[[#This Row],[budget]]</f>
        <v>-42845460</v>
      </c>
    </row>
    <row r="1102" spans="1:16" x14ac:dyDescent="0.35">
      <c r="A1102" t="s">
        <v>5990</v>
      </c>
      <c r="B1102">
        <v>101</v>
      </c>
      <c r="C1102">
        <v>8129455</v>
      </c>
      <c r="D1102" t="s">
        <v>5993</v>
      </c>
      <c r="E1102" t="s">
        <v>37</v>
      </c>
      <c r="F1102">
        <v>6.3</v>
      </c>
      <c r="G1102">
        <v>45000000</v>
      </c>
      <c r="H1102" t="s">
        <v>1325</v>
      </c>
      <c r="I1102" t="s">
        <v>953</v>
      </c>
      <c r="J1102" t="s">
        <v>1671</v>
      </c>
      <c r="K1102" t="s">
        <v>24164</v>
      </c>
      <c r="L1102" t="s">
        <v>24177</v>
      </c>
      <c r="M1102" t="s">
        <v>24177</v>
      </c>
      <c r="N1102" t="s">
        <v>24177</v>
      </c>
      <c r="O1102" t="s">
        <v>24177</v>
      </c>
      <c r="P1102">
        <f>IMDB_Movies3[[#This Row],[gross]]-Table3[[#This Row],[budget]]</f>
        <v>-36870545</v>
      </c>
    </row>
    <row r="1103" spans="1:16" x14ac:dyDescent="0.35">
      <c r="A1103" t="s">
        <v>5997</v>
      </c>
      <c r="B1103">
        <v>91</v>
      </c>
      <c r="C1103">
        <v>47724985</v>
      </c>
      <c r="D1103" t="s">
        <v>5999</v>
      </c>
      <c r="E1103" t="s">
        <v>37</v>
      </c>
      <c r="F1103">
        <v>1.7</v>
      </c>
      <c r="G1103">
        <v>65000000</v>
      </c>
      <c r="H1103" t="s">
        <v>1325</v>
      </c>
      <c r="I1103" t="s">
        <v>11526</v>
      </c>
      <c r="J1103" t="s">
        <v>1671</v>
      </c>
      <c r="K1103" t="s">
        <v>18089</v>
      </c>
      <c r="L1103" t="s">
        <v>1266</v>
      </c>
      <c r="M1103" t="s">
        <v>24177</v>
      </c>
      <c r="N1103" t="s">
        <v>24177</v>
      </c>
      <c r="O1103" t="s">
        <v>24177</v>
      </c>
      <c r="P1103">
        <f>IMDB_Movies3[[#This Row],[gross]]-Table3[[#This Row],[budget]]</f>
        <v>-17275015</v>
      </c>
    </row>
    <row r="1104" spans="1:16" x14ac:dyDescent="0.35">
      <c r="A1104" t="s">
        <v>6002</v>
      </c>
      <c r="B1104">
        <v>130</v>
      </c>
      <c r="C1104">
        <v>136019448</v>
      </c>
      <c r="D1104" t="s">
        <v>6005</v>
      </c>
      <c r="E1104" t="s">
        <v>37</v>
      </c>
      <c r="F1104">
        <v>7.7</v>
      </c>
      <c r="G1104">
        <v>44500000</v>
      </c>
      <c r="H1104" t="s">
        <v>13307</v>
      </c>
      <c r="I1104" t="s">
        <v>3409</v>
      </c>
      <c r="J1104" t="s">
        <v>22704</v>
      </c>
      <c r="K1104" t="s">
        <v>10413</v>
      </c>
      <c r="L1104" t="s">
        <v>24177</v>
      </c>
      <c r="M1104" t="s">
        <v>24177</v>
      </c>
      <c r="N1104" t="s">
        <v>24177</v>
      </c>
      <c r="O1104" t="s">
        <v>24177</v>
      </c>
      <c r="P1104">
        <f>IMDB_Movies3[[#This Row],[gross]]-Table3[[#This Row],[budget]]</f>
        <v>91519448</v>
      </c>
    </row>
    <row r="1105" spans="1:16" x14ac:dyDescent="0.35">
      <c r="A1105" t="s">
        <v>2433</v>
      </c>
      <c r="B1105">
        <v>130</v>
      </c>
      <c r="C1105">
        <v>183875760</v>
      </c>
      <c r="D1105" t="s">
        <v>6010</v>
      </c>
      <c r="E1105" t="s">
        <v>37</v>
      </c>
      <c r="F1105">
        <v>7.8</v>
      </c>
      <c r="G1105">
        <v>44000000</v>
      </c>
      <c r="H1105" t="s">
        <v>1325</v>
      </c>
      <c r="I1105" t="s">
        <v>953</v>
      </c>
      <c r="J1105" t="s">
        <v>24164</v>
      </c>
      <c r="K1105" t="s">
        <v>3409</v>
      </c>
      <c r="L1105" t="s">
        <v>24162</v>
      </c>
      <c r="M1105" t="s">
        <v>10413</v>
      </c>
      <c r="N1105" t="s">
        <v>24177</v>
      </c>
      <c r="O1105" t="s">
        <v>24177</v>
      </c>
      <c r="P1105">
        <f>IMDB_Movies3[[#This Row],[gross]]-Table3[[#This Row],[budget]]</f>
        <v>139875760</v>
      </c>
    </row>
    <row r="1106" spans="1:16" x14ac:dyDescent="0.35">
      <c r="A1106" t="s">
        <v>3136</v>
      </c>
      <c r="B1106">
        <v>110</v>
      </c>
      <c r="C1106">
        <v>67061228</v>
      </c>
      <c r="D1106" t="s">
        <v>6013</v>
      </c>
      <c r="E1106" t="s">
        <v>37</v>
      </c>
      <c r="F1106">
        <v>5.5</v>
      </c>
      <c r="G1106">
        <v>40000000</v>
      </c>
      <c r="H1106" t="s">
        <v>1325</v>
      </c>
      <c r="I1106" t="s">
        <v>1671</v>
      </c>
      <c r="J1106" t="s">
        <v>19711</v>
      </c>
      <c r="K1106" t="s">
        <v>24177</v>
      </c>
      <c r="L1106" t="s">
        <v>24177</v>
      </c>
      <c r="M1106" t="s">
        <v>24177</v>
      </c>
      <c r="N1106" t="s">
        <v>24177</v>
      </c>
      <c r="O1106" t="s">
        <v>24177</v>
      </c>
      <c r="P1106">
        <f>IMDB_Movies3[[#This Row],[gross]]-Table3[[#This Row],[budget]]</f>
        <v>27061228</v>
      </c>
    </row>
    <row r="1107" spans="1:16" x14ac:dyDescent="0.35">
      <c r="A1107" t="s">
        <v>3122</v>
      </c>
      <c r="B1107">
        <v>147</v>
      </c>
      <c r="C1107">
        <v>53300852</v>
      </c>
      <c r="D1107" t="s">
        <v>6016</v>
      </c>
      <c r="E1107" t="s">
        <v>37</v>
      </c>
      <c r="F1107">
        <v>7.5</v>
      </c>
      <c r="G1107">
        <v>44000000</v>
      </c>
      <c r="H1107" t="s">
        <v>24164</v>
      </c>
      <c r="I1107" t="s">
        <v>3409</v>
      </c>
      <c r="J1107" t="s">
        <v>10413</v>
      </c>
      <c r="K1107" t="s">
        <v>24177</v>
      </c>
      <c r="L1107" t="s">
        <v>24177</v>
      </c>
      <c r="M1107" t="s">
        <v>24177</v>
      </c>
      <c r="N1107" t="s">
        <v>24177</v>
      </c>
      <c r="O1107" t="s">
        <v>24177</v>
      </c>
      <c r="P1107">
        <f>IMDB_Movies3[[#This Row],[gross]]-Table3[[#This Row],[budget]]</f>
        <v>9300852</v>
      </c>
    </row>
    <row r="1108" spans="1:16" x14ac:dyDescent="0.35">
      <c r="A1108" t="s">
        <v>5985</v>
      </c>
      <c r="B1108">
        <v>96</v>
      </c>
      <c r="C1108">
        <v>150415432</v>
      </c>
      <c r="D1108" t="s">
        <v>6020</v>
      </c>
      <c r="E1108" t="s">
        <v>37</v>
      </c>
      <c r="F1108">
        <v>6.4</v>
      </c>
      <c r="G1108">
        <v>44000000</v>
      </c>
      <c r="H1108" t="s">
        <v>1325</v>
      </c>
      <c r="I1108" t="s">
        <v>953</v>
      </c>
      <c r="J1108" t="s">
        <v>10413</v>
      </c>
      <c r="K1108" t="s">
        <v>24165</v>
      </c>
      <c r="L1108" t="s">
        <v>24177</v>
      </c>
      <c r="M1108" t="s">
        <v>24177</v>
      </c>
      <c r="N1108" t="s">
        <v>24177</v>
      </c>
      <c r="O1108" t="s">
        <v>24177</v>
      </c>
      <c r="P1108">
        <f>IMDB_Movies3[[#This Row],[gross]]-Table3[[#This Row],[budget]]</f>
        <v>106415432</v>
      </c>
    </row>
    <row r="1109" spans="1:16" x14ac:dyDescent="0.35">
      <c r="A1109" t="s">
        <v>6024</v>
      </c>
      <c r="B1109">
        <v>118</v>
      </c>
      <c r="C1109">
        <v>44834712</v>
      </c>
      <c r="D1109" t="s">
        <v>6025</v>
      </c>
      <c r="E1109" t="s">
        <v>37</v>
      </c>
      <c r="F1109">
        <v>5.6</v>
      </c>
      <c r="G1109">
        <v>44000000</v>
      </c>
      <c r="H1109" t="s">
        <v>3409</v>
      </c>
      <c r="I1109" t="s">
        <v>10413</v>
      </c>
      <c r="J1109" t="s">
        <v>24177</v>
      </c>
      <c r="K1109" t="s">
        <v>24177</v>
      </c>
      <c r="L1109" t="s">
        <v>24177</v>
      </c>
      <c r="M1109" t="s">
        <v>24177</v>
      </c>
      <c r="N1109" t="s">
        <v>24177</v>
      </c>
      <c r="O1109" t="s">
        <v>24177</v>
      </c>
      <c r="P1109">
        <f>IMDB_Movies3[[#This Row],[gross]]-Table3[[#This Row],[budget]]</f>
        <v>834712</v>
      </c>
    </row>
    <row r="1110" spans="1:16" x14ac:dyDescent="0.35">
      <c r="A1110" t="s">
        <v>6028</v>
      </c>
      <c r="B1110">
        <v>88</v>
      </c>
      <c r="C1110">
        <v>84300000</v>
      </c>
      <c r="D1110" t="s">
        <v>6032</v>
      </c>
      <c r="E1110" t="s">
        <v>37</v>
      </c>
      <c r="F1110">
        <v>7.5</v>
      </c>
      <c r="G1110">
        <v>2600000</v>
      </c>
      <c r="H1110" t="s">
        <v>11526</v>
      </c>
      <c r="I1110" t="s">
        <v>18089</v>
      </c>
      <c r="J1110" t="s">
        <v>1266</v>
      </c>
      <c r="K1110" t="s">
        <v>17378</v>
      </c>
      <c r="L1110" t="s">
        <v>24177</v>
      </c>
      <c r="M1110" t="s">
        <v>24177</v>
      </c>
      <c r="N1110" t="s">
        <v>24177</v>
      </c>
      <c r="O1110" t="s">
        <v>24177</v>
      </c>
      <c r="P1110">
        <f>IMDB_Movies3[[#This Row],[gross]]-Table3[[#This Row],[budget]]</f>
        <v>81700000</v>
      </c>
    </row>
    <row r="1111" spans="1:16" x14ac:dyDescent="0.35">
      <c r="A1111" t="s">
        <v>6037</v>
      </c>
      <c r="B1111">
        <v>325</v>
      </c>
      <c r="C1111">
        <v>1500000</v>
      </c>
      <c r="D1111" t="s">
        <v>6039</v>
      </c>
      <c r="E1111" t="s">
        <v>37</v>
      </c>
      <c r="F1111">
        <v>6.8</v>
      </c>
      <c r="G1111">
        <v>44000000</v>
      </c>
      <c r="H1111" t="s">
        <v>953</v>
      </c>
      <c r="I1111" t="s">
        <v>3409</v>
      </c>
      <c r="J1111" t="s">
        <v>15011</v>
      </c>
      <c r="K1111" t="s">
        <v>24177</v>
      </c>
      <c r="L1111" t="s">
        <v>24177</v>
      </c>
      <c r="M1111" t="s">
        <v>24177</v>
      </c>
      <c r="N1111" t="s">
        <v>24177</v>
      </c>
      <c r="O1111" t="s">
        <v>24177</v>
      </c>
      <c r="P1111">
        <f>IMDB_Movies3[[#This Row],[gross]]-Table3[[#This Row],[budget]]</f>
        <v>-42500000</v>
      </c>
    </row>
    <row r="1112" spans="1:16" x14ac:dyDescent="0.35">
      <c r="A1112" t="s">
        <v>1617</v>
      </c>
      <c r="B1112">
        <v>102</v>
      </c>
      <c r="C1112">
        <v>62318875</v>
      </c>
      <c r="D1112" t="s">
        <v>6043</v>
      </c>
      <c r="E1112" t="s">
        <v>37</v>
      </c>
      <c r="F1112">
        <v>6.8</v>
      </c>
      <c r="G1112">
        <v>50000000</v>
      </c>
      <c r="H1112" t="s">
        <v>1325</v>
      </c>
      <c r="I1112" t="s">
        <v>953</v>
      </c>
      <c r="J1112" t="s">
        <v>1266</v>
      </c>
      <c r="K1112" t="s">
        <v>12332</v>
      </c>
      <c r="L1112" t="s">
        <v>10413</v>
      </c>
      <c r="M1112" t="s">
        <v>24177</v>
      </c>
      <c r="N1112" t="s">
        <v>24177</v>
      </c>
      <c r="O1112" t="s">
        <v>24177</v>
      </c>
      <c r="P1112">
        <f>IMDB_Movies3[[#This Row],[gross]]-Table3[[#This Row],[budget]]</f>
        <v>12318875</v>
      </c>
    </row>
    <row r="1113" spans="1:16" x14ac:dyDescent="0.35">
      <c r="A1113" t="s">
        <v>6046</v>
      </c>
      <c r="B1113">
        <v>110</v>
      </c>
      <c r="C1113">
        <v>5773519</v>
      </c>
      <c r="D1113" t="s">
        <v>6047</v>
      </c>
      <c r="E1113" t="s">
        <v>37</v>
      </c>
      <c r="F1113">
        <v>6</v>
      </c>
      <c r="G1113">
        <v>40000000</v>
      </c>
      <c r="H1113" t="s">
        <v>3409</v>
      </c>
      <c r="I1113" t="s">
        <v>6403</v>
      </c>
      <c r="J1113" t="s">
        <v>12332</v>
      </c>
      <c r="K1113" t="s">
        <v>10413</v>
      </c>
      <c r="L1113" t="s">
        <v>24177</v>
      </c>
      <c r="M1113" t="s">
        <v>24177</v>
      </c>
      <c r="N1113" t="s">
        <v>24177</v>
      </c>
      <c r="O1113" t="s">
        <v>24177</v>
      </c>
      <c r="P1113">
        <f>IMDB_Movies3[[#This Row],[gross]]-Table3[[#This Row],[budget]]</f>
        <v>-34226481</v>
      </c>
    </row>
    <row r="1114" spans="1:16" x14ac:dyDescent="0.35">
      <c r="A1114" t="s">
        <v>6051</v>
      </c>
      <c r="B1114">
        <v>136</v>
      </c>
      <c r="C1114">
        <v>51768623</v>
      </c>
      <c r="D1114" t="s">
        <v>6053</v>
      </c>
      <c r="E1114" t="s">
        <v>37</v>
      </c>
      <c r="F1114">
        <v>7.3</v>
      </c>
      <c r="G1114">
        <v>43000000</v>
      </c>
      <c r="H1114" t="s">
        <v>3409</v>
      </c>
      <c r="I1114" t="s">
        <v>24177</v>
      </c>
      <c r="J1114" t="s">
        <v>24177</v>
      </c>
      <c r="K1114" t="s">
        <v>24177</v>
      </c>
      <c r="L1114" t="s">
        <v>24177</v>
      </c>
      <c r="M1114" t="s">
        <v>24177</v>
      </c>
      <c r="N1114" t="s">
        <v>24177</v>
      </c>
      <c r="O1114" t="s">
        <v>24177</v>
      </c>
      <c r="P1114">
        <f>IMDB_Movies3[[#This Row],[gross]]-Table3[[#This Row],[budget]]</f>
        <v>8768623</v>
      </c>
    </row>
    <row r="1115" spans="1:16" x14ac:dyDescent="0.35">
      <c r="A1115" t="s">
        <v>3281</v>
      </c>
      <c r="B1115">
        <v>103</v>
      </c>
      <c r="C1115">
        <v>37035515</v>
      </c>
      <c r="D1115" t="s">
        <v>6057</v>
      </c>
      <c r="E1115" t="s">
        <v>37</v>
      </c>
      <c r="F1115">
        <v>6</v>
      </c>
      <c r="G1115">
        <v>43000000</v>
      </c>
      <c r="H1115" t="s">
        <v>1671</v>
      </c>
      <c r="I1115" t="s">
        <v>3409</v>
      </c>
      <c r="J1115" t="s">
        <v>24177</v>
      </c>
      <c r="K1115" t="s">
        <v>24177</v>
      </c>
      <c r="L1115" t="s">
        <v>24177</v>
      </c>
      <c r="M1115" t="s">
        <v>24177</v>
      </c>
      <c r="N1115" t="s">
        <v>24177</v>
      </c>
      <c r="O1115" t="s">
        <v>24177</v>
      </c>
      <c r="P1115">
        <f>IMDB_Movies3[[#This Row],[gross]]-Table3[[#This Row],[budget]]</f>
        <v>-5964485</v>
      </c>
    </row>
    <row r="1116" spans="1:16" x14ac:dyDescent="0.35">
      <c r="A1116" t="s">
        <v>1114</v>
      </c>
      <c r="B1116">
        <v>103</v>
      </c>
      <c r="C1116">
        <v>24520892</v>
      </c>
      <c r="D1116" t="s">
        <v>6060</v>
      </c>
      <c r="E1116" t="s">
        <v>37</v>
      </c>
      <c r="F1116">
        <v>7</v>
      </c>
      <c r="G1116">
        <v>45000000</v>
      </c>
      <c r="H1116" t="s">
        <v>1325</v>
      </c>
      <c r="I1116" t="s">
        <v>24164</v>
      </c>
      <c r="J1116" t="s">
        <v>3409</v>
      </c>
      <c r="K1116" t="s">
        <v>10413</v>
      </c>
      <c r="L1116" t="s">
        <v>24177</v>
      </c>
      <c r="M1116" t="s">
        <v>24177</v>
      </c>
      <c r="N1116" t="s">
        <v>24177</v>
      </c>
      <c r="O1116" t="s">
        <v>24177</v>
      </c>
      <c r="P1116">
        <f>IMDB_Movies3[[#This Row],[gross]]-Table3[[#This Row],[budget]]</f>
        <v>-20479108</v>
      </c>
    </row>
    <row r="1117" spans="1:16" x14ac:dyDescent="0.35">
      <c r="A1117" t="s">
        <v>6063</v>
      </c>
      <c r="B1117">
        <v>90</v>
      </c>
      <c r="C1117">
        <v>24430272</v>
      </c>
      <c r="D1117" t="s">
        <v>6066</v>
      </c>
      <c r="E1117" t="s">
        <v>37</v>
      </c>
      <c r="F1117">
        <v>5.0999999999999996</v>
      </c>
      <c r="G1117">
        <v>43000000</v>
      </c>
      <c r="H1117" t="s">
        <v>1671</v>
      </c>
      <c r="I1117" t="s">
        <v>19711</v>
      </c>
      <c r="J1117" t="s">
        <v>24177</v>
      </c>
      <c r="K1117" t="s">
        <v>24177</v>
      </c>
      <c r="L1117" t="s">
        <v>24177</v>
      </c>
      <c r="M1117" t="s">
        <v>24177</v>
      </c>
      <c r="N1117" t="s">
        <v>24177</v>
      </c>
      <c r="O1117" t="s">
        <v>24177</v>
      </c>
      <c r="P1117">
        <f>IMDB_Movies3[[#This Row],[gross]]-Table3[[#This Row],[budget]]</f>
        <v>-18569728</v>
      </c>
    </row>
    <row r="1118" spans="1:16" x14ac:dyDescent="0.35">
      <c r="A1118" t="s">
        <v>2213</v>
      </c>
      <c r="B1118">
        <v>154</v>
      </c>
      <c r="C1118">
        <v>158348400</v>
      </c>
      <c r="D1118" t="s">
        <v>6070</v>
      </c>
      <c r="E1118" t="s">
        <v>37</v>
      </c>
      <c r="F1118">
        <v>6.8</v>
      </c>
      <c r="G1118">
        <v>42000000</v>
      </c>
      <c r="H1118" t="s">
        <v>3409</v>
      </c>
      <c r="I1118" t="s">
        <v>24162</v>
      </c>
      <c r="J1118" t="s">
        <v>10413</v>
      </c>
      <c r="K1118" t="s">
        <v>24177</v>
      </c>
      <c r="L1118" t="s">
        <v>24177</v>
      </c>
      <c r="M1118" t="s">
        <v>24177</v>
      </c>
      <c r="N1118" t="s">
        <v>24177</v>
      </c>
      <c r="O1118" t="s">
        <v>24177</v>
      </c>
      <c r="P1118">
        <f>IMDB_Movies3[[#This Row],[gross]]-Table3[[#This Row],[budget]]</f>
        <v>116348400</v>
      </c>
    </row>
    <row r="1119" spans="1:16" x14ac:dyDescent="0.35">
      <c r="A1119" t="s">
        <v>6074</v>
      </c>
      <c r="B1119">
        <v>99</v>
      </c>
      <c r="C1119">
        <v>31136950</v>
      </c>
      <c r="D1119" t="s">
        <v>6077</v>
      </c>
      <c r="E1119" t="s">
        <v>37</v>
      </c>
      <c r="F1119">
        <v>6.5</v>
      </c>
      <c r="G1119">
        <v>44000000</v>
      </c>
      <c r="H1119" t="s">
        <v>3409</v>
      </c>
      <c r="I1119" t="s">
        <v>1266</v>
      </c>
      <c r="J1119" t="s">
        <v>19711</v>
      </c>
      <c r="K1119" t="s">
        <v>24177</v>
      </c>
      <c r="L1119" t="s">
        <v>24177</v>
      </c>
      <c r="M1119" t="s">
        <v>24177</v>
      </c>
      <c r="N1119" t="s">
        <v>24177</v>
      </c>
      <c r="O1119" t="s">
        <v>24177</v>
      </c>
      <c r="P1119">
        <f>IMDB_Movies3[[#This Row],[gross]]-Table3[[#This Row],[budget]]</f>
        <v>-12863050</v>
      </c>
    </row>
    <row r="1120" spans="1:16" x14ac:dyDescent="0.35">
      <c r="A1120" t="s">
        <v>1783</v>
      </c>
      <c r="B1120">
        <v>93</v>
      </c>
      <c r="C1120">
        <v>29113588</v>
      </c>
      <c r="D1120" t="s">
        <v>6081</v>
      </c>
      <c r="E1120" t="s">
        <v>37</v>
      </c>
      <c r="F1120">
        <v>6.6</v>
      </c>
      <c r="G1120">
        <v>40000000</v>
      </c>
      <c r="H1120" t="s">
        <v>1325</v>
      </c>
      <c r="I1120" t="s">
        <v>24164</v>
      </c>
      <c r="J1120" t="s">
        <v>10413</v>
      </c>
      <c r="K1120" t="s">
        <v>24177</v>
      </c>
      <c r="L1120" t="s">
        <v>24177</v>
      </c>
      <c r="M1120" t="s">
        <v>24177</v>
      </c>
      <c r="N1120" t="s">
        <v>24177</v>
      </c>
      <c r="O1120" t="s">
        <v>24177</v>
      </c>
      <c r="P1120">
        <f>IMDB_Movies3[[#This Row],[gross]]-Table3[[#This Row],[budget]]</f>
        <v>-10886412</v>
      </c>
    </row>
    <row r="1121" spans="1:16" x14ac:dyDescent="0.35">
      <c r="A1121" t="s">
        <v>2099</v>
      </c>
      <c r="B1121">
        <v>109</v>
      </c>
      <c r="C1121">
        <v>138447667</v>
      </c>
      <c r="D1121" t="s">
        <v>6085</v>
      </c>
      <c r="E1121" t="s">
        <v>37</v>
      </c>
      <c r="F1121">
        <v>7.2</v>
      </c>
      <c r="G1121">
        <v>42000000</v>
      </c>
      <c r="H1121" t="s">
        <v>1325</v>
      </c>
      <c r="I1121" t="s">
        <v>1671</v>
      </c>
      <c r="J1121" t="s">
        <v>24164</v>
      </c>
      <c r="K1121" t="s">
        <v>24177</v>
      </c>
      <c r="L1121" t="s">
        <v>24177</v>
      </c>
      <c r="M1121" t="s">
        <v>24177</v>
      </c>
      <c r="N1121" t="s">
        <v>24177</v>
      </c>
      <c r="O1121" t="s">
        <v>24177</v>
      </c>
      <c r="P1121">
        <f>IMDB_Movies3[[#This Row],[gross]]-Table3[[#This Row],[budget]]</f>
        <v>96447667</v>
      </c>
    </row>
    <row r="1122" spans="1:16" x14ac:dyDescent="0.35">
      <c r="A1122" t="s">
        <v>5774</v>
      </c>
      <c r="B1122">
        <v>124</v>
      </c>
      <c r="C1122">
        <v>116006080</v>
      </c>
      <c r="D1122" t="s">
        <v>6089</v>
      </c>
      <c r="E1122" t="s">
        <v>37</v>
      </c>
      <c r="F1122">
        <v>7</v>
      </c>
      <c r="G1122">
        <v>42000000</v>
      </c>
      <c r="H1122" t="s">
        <v>1671</v>
      </c>
      <c r="I1122" t="s">
        <v>3409</v>
      </c>
      <c r="J1122" t="s">
        <v>19711</v>
      </c>
      <c r="K1122" t="s">
        <v>24177</v>
      </c>
      <c r="L1122" t="s">
        <v>24177</v>
      </c>
      <c r="M1122" t="s">
        <v>24177</v>
      </c>
      <c r="N1122" t="s">
        <v>24177</v>
      </c>
      <c r="O1122" t="s">
        <v>24177</v>
      </c>
      <c r="P1122">
        <f>IMDB_Movies3[[#This Row],[gross]]-Table3[[#This Row],[budget]]</f>
        <v>74006080</v>
      </c>
    </row>
    <row r="1123" spans="1:16" x14ac:dyDescent="0.35">
      <c r="A1123" t="s">
        <v>4752</v>
      </c>
      <c r="B1123">
        <v>84</v>
      </c>
      <c r="C1123">
        <v>106793915</v>
      </c>
      <c r="D1123" t="s">
        <v>6093</v>
      </c>
      <c r="E1123" t="s">
        <v>37</v>
      </c>
      <c r="F1123">
        <v>7</v>
      </c>
      <c r="G1123">
        <v>45000000</v>
      </c>
      <c r="H1123" t="s">
        <v>953</v>
      </c>
      <c r="I1123" t="s">
        <v>11526</v>
      </c>
      <c r="J1123" t="s">
        <v>1671</v>
      </c>
      <c r="K1123" t="s">
        <v>3409</v>
      </c>
      <c r="L1123" t="s">
        <v>18089</v>
      </c>
      <c r="M1123" t="s">
        <v>24177</v>
      </c>
      <c r="N1123" t="s">
        <v>24177</v>
      </c>
      <c r="O1123" t="s">
        <v>24177</v>
      </c>
      <c r="P1123">
        <f>IMDB_Movies3[[#This Row],[gross]]-Table3[[#This Row],[budget]]</f>
        <v>61793915</v>
      </c>
    </row>
    <row r="1124" spans="1:16" x14ac:dyDescent="0.35">
      <c r="A1124" t="s">
        <v>6097</v>
      </c>
      <c r="B1124">
        <v>90</v>
      </c>
      <c r="C1124">
        <v>87856565</v>
      </c>
      <c r="D1124" t="s">
        <v>6099</v>
      </c>
      <c r="E1124" t="s">
        <v>37</v>
      </c>
      <c r="F1124">
        <v>5.9</v>
      </c>
      <c r="G1124">
        <v>42000000</v>
      </c>
      <c r="H1124" t="s">
        <v>1671</v>
      </c>
      <c r="I1124" t="s">
        <v>19711</v>
      </c>
      <c r="J1124" t="s">
        <v>24177</v>
      </c>
      <c r="K1124" t="s">
        <v>24177</v>
      </c>
      <c r="L1124" t="s">
        <v>24177</v>
      </c>
      <c r="M1124" t="s">
        <v>24177</v>
      </c>
      <c r="N1124" t="s">
        <v>24177</v>
      </c>
      <c r="O1124" t="s">
        <v>24177</v>
      </c>
      <c r="P1124">
        <f>IMDB_Movies3[[#This Row],[gross]]-Table3[[#This Row],[budget]]</f>
        <v>45856565</v>
      </c>
    </row>
    <row r="1125" spans="1:16" x14ac:dyDescent="0.35">
      <c r="A1125" t="s">
        <v>6102</v>
      </c>
      <c r="B1125">
        <v>117</v>
      </c>
      <c r="C1125">
        <v>70100000</v>
      </c>
      <c r="D1125" t="s">
        <v>6103</v>
      </c>
      <c r="E1125" t="s">
        <v>37</v>
      </c>
      <c r="F1125">
        <v>5.4</v>
      </c>
      <c r="G1125">
        <v>40000000</v>
      </c>
      <c r="H1125" t="s">
        <v>1671</v>
      </c>
      <c r="I1125" t="s">
        <v>3409</v>
      </c>
      <c r="J1125" t="s">
        <v>19711</v>
      </c>
      <c r="K1125" t="s">
        <v>24177</v>
      </c>
      <c r="L1125" t="s">
        <v>24177</v>
      </c>
      <c r="M1125" t="s">
        <v>24177</v>
      </c>
      <c r="N1125" t="s">
        <v>24177</v>
      </c>
      <c r="O1125" t="s">
        <v>24177</v>
      </c>
      <c r="P1125">
        <f>IMDB_Movies3[[#This Row],[gross]]-Table3[[#This Row],[budget]]</f>
        <v>30100000</v>
      </c>
    </row>
    <row r="1126" spans="1:16" x14ac:dyDescent="0.35">
      <c r="A1126" t="s">
        <v>969</v>
      </c>
      <c r="B1126">
        <v>123</v>
      </c>
      <c r="C1126">
        <v>159578352</v>
      </c>
      <c r="D1126" t="s">
        <v>6108</v>
      </c>
      <c r="E1126" t="s">
        <v>37</v>
      </c>
      <c r="F1126">
        <v>6.6</v>
      </c>
      <c r="G1126">
        <v>43000000</v>
      </c>
      <c r="H1126" t="s">
        <v>1325</v>
      </c>
      <c r="I1126" t="s">
        <v>1671</v>
      </c>
      <c r="J1126" t="s">
        <v>24164</v>
      </c>
      <c r="K1126" t="s">
        <v>24177</v>
      </c>
      <c r="L1126" t="s">
        <v>24177</v>
      </c>
      <c r="M1126" t="s">
        <v>24177</v>
      </c>
      <c r="N1126" t="s">
        <v>24177</v>
      </c>
      <c r="O1126" t="s">
        <v>24177</v>
      </c>
      <c r="P1126">
        <f>IMDB_Movies3[[#This Row],[gross]]-Table3[[#This Row],[budget]]</f>
        <v>116578352</v>
      </c>
    </row>
    <row r="1127" spans="1:16" x14ac:dyDescent="0.35">
      <c r="A1127" t="s">
        <v>6111</v>
      </c>
      <c r="B1127">
        <v>251</v>
      </c>
      <c r="C1127">
        <v>57750000</v>
      </c>
      <c r="D1127" t="s">
        <v>6114</v>
      </c>
      <c r="E1127" t="s">
        <v>37</v>
      </c>
      <c r="F1127">
        <v>7</v>
      </c>
      <c r="G1127">
        <v>31115000</v>
      </c>
      <c r="H1127" t="s">
        <v>13307</v>
      </c>
      <c r="I1127" t="s">
        <v>3409</v>
      </c>
      <c r="J1127" t="s">
        <v>22704</v>
      </c>
      <c r="K1127" t="s">
        <v>19711</v>
      </c>
      <c r="L1127" t="s">
        <v>24177</v>
      </c>
      <c r="M1127" t="s">
        <v>24177</v>
      </c>
      <c r="N1127" t="s">
        <v>24177</v>
      </c>
      <c r="O1127" t="s">
        <v>24177</v>
      </c>
      <c r="P1127">
        <f>IMDB_Movies3[[#This Row],[gross]]-Table3[[#This Row],[budget]]</f>
        <v>26635000</v>
      </c>
    </row>
    <row r="1128" spans="1:16" x14ac:dyDescent="0.35">
      <c r="A1128" t="s">
        <v>1627</v>
      </c>
      <c r="B1128">
        <v>105</v>
      </c>
      <c r="C1128">
        <v>45290318</v>
      </c>
      <c r="D1128" t="s">
        <v>6119</v>
      </c>
      <c r="E1128" t="s">
        <v>37</v>
      </c>
      <c r="F1128">
        <v>6.5</v>
      </c>
      <c r="G1128">
        <v>42000000</v>
      </c>
      <c r="H1128" t="s">
        <v>1325</v>
      </c>
      <c r="I1128" t="s">
        <v>1671</v>
      </c>
      <c r="J1128" t="s">
        <v>24163</v>
      </c>
      <c r="K1128" t="s">
        <v>24177</v>
      </c>
      <c r="L1128" t="s">
        <v>24177</v>
      </c>
      <c r="M1128" t="s">
        <v>24177</v>
      </c>
      <c r="N1128" t="s">
        <v>24177</v>
      </c>
      <c r="O1128" t="s">
        <v>24177</v>
      </c>
      <c r="P1128">
        <f>IMDB_Movies3[[#This Row],[gross]]-Table3[[#This Row],[budget]]</f>
        <v>3290318</v>
      </c>
    </row>
    <row r="1129" spans="1:16" x14ac:dyDescent="0.35">
      <c r="A1129" t="s">
        <v>5273</v>
      </c>
      <c r="B1129">
        <v>115</v>
      </c>
      <c r="C1129">
        <v>41543207</v>
      </c>
      <c r="D1129" t="s">
        <v>6123</v>
      </c>
      <c r="E1129" t="s">
        <v>37</v>
      </c>
      <c r="F1129">
        <v>6.3</v>
      </c>
      <c r="G1129">
        <v>42000000</v>
      </c>
      <c r="H1129" t="s">
        <v>24164</v>
      </c>
      <c r="I1129" t="s">
        <v>3409</v>
      </c>
      <c r="J1129" t="s">
        <v>24162</v>
      </c>
      <c r="K1129" t="s">
        <v>10413</v>
      </c>
      <c r="L1129" t="s">
        <v>24177</v>
      </c>
      <c r="M1129" t="s">
        <v>24177</v>
      </c>
      <c r="N1129" t="s">
        <v>24177</v>
      </c>
      <c r="O1129" t="s">
        <v>24177</v>
      </c>
      <c r="P1129">
        <f>IMDB_Movies3[[#This Row],[gross]]-Table3[[#This Row],[budget]]</f>
        <v>-456793</v>
      </c>
    </row>
    <row r="1130" spans="1:16" x14ac:dyDescent="0.35">
      <c r="A1130" t="s">
        <v>6126</v>
      </c>
      <c r="B1130">
        <v>122</v>
      </c>
      <c r="C1130">
        <v>41252428</v>
      </c>
      <c r="D1130" t="s">
        <v>6127</v>
      </c>
      <c r="E1130" t="s">
        <v>37</v>
      </c>
      <c r="F1130">
        <v>6.5</v>
      </c>
      <c r="G1130">
        <v>42000000</v>
      </c>
      <c r="H1130" t="s">
        <v>1671</v>
      </c>
      <c r="I1130" t="s">
        <v>3409</v>
      </c>
      <c r="J1130" t="s">
        <v>19711</v>
      </c>
      <c r="K1130" t="s">
        <v>24177</v>
      </c>
      <c r="L1130" t="s">
        <v>24177</v>
      </c>
      <c r="M1130" t="s">
        <v>24177</v>
      </c>
      <c r="N1130" t="s">
        <v>24177</v>
      </c>
      <c r="O1130" t="s">
        <v>24177</v>
      </c>
      <c r="P1130">
        <f>IMDB_Movies3[[#This Row],[gross]]-Table3[[#This Row],[budget]]</f>
        <v>-747572</v>
      </c>
    </row>
    <row r="1131" spans="1:16" x14ac:dyDescent="0.35">
      <c r="A1131" t="s">
        <v>6131</v>
      </c>
      <c r="B1131">
        <v>119</v>
      </c>
      <c r="C1131">
        <v>35228696</v>
      </c>
      <c r="D1131" t="s">
        <v>6133</v>
      </c>
      <c r="E1131" t="s">
        <v>37</v>
      </c>
      <c r="F1131">
        <v>6.5</v>
      </c>
      <c r="G1131">
        <v>32000000</v>
      </c>
      <c r="H1131" t="s">
        <v>3409</v>
      </c>
      <c r="I1131" t="s">
        <v>6403</v>
      </c>
      <c r="J1131" t="s">
        <v>24162</v>
      </c>
      <c r="K1131" t="s">
        <v>10413</v>
      </c>
      <c r="L1131" t="s">
        <v>24177</v>
      </c>
      <c r="M1131" t="s">
        <v>24177</v>
      </c>
      <c r="N1131" t="s">
        <v>24177</v>
      </c>
      <c r="O1131" t="s">
        <v>24177</v>
      </c>
      <c r="P1131">
        <f>IMDB_Movies3[[#This Row],[gross]]-Table3[[#This Row],[budget]]</f>
        <v>3228696</v>
      </c>
    </row>
    <row r="1132" spans="1:16" x14ac:dyDescent="0.35">
      <c r="A1132" t="s">
        <v>3722</v>
      </c>
      <c r="B1132">
        <v>81</v>
      </c>
      <c r="C1132">
        <v>59992760</v>
      </c>
      <c r="D1132" t="s">
        <v>6138</v>
      </c>
      <c r="E1132" t="s">
        <v>37</v>
      </c>
      <c r="F1132">
        <v>5.8</v>
      </c>
      <c r="G1132">
        <v>42000000</v>
      </c>
      <c r="H1132" t="s">
        <v>1671</v>
      </c>
      <c r="I1132" t="s">
        <v>24177</v>
      </c>
      <c r="J1132" t="s">
        <v>24177</v>
      </c>
      <c r="K1132" t="s">
        <v>24177</v>
      </c>
      <c r="L1132" t="s">
        <v>24177</v>
      </c>
      <c r="M1132" t="s">
        <v>24177</v>
      </c>
      <c r="N1132" t="s">
        <v>24177</v>
      </c>
      <c r="O1132" t="s">
        <v>24177</v>
      </c>
      <c r="P1132">
        <f>IMDB_Movies3[[#This Row],[gross]]-Table3[[#This Row],[budget]]</f>
        <v>17992760</v>
      </c>
    </row>
    <row r="1133" spans="1:16" x14ac:dyDescent="0.35">
      <c r="A1133" t="s">
        <v>6142</v>
      </c>
      <c r="B1133">
        <v>133</v>
      </c>
      <c r="C1133">
        <v>34667015</v>
      </c>
      <c r="D1133" t="s">
        <v>6144</v>
      </c>
      <c r="E1133" t="s">
        <v>37</v>
      </c>
      <c r="F1133">
        <v>6.6</v>
      </c>
      <c r="G1133">
        <v>32000000</v>
      </c>
      <c r="H1133" t="s">
        <v>1325</v>
      </c>
      <c r="I1133" t="s">
        <v>953</v>
      </c>
      <c r="J1133" t="s">
        <v>10413</v>
      </c>
      <c r="K1133" t="s">
        <v>24177</v>
      </c>
      <c r="L1133" t="s">
        <v>24177</v>
      </c>
      <c r="M1133" t="s">
        <v>24177</v>
      </c>
      <c r="N1133" t="s">
        <v>24177</v>
      </c>
      <c r="O1133" t="s">
        <v>24177</v>
      </c>
      <c r="P1133">
        <f>IMDB_Movies3[[#This Row],[gross]]-Table3[[#This Row],[budget]]</f>
        <v>2667015</v>
      </c>
    </row>
    <row r="1134" spans="1:16" x14ac:dyDescent="0.35">
      <c r="A1134" t="s">
        <v>6148</v>
      </c>
      <c r="B1134">
        <v>100</v>
      </c>
      <c r="C1134">
        <v>37652565</v>
      </c>
      <c r="D1134" t="s">
        <v>6149</v>
      </c>
      <c r="E1134" t="s">
        <v>37</v>
      </c>
      <c r="F1134">
        <v>5.4</v>
      </c>
      <c r="G1134">
        <v>42000000</v>
      </c>
      <c r="H1134" t="s">
        <v>1266</v>
      </c>
      <c r="I1134" t="s">
        <v>6403</v>
      </c>
      <c r="J1134" t="s">
        <v>24162</v>
      </c>
      <c r="K1134" t="s">
        <v>10413</v>
      </c>
      <c r="L1134" t="s">
        <v>24177</v>
      </c>
      <c r="M1134" t="s">
        <v>24177</v>
      </c>
      <c r="N1134" t="s">
        <v>24177</v>
      </c>
      <c r="O1134" t="s">
        <v>24177</v>
      </c>
      <c r="P1134">
        <f>IMDB_Movies3[[#This Row],[gross]]-Table3[[#This Row],[budget]]</f>
        <v>-4347435</v>
      </c>
    </row>
    <row r="1135" spans="1:16" x14ac:dyDescent="0.35">
      <c r="A1135" t="s">
        <v>6152</v>
      </c>
      <c r="B1135">
        <v>120</v>
      </c>
      <c r="C1135">
        <v>24375436</v>
      </c>
      <c r="D1135" t="s">
        <v>6153</v>
      </c>
      <c r="E1135" t="s">
        <v>37</v>
      </c>
      <c r="F1135">
        <v>6.1</v>
      </c>
      <c r="G1135">
        <v>42000000</v>
      </c>
      <c r="H1135" t="s">
        <v>1325</v>
      </c>
      <c r="I1135" t="s">
        <v>24164</v>
      </c>
      <c r="J1135" t="s">
        <v>3409</v>
      </c>
      <c r="K1135" t="s">
        <v>10413</v>
      </c>
      <c r="L1135" t="s">
        <v>24177</v>
      </c>
      <c r="M1135" t="s">
        <v>24177</v>
      </c>
      <c r="N1135" t="s">
        <v>24177</v>
      </c>
      <c r="O1135" t="s">
        <v>24177</v>
      </c>
      <c r="P1135">
        <f>IMDB_Movies3[[#This Row],[gross]]-Table3[[#This Row],[budget]]</f>
        <v>-17624564</v>
      </c>
    </row>
    <row r="1136" spans="1:16" x14ac:dyDescent="0.35">
      <c r="A1136" t="s">
        <v>6156</v>
      </c>
      <c r="B1136">
        <v>104</v>
      </c>
      <c r="C1136">
        <v>20915465</v>
      </c>
      <c r="D1136" t="s">
        <v>6158</v>
      </c>
      <c r="E1136" t="s">
        <v>37</v>
      </c>
      <c r="F1136">
        <v>4</v>
      </c>
      <c r="G1136">
        <v>42000000</v>
      </c>
      <c r="H1136" t="s">
        <v>953</v>
      </c>
      <c r="I1136" t="s">
        <v>1671</v>
      </c>
      <c r="J1136" t="s">
        <v>18089</v>
      </c>
      <c r="K1136" t="s">
        <v>1266</v>
      </c>
      <c r="L1136" t="s">
        <v>12332</v>
      </c>
      <c r="M1136" t="s">
        <v>24177</v>
      </c>
      <c r="N1136" t="s">
        <v>24177</v>
      </c>
      <c r="O1136" t="s">
        <v>24177</v>
      </c>
      <c r="P1136">
        <f>IMDB_Movies3[[#This Row],[gross]]-Table3[[#This Row],[budget]]</f>
        <v>-21084535</v>
      </c>
    </row>
    <row r="1137" spans="1:16" x14ac:dyDescent="0.35">
      <c r="A1137" t="s">
        <v>5349</v>
      </c>
      <c r="B1137">
        <v>122</v>
      </c>
      <c r="C1137">
        <v>24127895</v>
      </c>
      <c r="D1137" t="s">
        <v>6162</v>
      </c>
      <c r="E1137" t="s">
        <v>37</v>
      </c>
      <c r="F1137">
        <v>7.6</v>
      </c>
      <c r="G1137">
        <v>50000000</v>
      </c>
      <c r="H1137" t="s">
        <v>24164</v>
      </c>
      <c r="I1137" t="s">
        <v>3409</v>
      </c>
      <c r="J1137" t="s">
        <v>10413</v>
      </c>
      <c r="K1137" t="s">
        <v>24177</v>
      </c>
      <c r="L1137" t="s">
        <v>24177</v>
      </c>
      <c r="M1137" t="s">
        <v>24177</v>
      </c>
      <c r="N1137" t="s">
        <v>24177</v>
      </c>
      <c r="O1137" t="s">
        <v>24177</v>
      </c>
      <c r="P1137">
        <f>IMDB_Movies3[[#This Row],[gross]]-Table3[[#This Row],[budget]]</f>
        <v>-25872105</v>
      </c>
    </row>
    <row r="1138" spans="1:16" x14ac:dyDescent="0.35">
      <c r="A1138" t="s">
        <v>1939</v>
      </c>
      <c r="B1138">
        <v>80</v>
      </c>
      <c r="C1138">
        <v>84961</v>
      </c>
      <c r="D1138" t="s">
        <v>6167</v>
      </c>
      <c r="E1138" t="s">
        <v>1946</v>
      </c>
      <c r="F1138">
        <v>7.9</v>
      </c>
      <c r="G1138">
        <v>31000000</v>
      </c>
      <c r="H1138" t="s">
        <v>1325</v>
      </c>
      <c r="I1138" t="s">
        <v>953</v>
      </c>
      <c r="J1138" t="s">
        <v>22704</v>
      </c>
      <c r="K1138" t="s">
        <v>24177</v>
      </c>
      <c r="L1138" t="s">
        <v>24177</v>
      </c>
      <c r="M1138" t="s">
        <v>24177</v>
      </c>
      <c r="N1138" t="s">
        <v>24177</v>
      </c>
      <c r="O1138" t="s">
        <v>24177</v>
      </c>
      <c r="P1138">
        <f>IMDB_Movies3[[#This Row],[gross]]-Table3[[#This Row],[budget]]</f>
        <v>-30915039</v>
      </c>
    </row>
    <row r="1139" spans="1:16" x14ac:dyDescent="0.35">
      <c r="A1139" t="s">
        <v>6171</v>
      </c>
      <c r="B1139">
        <v>91</v>
      </c>
      <c r="C1139">
        <v>26404753</v>
      </c>
      <c r="D1139" t="s">
        <v>6173</v>
      </c>
      <c r="E1139" t="s">
        <v>37</v>
      </c>
      <c r="F1139">
        <v>5.3</v>
      </c>
      <c r="G1139">
        <v>40000000</v>
      </c>
      <c r="H1139" t="s">
        <v>1325</v>
      </c>
      <c r="I1139" t="s">
        <v>1671</v>
      </c>
      <c r="J1139" t="s">
        <v>24164</v>
      </c>
      <c r="K1139" t="s">
        <v>19711</v>
      </c>
      <c r="L1139" t="s">
        <v>10413</v>
      </c>
      <c r="M1139" t="s">
        <v>24177</v>
      </c>
      <c r="N1139" t="s">
        <v>24177</v>
      </c>
      <c r="O1139" t="s">
        <v>24177</v>
      </c>
      <c r="P1139">
        <f>IMDB_Movies3[[#This Row],[gross]]-Table3[[#This Row],[budget]]</f>
        <v>-13595247</v>
      </c>
    </row>
    <row r="1140" spans="1:16" x14ac:dyDescent="0.35">
      <c r="A1140" t="s">
        <v>6176</v>
      </c>
      <c r="B1140">
        <v>112</v>
      </c>
      <c r="C1140">
        <v>6105175</v>
      </c>
      <c r="D1140" t="s">
        <v>6178</v>
      </c>
      <c r="E1140" t="s">
        <v>37</v>
      </c>
      <c r="F1140">
        <v>6.6</v>
      </c>
      <c r="G1140">
        <v>44000000</v>
      </c>
      <c r="H1140" t="s">
        <v>1671</v>
      </c>
      <c r="I1140" t="s">
        <v>24177</v>
      </c>
      <c r="J1140" t="s">
        <v>24177</v>
      </c>
      <c r="K1140" t="s">
        <v>24177</v>
      </c>
      <c r="L1140" t="s">
        <v>24177</v>
      </c>
      <c r="M1140" t="s">
        <v>24177</v>
      </c>
      <c r="N1140" t="s">
        <v>24177</v>
      </c>
      <c r="O1140" t="s">
        <v>24177</v>
      </c>
      <c r="P1140">
        <f>IMDB_Movies3[[#This Row],[gross]]-Table3[[#This Row],[budget]]</f>
        <v>-37894825</v>
      </c>
    </row>
    <row r="1141" spans="1:16" x14ac:dyDescent="0.35">
      <c r="A1141" t="s">
        <v>6182</v>
      </c>
      <c r="B1141">
        <v>100</v>
      </c>
      <c r="C1141">
        <v>5664251</v>
      </c>
      <c r="D1141" t="s">
        <v>6185</v>
      </c>
      <c r="E1141" t="s">
        <v>37</v>
      </c>
      <c r="F1141">
        <v>6.3</v>
      </c>
      <c r="G1141">
        <v>45000000</v>
      </c>
      <c r="H1141" t="s">
        <v>1325</v>
      </c>
      <c r="I1141" t="s">
        <v>1266</v>
      </c>
      <c r="J1141" t="s">
        <v>15011</v>
      </c>
      <c r="K1141" t="s">
        <v>24177</v>
      </c>
      <c r="L1141" t="s">
        <v>24177</v>
      </c>
      <c r="M1141" t="s">
        <v>24177</v>
      </c>
      <c r="N1141" t="s">
        <v>24177</v>
      </c>
      <c r="O1141" t="s">
        <v>24177</v>
      </c>
      <c r="P1141">
        <f>IMDB_Movies3[[#This Row],[gross]]-Table3[[#This Row],[budget]]</f>
        <v>-39335749</v>
      </c>
    </row>
    <row r="1142" spans="1:16" x14ac:dyDescent="0.35">
      <c r="A1142" t="s">
        <v>4176</v>
      </c>
      <c r="B1142">
        <v>105</v>
      </c>
      <c r="C1142">
        <v>1260917</v>
      </c>
      <c r="D1142" t="s">
        <v>6196</v>
      </c>
      <c r="E1142" t="s">
        <v>1464</v>
      </c>
      <c r="F1142">
        <v>7.2</v>
      </c>
      <c r="G1142">
        <v>27000000</v>
      </c>
      <c r="H1142" t="s">
        <v>1325</v>
      </c>
      <c r="I1142" t="s">
        <v>1671</v>
      </c>
      <c r="J1142" t="s">
        <v>24164</v>
      </c>
      <c r="K1142" t="s">
        <v>24177</v>
      </c>
      <c r="L1142" t="s">
        <v>24177</v>
      </c>
      <c r="M1142" t="s">
        <v>24177</v>
      </c>
      <c r="N1142" t="s">
        <v>24177</v>
      </c>
      <c r="O1142" t="s">
        <v>24177</v>
      </c>
      <c r="P1142">
        <f>IMDB_Movies3[[#This Row],[gross]]-Table3[[#This Row],[budget]]</f>
        <v>-25739083</v>
      </c>
    </row>
    <row r="1143" spans="1:16" x14ac:dyDescent="0.35">
      <c r="A1143" t="s">
        <v>4914</v>
      </c>
      <c r="B1143">
        <v>110</v>
      </c>
      <c r="C1143">
        <v>116724075</v>
      </c>
      <c r="D1143" t="s">
        <v>6200</v>
      </c>
      <c r="E1143" t="s">
        <v>37</v>
      </c>
      <c r="F1143">
        <v>7</v>
      </c>
      <c r="G1143">
        <v>41000000</v>
      </c>
      <c r="H1143" t="s">
        <v>3409</v>
      </c>
      <c r="I1143" t="s">
        <v>12038</v>
      </c>
      <c r="J1143" t="s">
        <v>24177</v>
      </c>
      <c r="K1143" t="s">
        <v>24177</v>
      </c>
      <c r="L1143" t="s">
        <v>24177</v>
      </c>
      <c r="M1143" t="s">
        <v>24177</v>
      </c>
      <c r="N1143" t="s">
        <v>24177</v>
      </c>
      <c r="O1143" t="s">
        <v>24177</v>
      </c>
      <c r="P1143">
        <f>IMDB_Movies3[[#This Row],[gross]]-Table3[[#This Row],[budget]]</f>
        <v>75724075</v>
      </c>
    </row>
    <row r="1144" spans="1:16" x14ac:dyDescent="0.35">
      <c r="A1144" t="s">
        <v>6204</v>
      </c>
      <c r="B1144">
        <v>101</v>
      </c>
      <c r="C1144">
        <v>47724985</v>
      </c>
      <c r="D1144" t="s">
        <v>6206</v>
      </c>
      <c r="E1144" t="s">
        <v>1464</v>
      </c>
      <c r="F1144">
        <v>4.9000000000000004</v>
      </c>
      <c r="G1144">
        <v>35761559</v>
      </c>
      <c r="H1144" t="s">
        <v>953</v>
      </c>
      <c r="I1144" t="s">
        <v>11526</v>
      </c>
      <c r="J1144" t="s">
        <v>1671</v>
      </c>
      <c r="K1144" t="s">
        <v>18089</v>
      </c>
      <c r="L1144" t="s">
        <v>24177</v>
      </c>
      <c r="M1144" t="s">
        <v>24177</v>
      </c>
      <c r="N1144" t="s">
        <v>24177</v>
      </c>
      <c r="O1144" t="s">
        <v>24177</v>
      </c>
      <c r="P1144">
        <f>IMDB_Movies3[[#This Row],[gross]]-Table3[[#This Row],[budget]]</f>
        <v>11963426</v>
      </c>
    </row>
    <row r="1145" spans="1:16" x14ac:dyDescent="0.35">
      <c r="A1145" t="s">
        <v>5081</v>
      </c>
      <c r="B1145">
        <v>144</v>
      </c>
      <c r="C1145">
        <v>56083966</v>
      </c>
      <c r="D1145" t="s">
        <v>6210</v>
      </c>
      <c r="E1145" t="s">
        <v>37</v>
      </c>
      <c r="F1145">
        <v>6.9</v>
      </c>
      <c r="G1145">
        <v>65000000</v>
      </c>
      <c r="H1145" t="s">
        <v>1325</v>
      </c>
      <c r="I1145" t="s">
        <v>953</v>
      </c>
      <c r="J1145" t="s">
        <v>19711</v>
      </c>
      <c r="K1145" t="s">
        <v>24177</v>
      </c>
      <c r="L1145" t="s">
        <v>24177</v>
      </c>
      <c r="M1145" t="s">
        <v>24177</v>
      </c>
      <c r="N1145" t="s">
        <v>24177</v>
      </c>
      <c r="O1145" t="s">
        <v>24177</v>
      </c>
      <c r="P1145">
        <f>IMDB_Movies3[[#This Row],[gross]]-Table3[[#This Row],[budget]]</f>
        <v>-8916034</v>
      </c>
    </row>
    <row r="1146" spans="1:16" x14ac:dyDescent="0.35">
      <c r="A1146" t="s">
        <v>6214</v>
      </c>
      <c r="B1146">
        <v>108</v>
      </c>
      <c r="C1146">
        <v>22108977</v>
      </c>
      <c r="D1146" t="s">
        <v>6217</v>
      </c>
      <c r="E1146" t="s">
        <v>37</v>
      </c>
      <c r="F1146">
        <v>5.2</v>
      </c>
      <c r="G1146">
        <v>41000000</v>
      </c>
      <c r="H1146" t="s">
        <v>1325</v>
      </c>
      <c r="I1146" t="s">
        <v>1671</v>
      </c>
      <c r="J1146" t="s">
        <v>1266</v>
      </c>
      <c r="K1146" t="s">
        <v>24177</v>
      </c>
      <c r="L1146" t="s">
        <v>24177</v>
      </c>
      <c r="M1146" t="s">
        <v>24177</v>
      </c>
      <c r="N1146" t="s">
        <v>24177</v>
      </c>
      <c r="O1146" t="s">
        <v>24177</v>
      </c>
      <c r="P1146">
        <f>IMDB_Movies3[[#This Row],[gross]]-Table3[[#This Row],[budget]]</f>
        <v>-18891023</v>
      </c>
    </row>
    <row r="1147" spans="1:16" x14ac:dyDescent="0.35">
      <c r="A1147" t="s">
        <v>912</v>
      </c>
      <c r="B1147">
        <v>107</v>
      </c>
      <c r="C1147">
        <v>293501675</v>
      </c>
      <c r="D1147" t="s">
        <v>6221</v>
      </c>
      <c r="E1147" t="s">
        <v>37</v>
      </c>
      <c r="F1147">
        <v>8.1</v>
      </c>
      <c r="G1147">
        <v>40000000</v>
      </c>
      <c r="H1147" t="s">
        <v>3409</v>
      </c>
      <c r="I1147" t="s">
        <v>24162</v>
      </c>
      <c r="J1147" t="s">
        <v>10413</v>
      </c>
      <c r="K1147" t="s">
        <v>24177</v>
      </c>
      <c r="L1147" t="s">
        <v>24177</v>
      </c>
      <c r="M1147" t="s">
        <v>24177</v>
      </c>
      <c r="N1147" t="s">
        <v>24177</v>
      </c>
      <c r="O1147" t="s">
        <v>24177</v>
      </c>
      <c r="P1147">
        <f>IMDB_Movies3[[#This Row],[gross]]-Table3[[#This Row],[budget]]</f>
        <v>253501675</v>
      </c>
    </row>
    <row r="1148" spans="1:16" x14ac:dyDescent="0.35">
      <c r="A1148" t="s">
        <v>6224</v>
      </c>
      <c r="B1148">
        <v>102</v>
      </c>
      <c r="C1148">
        <v>18600911</v>
      </c>
      <c r="D1148" t="s">
        <v>6226</v>
      </c>
      <c r="E1148" t="s">
        <v>37</v>
      </c>
      <c r="F1148">
        <v>6.6</v>
      </c>
      <c r="G1148">
        <v>42000000</v>
      </c>
      <c r="H1148" t="s">
        <v>1325</v>
      </c>
      <c r="I1148" t="s">
        <v>24164</v>
      </c>
      <c r="J1148" t="s">
        <v>10413</v>
      </c>
      <c r="K1148" t="s">
        <v>24177</v>
      </c>
      <c r="L1148" t="s">
        <v>24177</v>
      </c>
      <c r="M1148" t="s">
        <v>24177</v>
      </c>
      <c r="N1148" t="s">
        <v>24177</v>
      </c>
      <c r="O1148" t="s">
        <v>24177</v>
      </c>
      <c r="P1148">
        <f>IMDB_Movies3[[#This Row],[gross]]-Table3[[#This Row],[budget]]</f>
        <v>-23399089</v>
      </c>
    </row>
    <row r="1149" spans="1:16" x14ac:dyDescent="0.35">
      <c r="A1149" t="s">
        <v>3930</v>
      </c>
      <c r="B1149">
        <v>100</v>
      </c>
      <c r="C1149">
        <v>7204138</v>
      </c>
      <c r="D1149" t="s">
        <v>6230</v>
      </c>
      <c r="E1149" t="s">
        <v>37</v>
      </c>
      <c r="F1149">
        <v>6.2</v>
      </c>
      <c r="G1149">
        <v>41000000</v>
      </c>
      <c r="H1149" t="s">
        <v>1671</v>
      </c>
      <c r="I1149" t="s">
        <v>24177</v>
      </c>
      <c r="J1149" t="s">
        <v>24177</v>
      </c>
      <c r="K1149" t="s">
        <v>24177</v>
      </c>
      <c r="L1149" t="s">
        <v>24177</v>
      </c>
      <c r="M1149" t="s">
        <v>24177</v>
      </c>
      <c r="N1149" t="s">
        <v>24177</v>
      </c>
      <c r="O1149" t="s">
        <v>24177</v>
      </c>
      <c r="P1149">
        <f>IMDB_Movies3[[#This Row],[gross]]-Table3[[#This Row],[budget]]</f>
        <v>-33795862</v>
      </c>
    </row>
    <row r="1150" spans="1:16" x14ac:dyDescent="0.35">
      <c r="A1150" t="s">
        <v>6234</v>
      </c>
      <c r="B1150">
        <v>126</v>
      </c>
      <c r="C1150">
        <v>90800000</v>
      </c>
      <c r="D1150" t="s">
        <v>6237</v>
      </c>
      <c r="E1150" t="s">
        <v>37</v>
      </c>
      <c r="F1150">
        <v>7.2</v>
      </c>
      <c r="G1150">
        <v>8000000</v>
      </c>
      <c r="H1150" t="s">
        <v>1325</v>
      </c>
      <c r="I1150" t="s">
        <v>3409</v>
      </c>
      <c r="J1150" t="s">
        <v>18089</v>
      </c>
      <c r="K1150" t="s">
        <v>24163</v>
      </c>
      <c r="L1150" t="s">
        <v>24177</v>
      </c>
      <c r="M1150" t="s">
        <v>24177</v>
      </c>
      <c r="N1150" t="s">
        <v>24177</v>
      </c>
      <c r="O1150" t="s">
        <v>24177</v>
      </c>
      <c r="P1150">
        <f>IMDB_Movies3[[#This Row],[gross]]-Table3[[#This Row],[budget]]</f>
        <v>82800000</v>
      </c>
    </row>
    <row r="1151" spans="1:16" x14ac:dyDescent="0.35">
      <c r="A1151" t="s">
        <v>4166</v>
      </c>
      <c r="B1151">
        <v>138</v>
      </c>
      <c r="C1151">
        <v>150117807</v>
      </c>
      <c r="D1151" t="s">
        <v>6241</v>
      </c>
      <c r="E1151" t="s">
        <v>37</v>
      </c>
      <c r="F1151">
        <v>7.3</v>
      </c>
      <c r="G1151">
        <v>40000000</v>
      </c>
      <c r="H1151" t="s">
        <v>24164</v>
      </c>
      <c r="I1151" t="s">
        <v>3409</v>
      </c>
      <c r="J1151" t="s">
        <v>24177</v>
      </c>
      <c r="K1151" t="s">
        <v>24177</v>
      </c>
      <c r="L1151" t="s">
        <v>24177</v>
      </c>
      <c r="M1151" t="s">
        <v>24177</v>
      </c>
      <c r="N1151" t="s">
        <v>24177</v>
      </c>
      <c r="O1151" t="s">
        <v>24177</v>
      </c>
      <c r="P1151">
        <f>IMDB_Movies3[[#This Row],[gross]]-Table3[[#This Row],[budget]]</f>
        <v>110117807</v>
      </c>
    </row>
    <row r="1152" spans="1:16" x14ac:dyDescent="0.35">
      <c r="A1152" t="s">
        <v>6244</v>
      </c>
      <c r="B1152">
        <v>108</v>
      </c>
      <c r="C1152">
        <v>163947053</v>
      </c>
      <c r="D1152" t="s">
        <v>6245</v>
      </c>
      <c r="E1152" t="s">
        <v>37</v>
      </c>
      <c r="F1152">
        <v>6.7</v>
      </c>
      <c r="G1152">
        <v>40000000</v>
      </c>
      <c r="H1152" t="s">
        <v>1671</v>
      </c>
      <c r="I1152" t="s">
        <v>3409</v>
      </c>
      <c r="J1152" t="s">
        <v>19711</v>
      </c>
      <c r="K1152" t="s">
        <v>24177</v>
      </c>
      <c r="L1152" t="s">
        <v>24177</v>
      </c>
      <c r="M1152" t="s">
        <v>24177</v>
      </c>
      <c r="N1152" t="s">
        <v>24177</v>
      </c>
      <c r="O1152" t="s">
        <v>24177</v>
      </c>
      <c r="P1152">
        <f>IMDB_Movies3[[#This Row],[gross]]-Table3[[#This Row],[budget]]</f>
        <v>123947053</v>
      </c>
    </row>
    <row r="1153" spans="1:16" x14ac:dyDescent="0.35">
      <c r="A1153" t="s">
        <v>6248</v>
      </c>
      <c r="B1153">
        <v>105</v>
      </c>
      <c r="C1153">
        <v>116735231</v>
      </c>
      <c r="D1153" t="s">
        <v>6250</v>
      </c>
      <c r="E1153" t="s">
        <v>37</v>
      </c>
      <c r="F1153">
        <v>6.4</v>
      </c>
      <c r="G1153">
        <v>70000000</v>
      </c>
      <c r="H1153" t="s">
        <v>24164</v>
      </c>
      <c r="I1153" t="s">
        <v>24162</v>
      </c>
      <c r="J1153" t="s">
        <v>10413</v>
      </c>
      <c r="K1153" t="s">
        <v>24177</v>
      </c>
      <c r="L1153" t="s">
        <v>24177</v>
      </c>
      <c r="M1153" t="s">
        <v>24177</v>
      </c>
      <c r="N1153" t="s">
        <v>24177</v>
      </c>
      <c r="O1153" t="s">
        <v>24177</v>
      </c>
      <c r="P1153">
        <f>IMDB_Movies3[[#This Row],[gross]]-Table3[[#This Row],[budget]]</f>
        <v>46735231</v>
      </c>
    </row>
    <row r="1154" spans="1:16" x14ac:dyDescent="0.35">
      <c r="A1154" t="s">
        <v>435</v>
      </c>
      <c r="B1154">
        <v>108</v>
      </c>
      <c r="C1154">
        <v>118500000</v>
      </c>
      <c r="D1154" t="s">
        <v>6255</v>
      </c>
      <c r="E1154" t="s">
        <v>37</v>
      </c>
      <c r="F1154">
        <v>7.8</v>
      </c>
      <c r="G1154">
        <v>40000000</v>
      </c>
      <c r="H1154" t="s">
        <v>953</v>
      </c>
      <c r="I1154" t="s">
        <v>1671</v>
      </c>
      <c r="J1154" t="s">
        <v>12332</v>
      </c>
      <c r="K1154" t="s">
        <v>24177</v>
      </c>
      <c r="L1154" t="s">
        <v>24177</v>
      </c>
      <c r="M1154" t="s">
        <v>24177</v>
      </c>
      <c r="N1154" t="s">
        <v>24177</v>
      </c>
      <c r="O1154" t="s">
        <v>24177</v>
      </c>
      <c r="P1154">
        <f>IMDB_Movies3[[#This Row],[gross]]-Table3[[#This Row],[budget]]</f>
        <v>78500000</v>
      </c>
    </row>
    <row r="1155" spans="1:16" x14ac:dyDescent="0.35">
      <c r="A1155" t="s">
        <v>1971</v>
      </c>
      <c r="B1155">
        <v>89</v>
      </c>
      <c r="C1155">
        <v>126546825</v>
      </c>
      <c r="D1155" t="s">
        <v>6259</v>
      </c>
      <c r="E1155" t="s">
        <v>37</v>
      </c>
      <c r="F1155">
        <v>6.4</v>
      </c>
      <c r="G1155">
        <v>40000000</v>
      </c>
      <c r="H1155" t="s">
        <v>1325</v>
      </c>
      <c r="I1155" t="s">
        <v>12332</v>
      </c>
      <c r="J1155" t="s">
        <v>10413</v>
      </c>
      <c r="K1155" t="s">
        <v>24177</v>
      </c>
      <c r="L1155" t="s">
        <v>24177</v>
      </c>
      <c r="M1155" t="s">
        <v>24177</v>
      </c>
      <c r="N1155" t="s">
        <v>24177</v>
      </c>
      <c r="O1155" t="s">
        <v>24177</v>
      </c>
      <c r="P1155">
        <f>IMDB_Movies3[[#This Row],[gross]]-Table3[[#This Row],[budget]]</f>
        <v>86546825</v>
      </c>
    </row>
    <row r="1156" spans="1:16" x14ac:dyDescent="0.35">
      <c r="A1156" t="s">
        <v>6262</v>
      </c>
      <c r="B1156">
        <v>129</v>
      </c>
      <c r="C1156">
        <v>166147885</v>
      </c>
      <c r="D1156" t="s">
        <v>6263</v>
      </c>
      <c r="E1156" t="s">
        <v>37</v>
      </c>
      <c r="F1156">
        <v>4.0999999999999996</v>
      </c>
      <c r="G1156">
        <v>40000000</v>
      </c>
      <c r="H1156" t="s">
        <v>3409</v>
      </c>
      <c r="I1156" t="s">
        <v>19711</v>
      </c>
      <c r="J1156" t="s">
        <v>24177</v>
      </c>
      <c r="K1156" t="s">
        <v>24177</v>
      </c>
      <c r="L1156" t="s">
        <v>24177</v>
      </c>
      <c r="M1156" t="s">
        <v>24177</v>
      </c>
      <c r="N1156" t="s">
        <v>24177</v>
      </c>
      <c r="O1156" t="s">
        <v>24177</v>
      </c>
      <c r="P1156">
        <f>IMDB_Movies3[[#This Row],[gross]]-Table3[[#This Row],[budget]]</f>
        <v>126147885</v>
      </c>
    </row>
    <row r="1157" spans="1:16" x14ac:dyDescent="0.35">
      <c r="A1157" t="s">
        <v>4903</v>
      </c>
      <c r="B1157">
        <v>84</v>
      </c>
      <c r="C1157">
        <v>111760631</v>
      </c>
      <c r="D1157" t="s">
        <v>6266</v>
      </c>
      <c r="E1157" t="s">
        <v>37</v>
      </c>
      <c r="F1157">
        <v>4.0999999999999996</v>
      </c>
      <c r="G1157">
        <v>38000000</v>
      </c>
      <c r="H1157" t="s">
        <v>1325</v>
      </c>
      <c r="I1157" t="s">
        <v>953</v>
      </c>
      <c r="J1157" t="s">
        <v>1671</v>
      </c>
      <c r="K1157" t="s">
        <v>18089</v>
      </c>
      <c r="L1157" t="s">
        <v>12332</v>
      </c>
      <c r="M1157" t="s">
        <v>24177</v>
      </c>
      <c r="N1157" t="s">
        <v>24177</v>
      </c>
      <c r="O1157" t="s">
        <v>24177</v>
      </c>
      <c r="P1157">
        <f>IMDB_Movies3[[#This Row],[gross]]-Table3[[#This Row],[budget]]</f>
        <v>73760631</v>
      </c>
    </row>
    <row r="1158" spans="1:16" x14ac:dyDescent="0.35">
      <c r="A1158" t="s">
        <v>1324</v>
      </c>
      <c r="B1158">
        <v>149</v>
      </c>
      <c r="C1158">
        <v>108706165</v>
      </c>
      <c r="D1158" t="s">
        <v>6269</v>
      </c>
      <c r="E1158" t="s">
        <v>37</v>
      </c>
      <c r="F1158">
        <v>7.4</v>
      </c>
      <c r="G1158">
        <v>40000000</v>
      </c>
      <c r="H1158" t="s">
        <v>24164</v>
      </c>
      <c r="I1158" t="s">
        <v>3409</v>
      </c>
      <c r="J1158" t="s">
        <v>10413</v>
      </c>
      <c r="K1158" t="s">
        <v>24177</v>
      </c>
      <c r="L1158" t="s">
        <v>24177</v>
      </c>
      <c r="M1158" t="s">
        <v>24177</v>
      </c>
      <c r="N1158" t="s">
        <v>24177</v>
      </c>
      <c r="O1158" t="s">
        <v>24177</v>
      </c>
      <c r="P1158">
        <f>IMDB_Movies3[[#This Row],[gross]]-Table3[[#This Row],[budget]]</f>
        <v>68706165</v>
      </c>
    </row>
    <row r="1159" spans="1:16" x14ac:dyDescent="0.35">
      <c r="A1159" t="s">
        <v>809</v>
      </c>
      <c r="B1159">
        <v>94</v>
      </c>
      <c r="C1159">
        <v>138614544</v>
      </c>
      <c r="D1159" t="s">
        <v>6272</v>
      </c>
      <c r="E1159" t="s">
        <v>37</v>
      </c>
      <c r="F1159">
        <v>5.8</v>
      </c>
      <c r="G1159">
        <v>40000000</v>
      </c>
      <c r="H1159" t="s">
        <v>1671</v>
      </c>
      <c r="I1159" t="s">
        <v>18089</v>
      </c>
      <c r="J1159" t="s">
        <v>24177</v>
      </c>
      <c r="K1159" t="s">
        <v>24177</v>
      </c>
      <c r="L1159" t="s">
        <v>24177</v>
      </c>
      <c r="M1159" t="s">
        <v>24177</v>
      </c>
      <c r="N1159" t="s">
        <v>24177</v>
      </c>
      <c r="O1159" t="s">
        <v>24177</v>
      </c>
      <c r="P1159">
        <f>IMDB_Movies3[[#This Row],[gross]]-Table3[[#This Row],[budget]]</f>
        <v>98614544</v>
      </c>
    </row>
    <row r="1160" spans="1:16" x14ac:dyDescent="0.35">
      <c r="A1160" t="s">
        <v>225</v>
      </c>
      <c r="B1160">
        <v>121</v>
      </c>
      <c r="C1160">
        <v>125069696</v>
      </c>
      <c r="D1160" t="s">
        <v>6278</v>
      </c>
      <c r="E1160" t="s">
        <v>37</v>
      </c>
      <c r="F1160">
        <v>7.6</v>
      </c>
      <c r="G1160">
        <v>40000000</v>
      </c>
      <c r="H1160" t="s">
        <v>1325</v>
      </c>
      <c r="I1160" t="s">
        <v>13307</v>
      </c>
      <c r="J1160" t="s">
        <v>3409</v>
      </c>
      <c r="K1160" t="s">
        <v>10413</v>
      </c>
      <c r="L1160" t="s">
        <v>24165</v>
      </c>
      <c r="M1160" t="s">
        <v>24177</v>
      </c>
      <c r="N1160" t="s">
        <v>24177</v>
      </c>
      <c r="O1160" t="s">
        <v>24177</v>
      </c>
      <c r="P1160">
        <f>IMDB_Movies3[[#This Row],[gross]]-Table3[[#This Row],[budget]]</f>
        <v>85069696</v>
      </c>
    </row>
    <row r="1161" spans="1:16" x14ac:dyDescent="0.35">
      <c r="A1161" t="s">
        <v>5624</v>
      </c>
      <c r="B1161">
        <v>128</v>
      </c>
      <c r="C1161">
        <v>107458785</v>
      </c>
      <c r="D1161" t="s">
        <v>6284</v>
      </c>
      <c r="E1161" t="s">
        <v>37</v>
      </c>
      <c r="F1161">
        <v>7.2</v>
      </c>
      <c r="G1161">
        <v>40000000</v>
      </c>
      <c r="H1161" t="s">
        <v>1671</v>
      </c>
      <c r="I1161" t="s">
        <v>3409</v>
      </c>
      <c r="J1161" t="s">
        <v>24163</v>
      </c>
      <c r="K1161" t="s">
        <v>24177</v>
      </c>
      <c r="L1161" t="s">
        <v>24177</v>
      </c>
      <c r="M1161" t="s">
        <v>24177</v>
      </c>
      <c r="N1161" t="s">
        <v>24177</v>
      </c>
      <c r="O1161" t="s">
        <v>24177</v>
      </c>
      <c r="P1161">
        <f>IMDB_Movies3[[#This Row],[gross]]-Table3[[#This Row],[budget]]</f>
        <v>67458785</v>
      </c>
    </row>
    <row r="1162" spans="1:16" x14ac:dyDescent="0.35">
      <c r="A1162" t="s">
        <v>332</v>
      </c>
      <c r="B1162">
        <v>134</v>
      </c>
      <c r="C1162">
        <v>102310175</v>
      </c>
      <c r="D1162" t="s">
        <v>6289</v>
      </c>
      <c r="E1162" t="s">
        <v>37</v>
      </c>
      <c r="F1162">
        <v>7.8</v>
      </c>
      <c r="G1162">
        <v>40000000</v>
      </c>
      <c r="H1162" t="s">
        <v>6403</v>
      </c>
      <c r="I1162" t="s">
        <v>24162</v>
      </c>
      <c r="J1162" t="s">
        <v>10413</v>
      </c>
      <c r="K1162" t="s">
        <v>24177</v>
      </c>
      <c r="L1162" t="s">
        <v>24177</v>
      </c>
      <c r="M1162" t="s">
        <v>24177</v>
      </c>
      <c r="N1162" t="s">
        <v>24177</v>
      </c>
      <c r="O1162" t="s">
        <v>24177</v>
      </c>
      <c r="P1162">
        <f>IMDB_Movies3[[#This Row],[gross]]-Table3[[#This Row],[budget]]</f>
        <v>62310175</v>
      </c>
    </row>
    <row r="1163" spans="1:16" x14ac:dyDescent="0.35">
      <c r="A1163" t="s">
        <v>685</v>
      </c>
      <c r="B1163">
        <v>120</v>
      </c>
      <c r="C1163">
        <v>96917897</v>
      </c>
      <c r="D1163" t="s">
        <v>6293</v>
      </c>
      <c r="E1163" t="s">
        <v>37</v>
      </c>
      <c r="F1163">
        <v>7.7</v>
      </c>
      <c r="G1163">
        <v>40000000</v>
      </c>
      <c r="H1163" t="s">
        <v>13307</v>
      </c>
      <c r="I1163" t="s">
        <v>3409</v>
      </c>
      <c r="J1163" t="s">
        <v>24177</v>
      </c>
      <c r="K1163" t="s">
        <v>24177</v>
      </c>
      <c r="L1163" t="s">
        <v>24177</v>
      </c>
      <c r="M1163" t="s">
        <v>24177</v>
      </c>
      <c r="N1163" t="s">
        <v>24177</v>
      </c>
      <c r="O1163" t="s">
        <v>24177</v>
      </c>
      <c r="P1163">
        <f>IMDB_Movies3[[#This Row],[gross]]-Table3[[#This Row],[budget]]</f>
        <v>56917897</v>
      </c>
    </row>
    <row r="1164" spans="1:16" x14ac:dyDescent="0.35">
      <c r="A1164" t="s">
        <v>6297</v>
      </c>
      <c r="B1164">
        <v>129</v>
      </c>
      <c r="C1164">
        <v>93952276</v>
      </c>
      <c r="D1164" t="s">
        <v>6300</v>
      </c>
      <c r="E1164" t="s">
        <v>37</v>
      </c>
      <c r="F1164">
        <v>6.4</v>
      </c>
      <c r="G1164">
        <v>40000000</v>
      </c>
      <c r="H1164" t="s">
        <v>1671</v>
      </c>
      <c r="I1164" t="s">
        <v>3409</v>
      </c>
      <c r="J1164" t="s">
        <v>19711</v>
      </c>
      <c r="K1164" t="s">
        <v>24177</v>
      </c>
      <c r="L1164" t="s">
        <v>24177</v>
      </c>
      <c r="M1164" t="s">
        <v>24177</v>
      </c>
      <c r="N1164" t="s">
        <v>24177</v>
      </c>
      <c r="O1164" t="s">
        <v>24177</v>
      </c>
      <c r="P1164">
        <f>IMDB_Movies3[[#This Row],[gross]]-Table3[[#This Row],[budget]]</f>
        <v>53952276</v>
      </c>
    </row>
    <row r="1165" spans="1:16" x14ac:dyDescent="0.35">
      <c r="A1165" t="s">
        <v>5702</v>
      </c>
      <c r="B1165">
        <v>89</v>
      </c>
      <c r="C1165">
        <v>90703745</v>
      </c>
      <c r="D1165" t="s">
        <v>6305</v>
      </c>
      <c r="E1165" t="s">
        <v>37</v>
      </c>
      <c r="F1165">
        <v>5.0999999999999996</v>
      </c>
      <c r="G1165">
        <v>45000000</v>
      </c>
      <c r="H1165" t="s">
        <v>1671</v>
      </c>
      <c r="I1165" t="s">
        <v>24177</v>
      </c>
      <c r="J1165" t="s">
        <v>24177</v>
      </c>
      <c r="K1165" t="s">
        <v>24177</v>
      </c>
      <c r="L1165" t="s">
        <v>24177</v>
      </c>
      <c r="M1165" t="s">
        <v>24177</v>
      </c>
      <c r="N1165" t="s">
        <v>24177</v>
      </c>
      <c r="O1165" t="s">
        <v>24177</v>
      </c>
      <c r="P1165">
        <f>IMDB_Movies3[[#This Row],[gross]]-Table3[[#This Row],[budget]]</f>
        <v>45703745</v>
      </c>
    </row>
    <row r="1166" spans="1:16" x14ac:dyDescent="0.35">
      <c r="A1166" t="s">
        <v>6308</v>
      </c>
      <c r="B1166">
        <v>116</v>
      </c>
      <c r="C1166">
        <v>89138076</v>
      </c>
      <c r="D1166" t="s">
        <v>6311</v>
      </c>
      <c r="E1166" t="s">
        <v>37</v>
      </c>
      <c r="F1166">
        <v>5.5</v>
      </c>
      <c r="G1166">
        <v>40000000</v>
      </c>
      <c r="H1166" t="s">
        <v>6403</v>
      </c>
      <c r="I1166" t="s">
        <v>24162</v>
      </c>
      <c r="J1166" t="s">
        <v>24177</v>
      </c>
      <c r="K1166" t="s">
        <v>24177</v>
      </c>
      <c r="L1166" t="s">
        <v>24177</v>
      </c>
      <c r="M1166" t="s">
        <v>24177</v>
      </c>
      <c r="N1166" t="s">
        <v>24177</v>
      </c>
      <c r="O1166" t="s">
        <v>24177</v>
      </c>
      <c r="P1166">
        <f>IMDB_Movies3[[#This Row],[gross]]-Table3[[#This Row],[budget]]</f>
        <v>49138076</v>
      </c>
    </row>
    <row r="1167" spans="1:16" x14ac:dyDescent="0.35">
      <c r="A1167" t="s">
        <v>435</v>
      </c>
      <c r="B1167">
        <v>118</v>
      </c>
      <c r="C1167">
        <v>87666629</v>
      </c>
      <c r="D1167" t="s">
        <v>6315</v>
      </c>
      <c r="E1167" t="s">
        <v>37</v>
      </c>
      <c r="F1167">
        <v>7.4</v>
      </c>
      <c r="G1167">
        <v>40000000</v>
      </c>
      <c r="H1167" t="s">
        <v>953</v>
      </c>
      <c r="I1167" t="s">
        <v>1671</v>
      </c>
      <c r="J1167" t="s">
        <v>12332</v>
      </c>
      <c r="K1167" t="s">
        <v>15011</v>
      </c>
      <c r="L1167" t="s">
        <v>24177</v>
      </c>
      <c r="M1167" t="s">
        <v>24177</v>
      </c>
      <c r="N1167" t="s">
        <v>24177</v>
      </c>
      <c r="O1167" t="s">
        <v>24177</v>
      </c>
      <c r="P1167">
        <f>IMDB_Movies3[[#This Row],[gross]]-Table3[[#This Row],[budget]]</f>
        <v>47666629</v>
      </c>
    </row>
    <row r="1168" spans="1:16" x14ac:dyDescent="0.35">
      <c r="A1168" t="s">
        <v>6318</v>
      </c>
      <c r="B1168">
        <v>107</v>
      </c>
      <c r="C1168">
        <v>90353764</v>
      </c>
      <c r="D1168" t="s">
        <v>6319</v>
      </c>
      <c r="E1168" t="s">
        <v>37</v>
      </c>
      <c r="F1168">
        <v>6</v>
      </c>
      <c r="G1168">
        <v>40000000</v>
      </c>
      <c r="H1168" t="s">
        <v>1671</v>
      </c>
      <c r="I1168" t="s">
        <v>24164</v>
      </c>
      <c r="J1168" t="s">
        <v>24177</v>
      </c>
      <c r="K1168" t="s">
        <v>24177</v>
      </c>
      <c r="L1168" t="s">
        <v>24177</v>
      </c>
      <c r="M1168" t="s">
        <v>24177</v>
      </c>
      <c r="N1168" t="s">
        <v>24177</v>
      </c>
      <c r="O1168" t="s">
        <v>24177</v>
      </c>
      <c r="P1168">
        <f>IMDB_Movies3[[#This Row],[gross]]-Table3[[#This Row],[budget]]</f>
        <v>50353764</v>
      </c>
    </row>
    <row r="1169" spans="1:16" x14ac:dyDescent="0.35">
      <c r="A1169" t="s">
        <v>4850</v>
      </c>
      <c r="B1169">
        <v>155</v>
      </c>
      <c r="C1169">
        <v>82522790</v>
      </c>
      <c r="D1169" t="s">
        <v>6323</v>
      </c>
      <c r="E1169" t="s">
        <v>37</v>
      </c>
      <c r="F1169">
        <v>7.5</v>
      </c>
      <c r="G1169">
        <v>40000000</v>
      </c>
      <c r="H1169" t="s">
        <v>1266</v>
      </c>
      <c r="I1169" t="s">
        <v>6403</v>
      </c>
      <c r="J1169" t="s">
        <v>19711</v>
      </c>
      <c r="K1169" t="s">
        <v>24177</v>
      </c>
      <c r="L1169" t="s">
        <v>24177</v>
      </c>
      <c r="M1169" t="s">
        <v>24177</v>
      </c>
      <c r="N1169" t="s">
        <v>24177</v>
      </c>
      <c r="O1169" t="s">
        <v>24177</v>
      </c>
      <c r="P1169">
        <f>IMDB_Movies3[[#This Row],[gross]]-Table3[[#This Row],[budget]]</f>
        <v>42522790</v>
      </c>
    </row>
    <row r="1170" spans="1:16" x14ac:dyDescent="0.35">
      <c r="A1170" t="s">
        <v>3668</v>
      </c>
      <c r="B1170">
        <v>123</v>
      </c>
      <c r="C1170">
        <v>94125426</v>
      </c>
      <c r="D1170" t="s">
        <v>6327</v>
      </c>
      <c r="E1170" t="s">
        <v>37</v>
      </c>
      <c r="F1170">
        <v>7</v>
      </c>
      <c r="G1170">
        <v>40000000</v>
      </c>
      <c r="H1170" t="s">
        <v>13307</v>
      </c>
      <c r="I1170" t="s">
        <v>3409</v>
      </c>
      <c r="J1170" t="s">
        <v>19711</v>
      </c>
      <c r="K1170" t="s">
        <v>24177</v>
      </c>
      <c r="L1170" t="s">
        <v>24177</v>
      </c>
      <c r="M1170" t="s">
        <v>24177</v>
      </c>
      <c r="N1170" t="s">
        <v>24177</v>
      </c>
      <c r="O1170" t="s">
        <v>24177</v>
      </c>
      <c r="P1170">
        <f>IMDB_Movies3[[#This Row],[gross]]-Table3[[#This Row],[budget]]</f>
        <v>54125426</v>
      </c>
    </row>
    <row r="1171" spans="1:16" x14ac:dyDescent="0.35">
      <c r="A1171" t="s">
        <v>5081</v>
      </c>
      <c r="B1171">
        <v>128</v>
      </c>
      <c r="C1171">
        <v>95001343</v>
      </c>
      <c r="D1171" t="s">
        <v>6330</v>
      </c>
      <c r="E1171" t="s">
        <v>37</v>
      </c>
      <c r="F1171">
        <v>7.5</v>
      </c>
      <c r="G1171">
        <v>40000000</v>
      </c>
      <c r="H1171" t="s">
        <v>13307</v>
      </c>
      <c r="I1171" t="s">
        <v>3409</v>
      </c>
      <c r="J1171" t="s">
        <v>24163</v>
      </c>
      <c r="K1171" t="s">
        <v>24177</v>
      </c>
      <c r="L1171" t="s">
        <v>24177</v>
      </c>
      <c r="M1171" t="s">
        <v>24177</v>
      </c>
      <c r="N1171" t="s">
        <v>24177</v>
      </c>
      <c r="O1171" t="s">
        <v>24177</v>
      </c>
      <c r="P1171">
        <f>IMDB_Movies3[[#This Row],[gross]]-Table3[[#This Row],[budget]]</f>
        <v>55001343</v>
      </c>
    </row>
    <row r="1172" spans="1:16" x14ac:dyDescent="0.35">
      <c r="A1172" t="s">
        <v>2647</v>
      </c>
      <c r="B1172">
        <v>139</v>
      </c>
      <c r="C1172">
        <v>81292135</v>
      </c>
      <c r="D1172" t="s">
        <v>6333</v>
      </c>
      <c r="E1172" t="s">
        <v>37</v>
      </c>
      <c r="F1172">
        <v>7.3</v>
      </c>
      <c r="G1172">
        <v>40000000</v>
      </c>
      <c r="H1172" t="s">
        <v>24164</v>
      </c>
      <c r="I1172" t="s">
        <v>3409</v>
      </c>
      <c r="J1172" t="s">
        <v>10413</v>
      </c>
      <c r="K1172" t="s">
        <v>24177</v>
      </c>
      <c r="L1172" t="s">
        <v>24177</v>
      </c>
      <c r="M1172" t="s">
        <v>24177</v>
      </c>
      <c r="N1172" t="s">
        <v>24177</v>
      </c>
      <c r="O1172" t="s">
        <v>24177</v>
      </c>
      <c r="P1172">
        <f>IMDB_Movies3[[#This Row],[gross]]-Table3[[#This Row],[budget]]</f>
        <v>41292135</v>
      </c>
    </row>
    <row r="1173" spans="1:16" x14ac:dyDescent="0.35">
      <c r="A1173" t="s">
        <v>3494</v>
      </c>
      <c r="B1173">
        <v>109</v>
      </c>
      <c r="C1173">
        <v>86208010</v>
      </c>
      <c r="D1173" t="s">
        <v>6336</v>
      </c>
      <c r="E1173" t="s">
        <v>37</v>
      </c>
      <c r="F1173">
        <v>5.7</v>
      </c>
      <c r="G1173">
        <v>35000000</v>
      </c>
      <c r="H1173" t="s">
        <v>1671</v>
      </c>
      <c r="I1173" t="s">
        <v>24177</v>
      </c>
      <c r="J1173" t="s">
        <v>24177</v>
      </c>
      <c r="K1173" t="s">
        <v>24177</v>
      </c>
      <c r="L1173" t="s">
        <v>24177</v>
      </c>
      <c r="M1173" t="s">
        <v>24177</v>
      </c>
      <c r="N1173" t="s">
        <v>24177</v>
      </c>
      <c r="O1173" t="s">
        <v>24177</v>
      </c>
      <c r="P1173">
        <f>IMDB_Movies3[[#This Row],[gross]]-Table3[[#This Row],[budget]]</f>
        <v>51208010</v>
      </c>
    </row>
    <row r="1174" spans="1:16" x14ac:dyDescent="0.35">
      <c r="A1174" t="s">
        <v>5087</v>
      </c>
      <c r="B1174">
        <v>120</v>
      </c>
      <c r="C1174">
        <v>81593527</v>
      </c>
      <c r="D1174" t="s">
        <v>6339</v>
      </c>
      <c r="E1174" t="s">
        <v>37</v>
      </c>
      <c r="F1174">
        <v>7.3</v>
      </c>
      <c r="G1174">
        <v>40000000</v>
      </c>
      <c r="H1174" t="s">
        <v>953</v>
      </c>
      <c r="I1174" t="s">
        <v>3409</v>
      </c>
      <c r="J1174" t="s">
        <v>18089</v>
      </c>
      <c r="K1174" t="s">
        <v>24177</v>
      </c>
      <c r="L1174" t="s">
        <v>24177</v>
      </c>
      <c r="M1174" t="s">
        <v>24177</v>
      </c>
      <c r="N1174" t="s">
        <v>24177</v>
      </c>
      <c r="O1174" t="s">
        <v>24177</v>
      </c>
      <c r="P1174">
        <f>IMDB_Movies3[[#This Row],[gross]]-Table3[[#This Row],[budget]]</f>
        <v>41593527</v>
      </c>
    </row>
    <row r="1175" spans="1:16" x14ac:dyDescent="0.35">
      <c r="A1175" t="s">
        <v>2367</v>
      </c>
      <c r="B1175">
        <v>121</v>
      </c>
      <c r="C1175">
        <v>75274748</v>
      </c>
      <c r="D1175" t="s">
        <v>6343</v>
      </c>
      <c r="E1175" t="s">
        <v>37</v>
      </c>
      <c r="F1175">
        <v>7.2</v>
      </c>
      <c r="G1175">
        <v>35000000</v>
      </c>
      <c r="H1175" t="s">
        <v>1671</v>
      </c>
      <c r="I1175" t="s">
        <v>3409</v>
      </c>
      <c r="J1175" t="s">
        <v>24177</v>
      </c>
      <c r="K1175" t="s">
        <v>24177</v>
      </c>
      <c r="L1175" t="s">
        <v>24177</v>
      </c>
      <c r="M1175" t="s">
        <v>24177</v>
      </c>
      <c r="N1175" t="s">
        <v>24177</v>
      </c>
      <c r="O1175" t="s">
        <v>24177</v>
      </c>
      <c r="P1175">
        <f>IMDB_Movies3[[#This Row],[gross]]-Table3[[#This Row],[budget]]</f>
        <v>40274748</v>
      </c>
    </row>
    <row r="1176" spans="1:16" x14ac:dyDescent="0.35">
      <c r="A1176" t="s">
        <v>1351</v>
      </c>
      <c r="B1176">
        <v>102</v>
      </c>
      <c r="C1176">
        <v>90835030</v>
      </c>
      <c r="D1176" t="s">
        <v>6347</v>
      </c>
      <c r="E1176" t="s">
        <v>37</v>
      </c>
      <c r="F1176">
        <v>5.9</v>
      </c>
      <c r="G1176">
        <v>40000000</v>
      </c>
      <c r="H1176" t="s">
        <v>1325</v>
      </c>
      <c r="I1176" t="s">
        <v>1671</v>
      </c>
      <c r="J1176" t="s">
        <v>24177</v>
      </c>
      <c r="K1176" t="s">
        <v>24177</v>
      </c>
      <c r="L1176" t="s">
        <v>24177</v>
      </c>
      <c r="M1176" t="s">
        <v>24177</v>
      </c>
      <c r="N1176" t="s">
        <v>24177</v>
      </c>
      <c r="O1176" t="s">
        <v>24177</v>
      </c>
      <c r="P1176">
        <f>IMDB_Movies3[[#This Row],[gross]]-Table3[[#This Row],[budget]]</f>
        <v>50835030</v>
      </c>
    </row>
    <row r="1177" spans="1:16" x14ac:dyDescent="0.35">
      <c r="A1177" t="s">
        <v>1633</v>
      </c>
      <c r="B1177">
        <v>117</v>
      </c>
      <c r="C1177">
        <v>72455275</v>
      </c>
      <c r="D1177" t="s">
        <v>6352</v>
      </c>
      <c r="E1177" t="s">
        <v>37</v>
      </c>
      <c r="F1177">
        <v>7.8</v>
      </c>
      <c r="G1177">
        <v>40000000</v>
      </c>
      <c r="H1177" t="s">
        <v>1325</v>
      </c>
      <c r="I1177" t="s">
        <v>953</v>
      </c>
      <c r="J1177" t="s">
        <v>3409</v>
      </c>
      <c r="K1177" t="s">
        <v>19711</v>
      </c>
      <c r="L1177" t="s">
        <v>24165</v>
      </c>
      <c r="M1177" t="s">
        <v>24177</v>
      </c>
      <c r="N1177" t="s">
        <v>24177</v>
      </c>
      <c r="O1177" t="s">
        <v>24177</v>
      </c>
      <c r="P1177">
        <f>IMDB_Movies3[[#This Row],[gross]]-Table3[[#This Row],[budget]]</f>
        <v>32455275</v>
      </c>
    </row>
    <row r="1178" spans="1:16" x14ac:dyDescent="0.35">
      <c r="A1178" t="s">
        <v>3778</v>
      </c>
      <c r="B1178">
        <v>178</v>
      </c>
      <c r="C1178">
        <v>75305995</v>
      </c>
      <c r="D1178" t="s">
        <v>6357</v>
      </c>
      <c r="E1178" t="s">
        <v>37</v>
      </c>
      <c r="F1178">
        <v>7.7</v>
      </c>
      <c r="G1178">
        <v>40000000</v>
      </c>
      <c r="H1178" t="s">
        <v>13307</v>
      </c>
      <c r="I1178" t="s">
        <v>3409</v>
      </c>
      <c r="J1178" t="s">
        <v>12038</v>
      </c>
      <c r="K1178" t="s">
        <v>24177</v>
      </c>
      <c r="L1178" t="s">
        <v>24177</v>
      </c>
      <c r="M1178" t="s">
        <v>24177</v>
      </c>
      <c r="N1178" t="s">
        <v>24177</v>
      </c>
      <c r="O1178" t="s">
        <v>24177</v>
      </c>
      <c r="P1178">
        <f>IMDB_Movies3[[#This Row],[gross]]-Table3[[#This Row],[budget]]</f>
        <v>35305995</v>
      </c>
    </row>
    <row r="1179" spans="1:16" x14ac:dyDescent="0.35">
      <c r="A1179" t="s">
        <v>3827</v>
      </c>
      <c r="B1179">
        <v>147</v>
      </c>
      <c r="C1179">
        <v>74098862</v>
      </c>
      <c r="D1179" t="s">
        <v>6361</v>
      </c>
      <c r="E1179" t="s">
        <v>37</v>
      </c>
      <c r="F1179">
        <v>8.1</v>
      </c>
      <c r="G1179">
        <v>40000000</v>
      </c>
      <c r="H1179" t="s">
        <v>24164</v>
      </c>
      <c r="I1179" t="s">
        <v>10413</v>
      </c>
      <c r="J1179" t="s">
        <v>24177</v>
      </c>
      <c r="K1179" t="s">
        <v>24177</v>
      </c>
      <c r="L1179" t="s">
        <v>24177</v>
      </c>
      <c r="M1179" t="s">
        <v>24177</v>
      </c>
      <c r="N1179" t="s">
        <v>24177</v>
      </c>
      <c r="O1179" t="s">
        <v>24177</v>
      </c>
      <c r="P1179">
        <f>IMDB_Movies3[[#This Row],[gross]]-Table3[[#This Row],[budget]]</f>
        <v>34098862</v>
      </c>
    </row>
    <row r="1180" spans="1:16" x14ac:dyDescent="0.35">
      <c r="A1180" t="s">
        <v>2482</v>
      </c>
      <c r="B1180">
        <v>90</v>
      </c>
      <c r="C1180">
        <v>72266306</v>
      </c>
      <c r="D1180" t="s">
        <v>6365</v>
      </c>
      <c r="E1180" t="s">
        <v>37</v>
      </c>
      <c r="F1180">
        <v>6.6</v>
      </c>
      <c r="G1180">
        <v>40000000</v>
      </c>
      <c r="H1180" t="s">
        <v>24164</v>
      </c>
      <c r="I1180" t="s">
        <v>3409</v>
      </c>
      <c r="J1180" t="s">
        <v>24162</v>
      </c>
      <c r="K1180" t="s">
        <v>10413</v>
      </c>
      <c r="L1180" t="s">
        <v>24177</v>
      </c>
      <c r="M1180" t="s">
        <v>24177</v>
      </c>
      <c r="N1180" t="s">
        <v>24177</v>
      </c>
      <c r="O1180" t="s">
        <v>24177</v>
      </c>
      <c r="P1180">
        <f>IMDB_Movies3[[#This Row],[gross]]-Table3[[#This Row],[budget]]</f>
        <v>32266306</v>
      </c>
    </row>
    <row r="1181" spans="1:16" x14ac:dyDescent="0.35">
      <c r="A1181" t="s">
        <v>6097</v>
      </c>
      <c r="B1181">
        <v>105</v>
      </c>
      <c r="C1181">
        <v>71347010</v>
      </c>
      <c r="D1181" t="s">
        <v>6368</v>
      </c>
      <c r="E1181" t="s">
        <v>37</v>
      </c>
      <c r="F1181">
        <v>7.1</v>
      </c>
      <c r="G1181">
        <v>40000000</v>
      </c>
      <c r="H1181" t="s">
        <v>1671</v>
      </c>
      <c r="I1181" t="s">
        <v>19711</v>
      </c>
      <c r="J1181" t="s">
        <v>24177</v>
      </c>
      <c r="K1181" t="s">
        <v>24177</v>
      </c>
      <c r="L1181" t="s">
        <v>24177</v>
      </c>
      <c r="M1181" t="s">
        <v>24177</v>
      </c>
      <c r="N1181" t="s">
        <v>24177</v>
      </c>
      <c r="O1181" t="s">
        <v>24177</v>
      </c>
      <c r="P1181">
        <f>IMDB_Movies3[[#This Row],[gross]]-Table3[[#This Row],[budget]]</f>
        <v>31347010</v>
      </c>
    </row>
    <row r="1182" spans="1:16" x14ac:dyDescent="0.35">
      <c r="A1182" t="s">
        <v>3494</v>
      </c>
      <c r="B1182">
        <v>114</v>
      </c>
      <c r="C1182">
        <v>70836296</v>
      </c>
      <c r="D1182" t="s">
        <v>6372</v>
      </c>
      <c r="E1182" t="s">
        <v>37</v>
      </c>
      <c r="F1182">
        <v>5.9</v>
      </c>
      <c r="G1182">
        <v>40000000</v>
      </c>
      <c r="H1182" t="s">
        <v>1671</v>
      </c>
      <c r="I1182" t="s">
        <v>3409</v>
      </c>
      <c r="J1182" t="s">
        <v>1266</v>
      </c>
      <c r="K1182" t="s">
        <v>19711</v>
      </c>
      <c r="L1182" t="s">
        <v>24177</v>
      </c>
      <c r="M1182" t="s">
        <v>24177</v>
      </c>
      <c r="N1182" t="s">
        <v>24177</v>
      </c>
      <c r="O1182" t="s">
        <v>24177</v>
      </c>
      <c r="P1182">
        <f>IMDB_Movies3[[#This Row],[gross]]-Table3[[#This Row],[budget]]</f>
        <v>30836296</v>
      </c>
    </row>
    <row r="1183" spans="1:16" x14ac:dyDescent="0.35">
      <c r="A1183" t="s">
        <v>760</v>
      </c>
      <c r="B1183">
        <v>206</v>
      </c>
      <c r="C1183">
        <v>70405498</v>
      </c>
      <c r="D1183" t="s">
        <v>6378</v>
      </c>
      <c r="E1183" t="s">
        <v>37</v>
      </c>
      <c r="F1183">
        <v>8</v>
      </c>
      <c r="G1183">
        <v>40000000</v>
      </c>
      <c r="H1183" t="s">
        <v>3409</v>
      </c>
      <c r="I1183" t="s">
        <v>22704</v>
      </c>
      <c r="J1183" t="s">
        <v>10413</v>
      </c>
      <c r="K1183" t="s">
        <v>24177</v>
      </c>
      <c r="L1183" t="s">
        <v>24177</v>
      </c>
      <c r="M1183" t="s">
        <v>24177</v>
      </c>
      <c r="N1183" t="s">
        <v>24177</v>
      </c>
      <c r="O1183" t="s">
        <v>24177</v>
      </c>
      <c r="P1183">
        <f>IMDB_Movies3[[#This Row],[gross]]-Table3[[#This Row],[budget]]</f>
        <v>30405498</v>
      </c>
    </row>
    <row r="1184" spans="1:16" x14ac:dyDescent="0.35">
      <c r="A1184" t="s">
        <v>4987</v>
      </c>
      <c r="B1184">
        <v>99</v>
      </c>
      <c r="C1184">
        <v>70163652</v>
      </c>
      <c r="D1184" t="s">
        <v>6383</v>
      </c>
      <c r="E1184" t="s">
        <v>37</v>
      </c>
      <c r="F1184">
        <v>4.5999999999999996</v>
      </c>
      <c r="G1184">
        <v>40000000</v>
      </c>
      <c r="H1184" t="s">
        <v>1671</v>
      </c>
      <c r="I1184" t="s">
        <v>24164</v>
      </c>
      <c r="J1184" t="s">
        <v>24177</v>
      </c>
      <c r="K1184" t="s">
        <v>24177</v>
      </c>
      <c r="L1184" t="s">
        <v>24177</v>
      </c>
      <c r="M1184" t="s">
        <v>24177</v>
      </c>
      <c r="N1184" t="s">
        <v>24177</v>
      </c>
      <c r="O1184" t="s">
        <v>24177</v>
      </c>
      <c r="P1184">
        <f>IMDB_Movies3[[#This Row],[gross]]-Table3[[#This Row],[budget]]</f>
        <v>30163652</v>
      </c>
    </row>
    <row r="1185" spans="1:16" x14ac:dyDescent="0.35">
      <c r="A1185" t="s">
        <v>40</v>
      </c>
      <c r="B1185">
        <v>123</v>
      </c>
      <c r="C1185">
        <v>66808615</v>
      </c>
      <c r="D1185" t="s">
        <v>6388</v>
      </c>
      <c r="E1185" t="s">
        <v>37</v>
      </c>
      <c r="F1185">
        <v>6.1</v>
      </c>
      <c r="G1185">
        <v>34000000</v>
      </c>
      <c r="H1185" t="s">
        <v>953</v>
      </c>
      <c r="I1185" t="s">
        <v>1671</v>
      </c>
      <c r="J1185" t="s">
        <v>24164</v>
      </c>
      <c r="K1185" t="s">
        <v>19711</v>
      </c>
      <c r="L1185" t="s">
        <v>24177</v>
      </c>
      <c r="M1185" t="s">
        <v>24177</v>
      </c>
      <c r="N1185" t="s">
        <v>24177</v>
      </c>
      <c r="O1185" t="s">
        <v>24177</v>
      </c>
      <c r="P1185">
        <f>IMDB_Movies3[[#This Row],[gross]]-Table3[[#This Row],[budget]]</f>
        <v>32808615</v>
      </c>
    </row>
    <row r="1186" spans="1:16" x14ac:dyDescent="0.35">
      <c r="A1186" t="s">
        <v>6074</v>
      </c>
      <c r="B1186">
        <v>102</v>
      </c>
      <c r="C1186">
        <v>64149837</v>
      </c>
      <c r="D1186" t="s">
        <v>6393</v>
      </c>
      <c r="E1186" t="s">
        <v>37</v>
      </c>
      <c r="F1186">
        <v>6.4</v>
      </c>
      <c r="G1186">
        <v>20000000</v>
      </c>
      <c r="H1186" t="s">
        <v>1671</v>
      </c>
      <c r="I1186" t="s">
        <v>3409</v>
      </c>
      <c r="J1186" t="s">
        <v>18089</v>
      </c>
      <c r="K1186" t="s">
        <v>1266</v>
      </c>
      <c r="L1186" t="s">
        <v>19711</v>
      </c>
      <c r="M1186" t="s">
        <v>24177</v>
      </c>
      <c r="N1186" t="s">
        <v>24177</v>
      </c>
      <c r="O1186" t="s">
        <v>24177</v>
      </c>
      <c r="P1186">
        <f>IMDB_Movies3[[#This Row],[gross]]-Table3[[#This Row],[budget]]</f>
        <v>44149837</v>
      </c>
    </row>
    <row r="1187" spans="1:16" x14ac:dyDescent="0.35">
      <c r="A1187" t="s">
        <v>6396</v>
      </c>
      <c r="B1187">
        <v>109</v>
      </c>
      <c r="C1187">
        <v>83906114</v>
      </c>
      <c r="D1187" t="s">
        <v>6398</v>
      </c>
      <c r="E1187" t="s">
        <v>37</v>
      </c>
      <c r="F1187">
        <v>6</v>
      </c>
      <c r="G1187">
        <v>40000000</v>
      </c>
      <c r="H1187" t="s">
        <v>1671</v>
      </c>
      <c r="I1187" t="s">
        <v>19711</v>
      </c>
      <c r="J1187" t="s">
        <v>24177</v>
      </c>
      <c r="K1187" t="s">
        <v>24177</v>
      </c>
      <c r="L1187" t="s">
        <v>24177</v>
      </c>
      <c r="M1187" t="s">
        <v>24177</v>
      </c>
      <c r="N1187" t="s">
        <v>24177</v>
      </c>
      <c r="O1187" t="s">
        <v>24177</v>
      </c>
      <c r="P1187">
        <f>IMDB_Movies3[[#This Row],[gross]]-Table3[[#This Row],[budget]]</f>
        <v>43906114</v>
      </c>
    </row>
    <row r="1188" spans="1:16" x14ac:dyDescent="0.35">
      <c r="A1188" t="s">
        <v>5861</v>
      </c>
      <c r="B1188">
        <v>82</v>
      </c>
      <c r="C1188">
        <v>66466372</v>
      </c>
      <c r="D1188" t="s">
        <v>6405</v>
      </c>
      <c r="E1188" t="s">
        <v>37</v>
      </c>
      <c r="F1188">
        <v>5.2</v>
      </c>
      <c r="G1188">
        <v>40000000</v>
      </c>
      <c r="H1188" t="s">
        <v>6403</v>
      </c>
      <c r="I1188" t="s">
        <v>24177</v>
      </c>
      <c r="J1188" t="s">
        <v>24177</v>
      </c>
      <c r="K1188" t="s">
        <v>24177</v>
      </c>
      <c r="L1188" t="s">
        <v>24177</v>
      </c>
      <c r="M1188" t="s">
        <v>24177</v>
      </c>
      <c r="N1188" t="s">
        <v>24177</v>
      </c>
      <c r="O1188" t="s">
        <v>24177</v>
      </c>
      <c r="P1188">
        <f>IMDB_Movies3[[#This Row],[gross]]-Table3[[#This Row],[budget]]</f>
        <v>26466372</v>
      </c>
    </row>
    <row r="1189" spans="1:16" x14ac:dyDescent="0.35">
      <c r="A1189" t="s">
        <v>389</v>
      </c>
      <c r="B1189">
        <v>142</v>
      </c>
      <c r="C1189">
        <v>72306065</v>
      </c>
      <c r="D1189" t="s">
        <v>6409</v>
      </c>
      <c r="E1189" t="s">
        <v>37</v>
      </c>
      <c r="F1189">
        <v>7.6</v>
      </c>
      <c r="G1189">
        <v>40000000</v>
      </c>
      <c r="H1189" t="s">
        <v>3409</v>
      </c>
      <c r="I1189" t="s">
        <v>22704</v>
      </c>
      <c r="J1189" t="s">
        <v>10413</v>
      </c>
      <c r="K1189" t="s">
        <v>24177</v>
      </c>
      <c r="L1189" t="s">
        <v>24177</v>
      </c>
      <c r="M1189" t="s">
        <v>24177</v>
      </c>
      <c r="N1189" t="s">
        <v>24177</v>
      </c>
      <c r="O1189" t="s">
        <v>24177</v>
      </c>
      <c r="P1189">
        <f>IMDB_Movies3[[#This Row],[gross]]-Table3[[#This Row],[budget]]</f>
        <v>32306065</v>
      </c>
    </row>
    <row r="1190" spans="1:16" x14ac:dyDescent="0.35">
      <c r="A1190" t="s">
        <v>2048</v>
      </c>
      <c r="B1190">
        <v>106</v>
      </c>
      <c r="C1190">
        <v>59068786</v>
      </c>
      <c r="D1190" t="s">
        <v>6413</v>
      </c>
      <c r="E1190" t="s">
        <v>37</v>
      </c>
      <c r="F1190">
        <v>6.4</v>
      </c>
      <c r="G1190">
        <v>40000000</v>
      </c>
      <c r="H1190" t="s">
        <v>1325</v>
      </c>
      <c r="I1190" t="s">
        <v>3409</v>
      </c>
      <c r="J1190" t="s">
        <v>10413</v>
      </c>
      <c r="K1190" t="s">
        <v>24165</v>
      </c>
      <c r="L1190" t="s">
        <v>24177</v>
      </c>
      <c r="M1190" t="s">
        <v>24177</v>
      </c>
      <c r="N1190" t="s">
        <v>24177</v>
      </c>
      <c r="O1190" t="s">
        <v>24177</v>
      </c>
      <c r="P1190">
        <f>IMDB_Movies3[[#This Row],[gross]]-Table3[[#This Row],[budget]]</f>
        <v>19068786</v>
      </c>
    </row>
    <row r="1191" spans="1:16" x14ac:dyDescent="0.35">
      <c r="A1191" t="s">
        <v>6417</v>
      </c>
      <c r="B1191">
        <v>114</v>
      </c>
      <c r="C1191">
        <v>60923325</v>
      </c>
      <c r="D1191" t="s">
        <v>6421</v>
      </c>
      <c r="E1191" t="s">
        <v>37</v>
      </c>
      <c r="F1191">
        <v>6.4</v>
      </c>
      <c r="G1191">
        <v>35761559</v>
      </c>
      <c r="H1191" t="s">
        <v>1671</v>
      </c>
      <c r="I1191" t="s">
        <v>12038</v>
      </c>
      <c r="J1191" t="s">
        <v>24177</v>
      </c>
      <c r="K1191" t="s">
        <v>24177</v>
      </c>
      <c r="L1191" t="s">
        <v>24177</v>
      </c>
      <c r="M1191" t="s">
        <v>24177</v>
      </c>
      <c r="N1191" t="s">
        <v>24177</v>
      </c>
      <c r="O1191" t="s">
        <v>24177</v>
      </c>
      <c r="P1191">
        <f>IMDB_Movies3[[#This Row],[gross]]-Table3[[#This Row],[budget]]</f>
        <v>25161766</v>
      </c>
    </row>
    <row r="1192" spans="1:16" x14ac:dyDescent="0.35">
      <c r="A1192" t="s">
        <v>1679</v>
      </c>
      <c r="B1192">
        <v>106</v>
      </c>
      <c r="C1192">
        <v>57887882</v>
      </c>
      <c r="D1192" t="s">
        <v>6426</v>
      </c>
      <c r="E1192" t="s">
        <v>37</v>
      </c>
      <c r="F1192">
        <v>6.1</v>
      </c>
      <c r="G1192">
        <v>50000000</v>
      </c>
      <c r="H1192" t="s">
        <v>1671</v>
      </c>
      <c r="I1192" t="s">
        <v>3409</v>
      </c>
      <c r="J1192" t="s">
        <v>19711</v>
      </c>
      <c r="K1192" t="s">
        <v>24177</v>
      </c>
      <c r="L1192" t="s">
        <v>24177</v>
      </c>
      <c r="M1192" t="s">
        <v>24177</v>
      </c>
      <c r="N1192" t="s">
        <v>24177</v>
      </c>
      <c r="O1192" t="s">
        <v>24177</v>
      </c>
      <c r="P1192">
        <f>IMDB_Movies3[[#This Row],[gross]]-Table3[[#This Row],[budget]]</f>
        <v>7887882</v>
      </c>
    </row>
    <row r="1193" spans="1:16" x14ac:dyDescent="0.35">
      <c r="A1193" t="s">
        <v>2843</v>
      </c>
      <c r="B1193">
        <v>108</v>
      </c>
      <c r="C1193">
        <v>53955614</v>
      </c>
      <c r="D1193" t="s">
        <v>6429</v>
      </c>
      <c r="E1193" t="s">
        <v>37</v>
      </c>
      <c r="F1193">
        <v>6.1</v>
      </c>
      <c r="G1193">
        <v>40000000</v>
      </c>
      <c r="H1193" t="s">
        <v>1325</v>
      </c>
      <c r="I1193" t="s">
        <v>953</v>
      </c>
      <c r="J1193" t="s">
        <v>1671</v>
      </c>
      <c r="K1193" t="s">
        <v>18089</v>
      </c>
      <c r="L1193" t="s">
        <v>12332</v>
      </c>
      <c r="M1193" t="s">
        <v>24177</v>
      </c>
      <c r="N1193" t="s">
        <v>24177</v>
      </c>
      <c r="O1193" t="s">
        <v>24177</v>
      </c>
      <c r="P1193">
        <f>IMDB_Movies3[[#This Row],[gross]]-Table3[[#This Row],[budget]]</f>
        <v>13955614</v>
      </c>
    </row>
    <row r="1194" spans="1:16" x14ac:dyDescent="0.35">
      <c r="A1194" t="s">
        <v>6432</v>
      </c>
      <c r="B1194">
        <v>98</v>
      </c>
      <c r="C1194">
        <v>54967359</v>
      </c>
      <c r="D1194" t="s">
        <v>6434</v>
      </c>
      <c r="E1194" t="s">
        <v>37</v>
      </c>
      <c r="F1194">
        <v>5.2</v>
      </c>
      <c r="G1194">
        <v>40000000</v>
      </c>
      <c r="H1194" t="s">
        <v>1325</v>
      </c>
      <c r="I1194" t="s">
        <v>6403</v>
      </c>
      <c r="J1194" t="s">
        <v>24177</v>
      </c>
      <c r="K1194" t="s">
        <v>24177</v>
      </c>
      <c r="L1194" t="s">
        <v>24177</v>
      </c>
      <c r="M1194" t="s">
        <v>24177</v>
      </c>
      <c r="N1194" t="s">
        <v>24177</v>
      </c>
      <c r="O1194" t="s">
        <v>24177</v>
      </c>
      <c r="P1194">
        <f>IMDB_Movies3[[#This Row],[gross]]-Table3[[#This Row],[budget]]</f>
        <v>14967359</v>
      </c>
    </row>
    <row r="1195" spans="1:16" x14ac:dyDescent="0.35">
      <c r="A1195" t="s">
        <v>528</v>
      </c>
      <c r="B1195">
        <v>131</v>
      </c>
      <c r="C1195">
        <v>54228104</v>
      </c>
      <c r="D1195" t="s">
        <v>6438</v>
      </c>
      <c r="E1195" t="s">
        <v>37</v>
      </c>
      <c r="F1195">
        <v>7.7</v>
      </c>
      <c r="G1195">
        <v>35000000</v>
      </c>
      <c r="H1195" t="s">
        <v>1325</v>
      </c>
      <c r="I1195" t="s">
        <v>953</v>
      </c>
      <c r="J1195" t="s">
        <v>3409</v>
      </c>
      <c r="K1195" t="s">
        <v>19711</v>
      </c>
      <c r="L1195" t="s">
        <v>10413</v>
      </c>
      <c r="M1195" t="s">
        <v>24177</v>
      </c>
      <c r="N1195" t="s">
        <v>24177</v>
      </c>
      <c r="O1195" t="s">
        <v>24177</v>
      </c>
      <c r="P1195">
        <f>IMDB_Movies3[[#This Row],[gross]]-Table3[[#This Row],[budget]]</f>
        <v>19228104</v>
      </c>
    </row>
    <row r="1196" spans="1:16" x14ac:dyDescent="0.35">
      <c r="A1196" t="s">
        <v>5683</v>
      </c>
      <c r="B1196">
        <v>118</v>
      </c>
      <c r="C1196">
        <v>57981889</v>
      </c>
      <c r="D1196" t="s">
        <v>6442</v>
      </c>
      <c r="E1196" t="s">
        <v>37</v>
      </c>
      <c r="F1196">
        <v>7.3</v>
      </c>
      <c r="G1196">
        <v>40000000</v>
      </c>
      <c r="H1196" t="s">
        <v>24164</v>
      </c>
      <c r="I1196" t="s">
        <v>3409</v>
      </c>
      <c r="J1196" t="s">
        <v>10413</v>
      </c>
      <c r="K1196" t="s">
        <v>24177</v>
      </c>
      <c r="L1196" t="s">
        <v>24177</v>
      </c>
      <c r="M1196" t="s">
        <v>24177</v>
      </c>
      <c r="N1196" t="s">
        <v>24177</v>
      </c>
      <c r="O1196" t="s">
        <v>24177</v>
      </c>
      <c r="P1196">
        <f>IMDB_Movies3[[#This Row],[gross]]-Table3[[#This Row],[budget]]</f>
        <v>17981889</v>
      </c>
    </row>
    <row r="1197" spans="1:16" x14ac:dyDescent="0.35">
      <c r="A1197" t="s">
        <v>5128</v>
      </c>
      <c r="B1197">
        <v>113</v>
      </c>
      <c r="C1197">
        <v>61094903</v>
      </c>
      <c r="D1197" t="s">
        <v>6445</v>
      </c>
      <c r="E1197" t="s">
        <v>37</v>
      </c>
      <c r="F1197">
        <v>6.9</v>
      </c>
      <c r="G1197">
        <v>30000000</v>
      </c>
      <c r="H1197" t="s">
        <v>1325</v>
      </c>
      <c r="I1197" t="s">
        <v>24162</v>
      </c>
      <c r="J1197" t="s">
        <v>10413</v>
      </c>
      <c r="K1197" t="s">
        <v>24177</v>
      </c>
      <c r="L1197" t="s">
        <v>24177</v>
      </c>
      <c r="M1197" t="s">
        <v>24177</v>
      </c>
      <c r="N1197" t="s">
        <v>24177</v>
      </c>
      <c r="O1197" t="s">
        <v>24177</v>
      </c>
      <c r="P1197">
        <f>IMDB_Movies3[[#This Row],[gross]]-Table3[[#This Row],[budget]]</f>
        <v>31094903</v>
      </c>
    </row>
    <row r="1198" spans="1:16" x14ac:dyDescent="0.35">
      <c r="A1198" t="s">
        <v>57</v>
      </c>
      <c r="B1198">
        <v>130</v>
      </c>
      <c r="C1198">
        <v>53082743</v>
      </c>
      <c r="D1198" t="s">
        <v>6449</v>
      </c>
      <c r="E1198" t="s">
        <v>37</v>
      </c>
      <c r="F1198">
        <v>8.5</v>
      </c>
      <c r="G1198">
        <v>40000000</v>
      </c>
      <c r="H1198" t="s">
        <v>3409</v>
      </c>
      <c r="I1198" t="s">
        <v>24162</v>
      </c>
      <c r="J1198" t="s">
        <v>12332</v>
      </c>
      <c r="K1198" t="s">
        <v>10413</v>
      </c>
      <c r="L1198" t="s">
        <v>24177</v>
      </c>
      <c r="M1198" t="s">
        <v>24177</v>
      </c>
      <c r="N1198" t="s">
        <v>24177</v>
      </c>
      <c r="O1198" t="s">
        <v>24177</v>
      </c>
      <c r="P1198">
        <f>IMDB_Movies3[[#This Row],[gross]]-Table3[[#This Row],[budget]]</f>
        <v>13082743</v>
      </c>
    </row>
    <row r="1199" spans="1:16" x14ac:dyDescent="0.35">
      <c r="A1199" t="s">
        <v>4516</v>
      </c>
      <c r="B1199">
        <v>116</v>
      </c>
      <c r="C1199">
        <v>54414716</v>
      </c>
      <c r="D1199" t="s">
        <v>6452</v>
      </c>
      <c r="E1199" t="s">
        <v>37</v>
      </c>
      <c r="F1199">
        <v>6.3</v>
      </c>
      <c r="G1199">
        <v>42000000</v>
      </c>
      <c r="H1199" t="s">
        <v>1671</v>
      </c>
      <c r="I1199" t="s">
        <v>24164</v>
      </c>
      <c r="J1199" t="s">
        <v>24177</v>
      </c>
      <c r="K1199" t="s">
        <v>24177</v>
      </c>
      <c r="L1199" t="s">
        <v>24177</v>
      </c>
      <c r="M1199" t="s">
        <v>24177</v>
      </c>
      <c r="N1199" t="s">
        <v>24177</v>
      </c>
      <c r="O1199" t="s">
        <v>24177</v>
      </c>
      <c r="P1199">
        <f>IMDB_Movies3[[#This Row],[gross]]-Table3[[#This Row],[budget]]</f>
        <v>12414716</v>
      </c>
    </row>
    <row r="1200" spans="1:16" x14ac:dyDescent="0.35">
      <c r="A1200" t="s">
        <v>6456</v>
      </c>
      <c r="B1200">
        <v>89</v>
      </c>
      <c r="C1200">
        <v>57011847</v>
      </c>
      <c r="D1200" t="s">
        <v>6458</v>
      </c>
      <c r="E1200" t="s">
        <v>37</v>
      </c>
      <c r="F1200">
        <v>5.9</v>
      </c>
      <c r="G1200">
        <v>40000000</v>
      </c>
      <c r="H1200" t="s">
        <v>953</v>
      </c>
      <c r="I1200" t="s">
        <v>11526</v>
      </c>
      <c r="J1200" t="s">
        <v>1671</v>
      </c>
      <c r="K1200" t="s">
        <v>18089</v>
      </c>
      <c r="L1200" t="s">
        <v>12332</v>
      </c>
      <c r="M1200" t="s">
        <v>24177</v>
      </c>
      <c r="N1200" t="s">
        <v>24177</v>
      </c>
      <c r="O1200" t="s">
        <v>24177</v>
      </c>
      <c r="P1200">
        <f>IMDB_Movies3[[#This Row],[gross]]-Table3[[#This Row],[budget]]</f>
        <v>17011847</v>
      </c>
    </row>
    <row r="1201" spans="1:16" x14ac:dyDescent="0.35">
      <c r="A1201" t="s">
        <v>3239</v>
      </c>
      <c r="B1201">
        <v>139</v>
      </c>
      <c r="C1201">
        <v>50859889</v>
      </c>
      <c r="D1201" t="s">
        <v>6464</v>
      </c>
      <c r="E1201" t="s">
        <v>6468</v>
      </c>
      <c r="F1201">
        <v>7.8</v>
      </c>
      <c r="G1201">
        <v>40000000</v>
      </c>
      <c r="H1201" t="s">
        <v>1325</v>
      </c>
      <c r="I1201" t="s">
        <v>953</v>
      </c>
      <c r="J1201" t="s">
        <v>3409</v>
      </c>
      <c r="K1201" t="s">
        <v>10413</v>
      </c>
      <c r="L1201" t="s">
        <v>24177</v>
      </c>
      <c r="M1201" t="s">
        <v>24177</v>
      </c>
      <c r="N1201" t="s">
        <v>24177</v>
      </c>
      <c r="O1201" t="s">
        <v>24177</v>
      </c>
      <c r="P1201">
        <f>IMDB_Movies3[[#This Row],[gross]]-Table3[[#This Row],[budget]]</f>
        <v>10859889</v>
      </c>
    </row>
    <row r="1202" spans="1:16" x14ac:dyDescent="0.35">
      <c r="A1202" t="s">
        <v>6142</v>
      </c>
      <c r="B1202">
        <v>130</v>
      </c>
      <c r="C1202">
        <v>51185897</v>
      </c>
      <c r="D1202" t="s">
        <v>6469</v>
      </c>
      <c r="E1202" t="s">
        <v>37</v>
      </c>
      <c r="F1202">
        <v>6.7</v>
      </c>
      <c r="G1202">
        <v>30000000</v>
      </c>
      <c r="H1202" t="s">
        <v>1325</v>
      </c>
      <c r="I1202" t="s">
        <v>953</v>
      </c>
      <c r="J1202" t="s">
        <v>10413</v>
      </c>
      <c r="K1202" t="s">
        <v>24177</v>
      </c>
      <c r="L1202" t="s">
        <v>24177</v>
      </c>
      <c r="M1202" t="s">
        <v>24177</v>
      </c>
      <c r="N1202" t="s">
        <v>24177</v>
      </c>
      <c r="O1202" t="s">
        <v>24177</v>
      </c>
      <c r="P1202">
        <f>IMDB_Movies3[[#This Row],[gross]]-Table3[[#This Row],[budget]]</f>
        <v>21185897</v>
      </c>
    </row>
    <row r="1203" spans="1:16" x14ac:dyDescent="0.35">
      <c r="A1203" t="s">
        <v>6472</v>
      </c>
      <c r="B1203">
        <v>107</v>
      </c>
      <c r="C1203">
        <v>52000688</v>
      </c>
      <c r="D1203" t="s">
        <v>6474</v>
      </c>
      <c r="E1203" t="s">
        <v>37</v>
      </c>
      <c r="F1203">
        <v>6.4</v>
      </c>
      <c r="G1203">
        <v>40000000</v>
      </c>
      <c r="H1203" t="s">
        <v>1325</v>
      </c>
      <c r="I1203" t="s">
        <v>953</v>
      </c>
      <c r="J1203" t="s">
        <v>12332</v>
      </c>
      <c r="K1203" t="s">
        <v>10413</v>
      </c>
      <c r="L1203" t="s">
        <v>24177</v>
      </c>
      <c r="M1203" t="s">
        <v>24177</v>
      </c>
      <c r="N1203" t="s">
        <v>24177</v>
      </c>
      <c r="O1203" t="s">
        <v>24177</v>
      </c>
      <c r="P1203">
        <f>IMDB_Movies3[[#This Row],[gross]]-Table3[[#This Row],[budget]]</f>
        <v>12000688</v>
      </c>
    </row>
    <row r="1204" spans="1:16" x14ac:dyDescent="0.35">
      <c r="A1204" t="s">
        <v>2698</v>
      </c>
      <c r="B1204">
        <v>116</v>
      </c>
      <c r="C1204">
        <v>49851591</v>
      </c>
      <c r="D1204" t="s">
        <v>6478</v>
      </c>
      <c r="E1204" t="s">
        <v>37</v>
      </c>
      <c r="F1204">
        <v>5.9</v>
      </c>
      <c r="G1204">
        <v>40000000</v>
      </c>
      <c r="H1204" t="s">
        <v>1671</v>
      </c>
      <c r="I1204" t="s">
        <v>24164</v>
      </c>
      <c r="J1204" t="s">
        <v>19711</v>
      </c>
      <c r="K1204" t="s">
        <v>24177</v>
      </c>
      <c r="L1204" t="s">
        <v>24177</v>
      </c>
      <c r="M1204" t="s">
        <v>24177</v>
      </c>
      <c r="N1204" t="s">
        <v>24177</v>
      </c>
      <c r="O1204" t="s">
        <v>24177</v>
      </c>
      <c r="P1204">
        <f>IMDB_Movies3[[#This Row],[gross]]-Table3[[#This Row],[budget]]</f>
        <v>9851591</v>
      </c>
    </row>
    <row r="1205" spans="1:16" x14ac:dyDescent="0.35">
      <c r="A1205" t="s">
        <v>4401</v>
      </c>
      <c r="B1205">
        <v>96</v>
      </c>
      <c r="C1205">
        <v>47781388</v>
      </c>
      <c r="D1205" t="s">
        <v>6482</v>
      </c>
      <c r="E1205" t="s">
        <v>37</v>
      </c>
      <c r="F1205">
        <v>6.6</v>
      </c>
      <c r="G1205">
        <v>40000000</v>
      </c>
      <c r="H1205" t="s">
        <v>24162</v>
      </c>
      <c r="I1205" t="s">
        <v>10413</v>
      </c>
      <c r="J1205" t="s">
        <v>24177</v>
      </c>
      <c r="K1205" t="s">
        <v>24177</v>
      </c>
      <c r="L1205" t="s">
        <v>24177</v>
      </c>
      <c r="M1205" t="s">
        <v>24177</v>
      </c>
      <c r="N1205" t="s">
        <v>24177</v>
      </c>
      <c r="O1205" t="s">
        <v>24177</v>
      </c>
      <c r="P1205">
        <f>IMDB_Movies3[[#This Row],[gross]]-Table3[[#This Row],[budget]]</f>
        <v>7781388</v>
      </c>
    </row>
    <row r="1206" spans="1:16" x14ac:dyDescent="0.35">
      <c r="A1206" t="s">
        <v>6485</v>
      </c>
      <c r="B1206">
        <v>99</v>
      </c>
      <c r="C1206">
        <v>52320979</v>
      </c>
      <c r="D1206" t="s">
        <v>6486</v>
      </c>
      <c r="E1206" t="s">
        <v>37</v>
      </c>
      <c r="F1206">
        <v>6.8</v>
      </c>
      <c r="G1206">
        <v>40000000</v>
      </c>
      <c r="H1206" t="s">
        <v>3409</v>
      </c>
      <c r="I1206" t="s">
        <v>1266</v>
      </c>
      <c r="J1206" t="s">
        <v>19711</v>
      </c>
      <c r="K1206" t="s">
        <v>24177</v>
      </c>
      <c r="L1206" t="s">
        <v>24177</v>
      </c>
      <c r="M1206" t="s">
        <v>24177</v>
      </c>
      <c r="N1206" t="s">
        <v>24177</v>
      </c>
      <c r="O1206" t="s">
        <v>24177</v>
      </c>
      <c r="P1206">
        <f>IMDB_Movies3[[#This Row],[gross]]-Table3[[#This Row],[budget]]</f>
        <v>12320979</v>
      </c>
    </row>
    <row r="1207" spans="1:16" x14ac:dyDescent="0.35">
      <c r="A1207" t="s">
        <v>4392</v>
      </c>
      <c r="B1207">
        <v>104</v>
      </c>
      <c r="C1207">
        <v>47806295</v>
      </c>
      <c r="D1207" t="s">
        <v>6492</v>
      </c>
      <c r="E1207" t="s">
        <v>37</v>
      </c>
      <c r="F1207">
        <v>6.5</v>
      </c>
      <c r="G1207">
        <v>43000000</v>
      </c>
      <c r="H1207" t="s">
        <v>6403</v>
      </c>
      <c r="I1207" t="s">
        <v>24162</v>
      </c>
      <c r="J1207" t="s">
        <v>10413</v>
      </c>
      <c r="K1207" t="s">
        <v>24177</v>
      </c>
      <c r="L1207" t="s">
        <v>24177</v>
      </c>
      <c r="M1207" t="s">
        <v>24177</v>
      </c>
      <c r="N1207" t="s">
        <v>24177</v>
      </c>
      <c r="O1207" t="s">
        <v>24177</v>
      </c>
      <c r="P1207">
        <f>IMDB_Movies3[[#This Row],[gross]]-Table3[[#This Row],[budget]]</f>
        <v>4806295</v>
      </c>
    </row>
    <row r="1208" spans="1:16" x14ac:dyDescent="0.35">
      <c r="A1208" t="s">
        <v>6496</v>
      </c>
      <c r="B1208">
        <v>105</v>
      </c>
      <c r="C1208">
        <v>51853450</v>
      </c>
      <c r="D1208" t="s">
        <v>6497</v>
      </c>
      <c r="E1208" t="s">
        <v>37</v>
      </c>
      <c r="F1208">
        <v>6.6</v>
      </c>
      <c r="G1208">
        <v>25000000</v>
      </c>
      <c r="H1208" t="s">
        <v>1671</v>
      </c>
      <c r="I1208" t="s">
        <v>3409</v>
      </c>
      <c r="J1208" t="s">
        <v>18089</v>
      </c>
      <c r="K1208" t="s">
        <v>1266</v>
      </c>
      <c r="L1208" t="s">
        <v>24177</v>
      </c>
      <c r="M1208" t="s">
        <v>24177</v>
      </c>
      <c r="N1208" t="s">
        <v>24177</v>
      </c>
      <c r="O1208" t="s">
        <v>24177</v>
      </c>
      <c r="P1208">
        <f>IMDB_Movies3[[#This Row],[gross]]-Table3[[#This Row],[budget]]</f>
        <v>26853450</v>
      </c>
    </row>
    <row r="1209" spans="1:16" x14ac:dyDescent="0.35">
      <c r="A1209" t="s">
        <v>6500</v>
      </c>
      <c r="B1209">
        <v>101</v>
      </c>
      <c r="C1209">
        <v>46012734</v>
      </c>
      <c r="D1209" t="s">
        <v>6503</v>
      </c>
      <c r="E1209" t="s">
        <v>37</v>
      </c>
      <c r="F1209">
        <v>5.8</v>
      </c>
      <c r="G1209">
        <v>40000000</v>
      </c>
      <c r="H1209" t="s">
        <v>1671</v>
      </c>
      <c r="I1209" t="s">
        <v>19711</v>
      </c>
      <c r="J1209" t="s">
        <v>24177</v>
      </c>
      <c r="K1209" t="s">
        <v>24177</v>
      </c>
      <c r="L1209" t="s">
        <v>24177</v>
      </c>
      <c r="M1209" t="s">
        <v>24177</v>
      </c>
      <c r="N1209" t="s">
        <v>24177</v>
      </c>
      <c r="O1209" t="s">
        <v>24177</v>
      </c>
      <c r="P1209">
        <f>IMDB_Movies3[[#This Row],[gross]]-Table3[[#This Row],[budget]]</f>
        <v>6012734</v>
      </c>
    </row>
    <row r="1210" spans="1:16" x14ac:dyDescent="0.35">
      <c r="A1210" t="s">
        <v>3694</v>
      </c>
      <c r="B1210">
        <v>134</v>
      </c>
      <c r="C1210">
        <v>47034272</v>
      </c>
      <c r="D1210" t="s">
        <v>6509</v>
      </c>
      <c r="E1210" t="s">
        <v>37</v>
      </c>
      <c r="F1210">
        <v>6.9</v>
      </c>
      <c r="G1210">
        <v>40000000</v>
      </c>
      <c r="H1210" t="s">
        <v>13307</v>
      </c>
      <c r="I1210" t="s">
        <v>3409</v>
      </c>
      <c r="J1210" t="s">
        <v>12038</v>
      </c>
      <c r="K1210" t="s">
        <v>17378</v>
      </c>
      <c r="L1210" t="s">
        <v>24177</v>
      </c>
      <c r="M1210" t="s">
        <v>24177</v>
      </c>
      <c r="N1210" t="s">
        <v>24177</v>
      </c>
      <c r="O1210" t="s">
        <v>24177</v>
      </c>
      <c r="P1210">
        <f>IMDB_Movies3[[#This Row],[gross]]-Table3[[#This Row],[budget]]</f>
        <v>7034272</v>
      </c>
    </row>
    <row r="1211" spans="1:16" x14ac:dyDescent="0.35">
      <c r="A1211" t="s">
        <v>4850</v>
      </c>
      <c r="B1211">
        <v>135</v>
      </c>
      <c r="C1211">
        <v>45856732</v>
      </c>
      <c r="D1211" t="s">
        <v>6513</v>
      </c>
      <c r="E1211" t="s">
        <v>37</v>
      </c>
      <c r="F1211">
        <v>7.1</v>
      </c>
      <c r="G1211">
        <v>40000000</v>
      </c>
      <c r="H1211" t="s">
        <v>24164</v>
      </c>
      <c r="I1211" t="s">
        <v>3409</v>
      </c>
      <c r="J1211" t="s">
        <v>10413</v>
      </c>
      <c r="K1211" t="s">
        <v>24177</v>
      </c>
      <c r="L1211" t="s">
        <v>24177</v>
      </c>
      <c r="M1211" t="s">
        <v>24177</v>
      </c>
      <c r="N1211" t="s">
        <v>24177</v>
      </c>
      <c r="O1211" t="s">
        <v>24177</v>
      </c>
      <c r="P1211">
        <f>IMDB_Movies3[[#This Row],[gross]]-Table3[[#This Row],[budget]]</f>
        <v>5856732</v>
      </c>
    </row>
    <row r="1212" spans="1:16" x14ac:dyDescent="0.35">
      <c r="A1212" t="s">
        <v>5896</v>
      </c>
      <c r="B1212">
        <v>98</v>
      </c>
      <c r="C1212">
        <v>59588068</v>
      </c>
      <c r="D1212" t="s">
        <v>6516</v>
      </c>
      <c r="E1212" t="s">
        <v>37</v>
      </c>
      <c r="F1212">
        <v>5.8</v>
      </c>
      <c r="G1212">
        <v>40000000</v>
      </c>
      <c r="H1212" t="s">
        <v>6403</v>
      </c>
      <c r="I1212" t="s">
        <v>24162</v>
      </c>
      <c r="J1212" t="s">
        <v>10413</v>
      </c>
      <c r="K1212" t="s">
        <v>24177</v>
      </c>
      <c r="L1212" t="s">
        <v>24177</v>
      </c>
      <c r="M1212" t="s">
        <v>24177</v>
      </c>
      <c r="N1212" t="s">
        <v>24177</v>
      </c>
      <c r="O1212" t="s">
        <v>24177</v>
      </c>
      <c r="P1212">
        <f>IMDB_Movies3[[#This Row],[gross]]-Table3[[#This Row],[budget]]</f>
        <v>19588068</v>
      </c>
    </row>
    <row r="1213" spans="1:16" x14ac:dyDescent="0.35">
      <c r="A1213" t="s">
        <v>389</v>
      </c>
      <c r="B1213">
        <v>155</v>
      </c>
      <c r="C1213">
        <v>44175394</v>
      </c>
      <c r="D1213" t="s">
        <v>6520</v>
      </c>
      <c r="E1213" t="s">
        <v>37</v>
      </c>
      <c r="F1213">
        <v>7.2</v>
      </c>
      <c r="G1213">
        <v>36000000</v>
      </c>
      <c r="H1213" t="s">
        <v>3409</v>
      </c>
      <c r="I1213" t="s">
        <v>22704</v>
      </c>
      <c r="J1213" t="s">
        <v>24177</v>
      </c>
      <c r="K1213" t="s">
        <v>24177</v>
      </c>
      <c r="L1213" t="s">
        <v>24177</v>
      </c>
      <c r="M1213" t="s">
        <v>24177</v>
      </c>
      <c r="N1213" t="s">
        <v>24177</v>
      </c>
      <c r="O1213" t="s">
        <v>24177</v>
      </c>
      <c r="P1213">
        <f>IMDB_Movies3[[#This Row],[gross]]-Table3[[#This Row],[budget]]</f>
        <v>8175394</v>
      </c>
    </row>
    <row r="1214" spans="1:16" x14ac:dyDescent="0.35">
      <c r="A1214" t="s">
        <v>1311</v>
      </c>
      <c r="B1214">
        <v>106</v>
      </c>
      <c r="C1214">
        <v>45500797</v>
      </c>
      <c r="D1214" t="s">
        <v>6525</v>
      </c>
      <c r="E1214" t="s">
        <v>37</v>
      </c>
      <c r="F1214">
        <v>6</v>
      </c>
      <c r="G1214">
        <v>40000000</v>
      </c>
      <c r="H1214" t="s">
        <v>953</v>
      </c>
      <c r="I1214" t="s">
        <v>3409</v>
      </c>
      <c r="J1214" t="s">
        <v>19711</v>
      </c>
      <c r="K1214" t="s">
        <v>24177</v>
      </c>
      <c r="L1214" t="s">
        <v>24177</v>
      </c>
      <c r="M1214" t="s">
        <v>24177</v>
      </c>
      <c r="N1214" t="s">
        <v>24177</v>
      </c>
      <c r="O1214" t="s">
        <v>24177</v>
      </c>
      <c r="P1214">
        <f>IMDB_Movies3[[#This Row],[gross]]-Table3[[#This Row],[budget]]</f>
        <v>5500797</v>
      </c>
    </row>
    <row r="1215" spans="1:16" x14ac:dyDescent="0.35">
      <c r="A1215" t="s">
        <v>6529</v>
      </c>
      <c r="B1215">
        <v>102</v>
      </c>
      <c r="C1215">
        <v>41797066</v>
      </c>
      <c r="D1215" t="s">
        <v>6532</v>
      </c>
      <c r="E1215" t="s">
        <v>37</v>
      </c>
      <c r="F1215">
        <v>4.7</v>
      </c>
      <c r="G1215">
        <v>40000000</v>
      </c>
      <c r="H1215" t="s">
        <v>1325</v>
      </c>
      <c r="I1215" t="s">
        <v>6403</v>
      </c>
      <c r="J1215" t="s">
        <v>12332</v>
      </c>
      <c r="K1215" t="s">
        <v>10413</v>
      </c>
      <c r="L1215" t="s">
        <v>24177</v>
      </c>
      <c r="M1215" t="s">
        <v>24177</v>
      </c>
      <c r="N1215" t="s">
        <v>24177</v>
      </c>
      <c r="O1215" t="s">
        <v>24177</v>
      </c>
      <c r="P1215">
        <f>IMDB_Movies3[[#This Row],[gross]]-Table3[[#This Row],[budget]]</f>
        <v>1797066</v>
      </c>
    </row>
    <row r="1216" spans="1:16" x14ac:dyDescent="0.35">
      <c r="A1216" t="s">
        <v>4239</v>
      </c>
      <c r="B1216">
        <v>95</v>
      </c>
      <c r="C1216">
        <v>38087756</v>
      </c>
      <c r="D1216" t="s">
        <v>6538</v>
      </c>
      <c r="E1216" t="s">
        <v>37</v>
      </c>
      <c r="F1216">
        <v>5.2</v>
      </c>
      <c r="G1216">
        <v>40000000</v>
      </c>
      <c r="H1216" t="s">
        <v>1671</v>
      </c>
      <c r="I1216" t="s">
        <v>18089</v>
      </c>
      <c r="J1216" t="s">
        <v>24177</v>
      </c>
      <c r="K1216" t="s">
        <v>24177</v>
      </c>
      <c r="L1216" t="s">
        <v>24177</v>
      </c>
      <c r="M1216" t="s">
        <v>24177</v>
      </c>
      <c r="N1216" t="s">
        <v>24177</v>
      </c>
      <c r="O1216" t="s">
        <v>24177</v>
      </c>
      <c r="P1216">
        <f>IMDB_Movies3[[#This Row],[gross]]-Table3[[#This Row],[budget]]</f>
        <v>-1912244</v>
      </c>
    </row>
    <row r="1217" spans="1:16" x14ac:dyDescent="0.35">
      <c r="A1217" t="s">
        <v>5280</v>
      </c>
      <c r="B1217">
        <v>103</v>
      </c>
      <c r="C1217">
        <v>37752931</v>
      </c>
      <c r="D1217" t="s">
        <v>6542</v>
      </c>
      <c r="E1217" t="s">
        <v>37</v>
      </c>
      <c r="F1217">
        <v>5.5</v>
      </c>
      <c r="G1217">
        <v>40000000</v>
      </c>
      <c r="H1217" t="s">
        <v>3409</v>
      </c>
      <c r="I1217" t="s">
        <v>19711</v>
      </c>
      <c r="J1217" t="s">
        <v>24177</v>
      </c>
      <c r="K1217" t="s">
        <v>24177</v>
      </c>
      <c r="L1217" t="s">
        <v>24177</v>
      </c>
      <c r="M1217" t="s">
        <v>24177</v>
      </c>
      <c r="N1217" t="s">
        <v>24177</v>
      </c>
      <c r="O1217" t="s">
        <v>24177</v>
      </c>
      <c r="P1217">
        <f>IMDB_Movies3[[#This Row],[gross]]-Table3[[#This Row],[budget]]</f>
        <v>-2247069</v>
      </c>
    </row>
    <row r="1218" spans="1:16" x14ac:dyDescent="0.35">
      <c r="A1218" t="s">
        <v>3998</v>
      </c>
      <c r="B1218">
        <v>95</v>
      </c>
      <c r="C1218">
        <v>50562555</v>
      </c>
      <c r="D1218" t="s">
        <v>6546</v>
      </c>
      <c r="E1218" t="s">
        <v>37</v>
      </c>
      <c r="F1218">
        <v>6.5</v>
      </c>
      <c r="G1218">
        <v>35761559</v>
      </c>
      <c r="H1218" t="s">
        <v>1671</v>
      </c>
      <c r="I1218" t="s">
        <v>12038</v>
      </c>
      <c r="J1218" t="s">
        <v>19711</v>
      </c>
      <c r="K1218" t="s">
        <v>24177</v>
      </c>
      <c r="L1218" t="s">
        <v>24177</v>
      </c>
      <c r="M1218" t="s">
        <v>24177</v>
      </c>
      <c r="N1218" t="s">
        <v>24177</v>
      </c>
      <c r="O1218" t="s">
        <v>24177</v>
      </c>
      <c r="P1218">
        <f>IMDB_Movies3[[#This Row],[gross]]-Table3[[#This Row],[budget]]</f>
        <v>14800996</v>
      </c>
    </row>
    <row r="1219" spans="1:16" x14ac:dyDescent="0.35">
      <c r="A1219" t="s">
        <v>6549</v>
      </c>
      <c r="B1219">
        <v>109</v>
      </c>
      <c r="C1219">
        <v>37371385</v>
      </c>
      <c r="D1219" t="s">
        <v>6552</v>
      </c>
      <c r="E1219" t="s">
        <v>37</v>
      </c>
      <c r="F1219">
        <v>7</v>
      </c>
      <c r="G1219">
        <v>40000000</v>
      </c>
      <c r="H1219" t="s">
        <v>953</v>
      </c>
      <c r="I1219" t="s">
        <v>1671</v>
      </c>
      <c r="J1219" t="s">
        <v>12332</v>
      </c>
      <c r="K1219" t="s">
        <v>24177</v>
      </c>
      <c r="L1219" t="s">
        <v>24177</v>
      </c>
      <c r="M1219" t="s">
        <v>24177</v>
      </c>
      <c r="N1219" t="s">
        <v>24177</v>
      </c>
      <c r="O1219" t="s">
        <v>24177</v>
      </c>
      <c r="P1219">
        <f>IMDB_Movies3[[#This Row],[gross]]-Table3[[#This Row],[budget]]</f>
        <v>-2628615</v>
      </c>
    </row>
    <row r="1220" spans="1:16" x14ac:dyDescent="0.35">
      <c r="A1220" t="s">
        <v>6244</v>
      </c>
      <c r="B1220">
        <v>95</v>
      </c>
      <c r="C1220">
        <v>37101011</v>
      </c>
      <c r="D1220" t="s">
        <v>6557</v>
      </c>
      <c r="E1220" t="s">
        <v>37</v>
      </c>
      <c r="F1220">
        <v>5.8</v>
      </c>
      <c r="G1220">
        <v>40000000</v>
      </c>
      <c r="H1220" t="s">
        <v>1671</v>
      </c>
      <c r="I1220" t="s">
        <v>3409</v>
      </c>
      <c r="J1220" t="s">
        <v>24177</v>
      </c>
      <c r="K1220" t="s">
        <v>24177</v>
      </c>
      <c r="L1220" t="s">
        <v>24177</v>
      </c>
      <c r="M1220" t="s">
        <v>24177</v>
      </c>
      <c r="N1220" t="s">
        <v>24177</v>
      </c>
      <c r="O1220" t="s">
        <v>24177</v>
      </c>
      <c r="P1220">
        <f>IMDB_Movies3[[#This Row],[gross]]-Table3[[#This Row],[budget]]</f>
        <v>-2898989</v>
      </c>
    </row>
    <row r="1221" spans="1:16" x14ac:dyDescent="0.35">
      <c r="A1221" t="s">
        <v>6308</v>
      </c>
      <c r="B1221">
        <v>111</v>
      </c>
      <c r="C1221">
        <v>38176892</v>
      </c>
      <c r="D1221" t="s">
        <v>6562</v>
      </c>
      <c r="E1221" t="s">
        <v>37</v>
      </c>
      <c r="F1221">
        <v>6.2</v>
      </c>
      <c r="G1221">
        <v>40000000</v>
      </c>
      <c r="H1221" t="s">
        <v>6403</v>
      </c>
      <c r="I1221" t="s">
        <v>24162</v>
      </c>
      <c r="J1221" t="s">
        <v>24177</v>
      </c>
      <c r="K1221" t="s">
        <v>24177</v>
      </c>
      <c r="L1221" t="s">
        <v>24177</v>
      </c>
      <c r="M1221" t="s">
        <v>24177</v>
      </c>
      <c r="N1221" t="s">
        <v>24177</v>
      </c>
      <c r="O1221" t="s">
        <v>24177</v>
      </c>
      <c r="P1221">
        <f>IMDB_Movies3[[#This Row],[gross]]-Table3[[#This Row],[budget]]</f>
        <v>-1823108</v>
      </c>
    </row>
    <row r="1222" spans="1:16" x14ac:dyDescent="0.35">
      <c r="A1222" t="s">
        <v>1324</v>
      </c>
      <c r="B1222">
        <v>123</v>
      </c>
      <c r="C1222">
        <v>36283504</v>
      </c>
      <c r="D1222" t="s">
        <v>6566</v>
      </c>
      <c r="E1222" t="s">
        <v>37</v>
      </c>
      <c r="F1222">
        <v>6.5</v>
      </c>
      <c r="G1222">
        <v>40000000</v>
      </c>
      <c r="H1222" t="s">
        <v>24162</v>
      </c>
      <c r="I1222" t="s">
        <v>10413</v>
      </c>
      <c r="J1222" t="s">
        <v>24177</v>
      </c>
      <c r="K1222" t="s">
        <v>24177</v>
      </c>
      <c r="L1222" t="s">
        <v>24177</v>
      </c>
      <c r="M1222" t="s">
        <v>24177</v>
      </c>
      <c r="N1222" t="s">
        <v>24177</v>
      </c>
      <c r="O1222" t="s">
        <v>24177</v>
      </c>
      <c r="P1222">
        <f>IMDB_Movies3[[#This Row],[gross]]-Table3[[#This Row],[budget]]</f>
        <v>-3716496</v>
      </c>
    </row>
    <row r="1223" spans="1:16" x14ac:dyDescent="0.35">
      <c r="A1223" t="s">
        <v>760</v>
      </c>
      <c r="B1223">
        <v>140</v>
      </c>
      <c r="C1223">
        <v>35183792</v>
      </c>
      <c r="D1223" t="s">
        <v>6570</v>
      </c>
      <c r="E1223" t="s">
        <v>37</v>
      </c>
      <c r="F1223">
        <v>7.2</v>
      </c>
      <c r="G1223">
        <v>38000000</v>
      </c>
      <c r="H1223" t="s">
        <v>13307</v>
      </c>
      <c r="I1223" t="s">
        <v>3409</v>
      </c>
      <c r="J1223" t="s">
        <v>12038</v>
      </c>
      <c r="K1223" t="s">
        <v>17378</v>
      </c>
      <c r="L1223" t="s">
        <v>24177</v>
      </c>
      <c r="M1223" t="s">
        <v>24177</v>
      </c>
      <c r="N1223" t="s">
        <v>24177</v>
      </c>
      <c r="O1223" t="s">
        <v>24177</v>
      </c>
      <c r="P1223">
        <f>IMDB_Movies3[[#This Row],[gross]]-Table3[[#This Row],[budget]]</f>
        <v>-2816208</v>
      </c>
    </row>
    <row r="1224" spans="1:16" x14ac:dyDescent="0.35">
      <c r="A1224" t="s">
        <v>6573</v>
      </c>
      <c r="B1224">
        <v>94</v>
      </c>
      <c r="C1224">
        <v>38543473</v>
      </c>
      <c r="D1224" t="s">
        <v>6574</v>
      </c>
      <c r="E1224" t="s">
        <v>37</v>
      </c>
      <c r="F1224">
        <v>5.0999999999999996</v>
      </c>
      <c r="G1224">
        <v>40000000</v>
      </c>
      <c r="H1224" t="s">
        <v>1671</v>
      </c>
      <c r="I1224" t="s">
        <v>24177</v>
      </c>
      <c r="J1224" t="s">
        <v>24177</v>
      </c>
      <c r="K1224" t="s">
        <v>24177</v>
      </c>
      <c r="L1224" t="s">
        <v>24177</v>
      </c>
      <c r="M1224" t="s">
        <v>24177</v>
      </c>
      <c r="N1224" t="s">
        <v>24177</v>
      </c>
      <c r="O1224" t="s">
        <v>24177</v>
      </c>
      <c r="P1224">
        <f>IMDB_Movies3[[#This Row],[gross]]-Table3[[#This Row],[budget]]</f>
        <v>-1456527</v>
      </c>
    </row>
    <row r="1225" spans="1:16" x14ac:dyDescent="0.35">
      <c r="A1225" t="s">
        <v>6578</v>
      </c>
      <c r="B1225">
        <v>94</v>
      </c>
      <c r="C1225">
        <v>36037909</v>
      </c>
      <c r="D1225" t="s">
        <v>6579</v>
      </c>
      <c r="E1225" t="s">
        <v>37</v>
      </c>
      <c r="F1225">
        <v>4.7</v>
      </c>
      <c r="G1225">
        <v>60000000</v>
      </c>
      <c r="H1225" t="s">
        <v>1671</v>
      </c>
      <c r="I1225" t="s">
        <v>3409</v>
      </c>
      <c r="J1225" t="s">
        <v>24177</v>
      </c>
      <c r="K1225" t="s">
        <v>24177</v>
      </c>
      <c r="L1225" t="s">
        <v>24177</v>
      </c>
      <c r="M1225" t="s">
        <v>24177</v>
      </c>
      <c r="N1225" t="s">
        <v>24177</v>
      </c>
      <c r="O1225" t="s">
        <v>24177</v>
      </c>
      <c r="P1225">
        <f>IMDB_Movies3[[#This Row],[gross]]-Table3[[#This Row],[budget]]</f>
        <v>-23962091</v>
      </c>
    </row>
    <row r="1226" spans="1:16" x14ac:dyDescent="0.35">
      <c r="A1226" t="s">
        <v>5239</v>
      </c>
      <c r="B1226">
        <v>92</v>
      </c>
      <c r="C1226">
        <v>42575718</v>
      </c>
      <c r="D1226" t="s">
        <v>6585</v>
      </c>
      <c r="E1226" t="s">
        <v>37</v>
      </c>
      <c r="F1226">
        <v>5.9</v>
      </c>
      <c r="G1226">
        <v>40000000</v>
      </c>
      <c r="H1226" t="s">
        <v>6403</v>
      </c>
      <c r="I1226" t="s">
        <v>24177</v>
      </c>
      <c r="J1226" t="s">
        <v>24177</v>
      </c>
      <c r="K1226" t="s">
        <v>24177</v>
      </c>
      <c r="L1226" t="s">
        <v>24177</v>
      </c>
      <c r="M1226" t="s">
        <v>24177</v>
      </c>
      <c r="N1226" t="s">
        <v>24177</v>
      </c>
      <c r="O1226" t="s">
        <v>24177</v>
      </c>
      <c r="P1226">
        <f>IMDB_Movies3[[#This Row],[gross]]-Table3[[#This Row],[budget]]</f>
        <v>2575718</v>
      </c>
    </row>
    <row r="1227" spans="1:16" x14ac:dyDescent="0.35">
      <c r="A1227" t="s">
        <v>6588</v>
      </c>
      <c r="B1227">
        <v>102</v>
      </c>
      <c r="C1227">
        <v>33864342</v>
      </c>
      <c r="D1227" t="s">
        <v>6589</v>
      </c>
      <c r="E1227" t="s">
        <v>37</v>
      </c>
      <c r="F1227">
        <v>5.8</v>
      </c>
      <c r="G1227">
        <v>40000000</v>
      </c>
      <c r="H1227" t="s">
        <v>1671</v>
      </c>
      <c r="I1227" t="s">
        <v>24164</v>
      </c>
      <c r="J1227" t="s">
        <v>19711</v>
      </c>
      <c r="K1227" t="s">
        <v>24177</v>
      </c>
      <c r="L1227" t="s">
        <v>24177</v>
      </c>
      <c r="M1227" t="s">
        <v>24177</v>
      </c>
      <c r="N1227" t="s">
        <v>24177</v>
      </c>
      <c r="O1227" t="s">
        <v>24177</v>
      </c>
      <c r="P1227">
        <f>IMDB_Movies3[[#This Row],[gross]]-Table3[[#This Row],[budget]]</f>
        <v>-6135658</v>
      </c>
    </row>
    <row r="1228" spans="1:16" x14ac:dyDescent="0.35">
      <c r="A1228" t="s">
        <v>2565</v>
      </c>
      <c r="B1228">
        <v>123</v>
      </c>
      <c r="C1228">
        <v>33508922</v>
      </c>
      <c r="D1228" t="s">
        <v>6592</v>
      </c>
      <c r="E1228" t="s">
        <v>37</v>
      </c>
      <c r="F1228">
        <v>7.2</v>
      </c>
      <c r="G1228">
        <v>40000000</v>
      </c>
      <c r="H1228" t="s">
        <v>3409</v>
      </c>
      <c r="I1228" t="s">
        <v>24177</v>
      </c>
      <c r="J1228" t="s">
        <v>24177</v>
      </c>
      <c r="K1228" t="s">
        <v>24177</v>
      </c>
      <c r="L1228" t="s">
        <v>24177</v>
      </c>
      <c r="M1228" t="s">
        <v>24177</v>
      </c>
      <c r="N1228" t="s">
        <v>24177</v>
      </c>
      <c r="O1228" t="s">
        <v>24177</v>
      </c>
      <c r="P1228">
        <f>IMDB_Movies3[[#This Row],[gross]]-Table3[[#This Row],[budget]]</f>
        <v>-6491078</v>
      </c>
    </row>
    <row r="1229" spans="1:16" x14ac:dyDescent="0.35">
      <c r="A1229" t="s">
        <v>3494</v>
      </c>
      <c r="B1229">
        <v>104</v>
      </c>
      <c r="C1229">
        <v>42071069</v>
      </c>
      <c r="D1229" t="s">
        <v>6598</v>
      </c>
      <c r="E1229" t="s">
        <v>37</v>
      </c>
      <c r="F1229">
        <v>6.2</v>
      </c>
      <c r="G1229">
        <v>30000000</v>
      </c>
      <c r="H1229" t="s">
        <v>1671</v>
      </c>
      <c r="I1229" t="s">
        <v>3409</v>
      </c>
      <c r="J1229" t="s">
        <v>19711</v>
      </c>
      <c r="K1229" t="s">
        <v>24163</v>
      </c>
      <c r="L1229" t="s">
        <v>24177</v>
      </c>
      <c r="M1229" t="s">
        <v>24177</v>
      </c>
      <c r="N1229" t="s">
        <v>24177</v>
      </c>
      <c r="O1229" t="s">
        <v>24177</v>
      </c>
      <c r="P1229">
        <f>IMDB_Movies3[[#This Row],[gross]]-Table3[[#This Row],[budget]]</f>
        <v>12071069</v>
      </c>
    </row>
    <row r="1230" spans="1:16" x14ac:dyDescent="0.35">
      <c r="A1230" t="s">
        <v>2785</v>
      </c>
      <c r="B1230">
        <v>102</v>
      </c>
      <c r="C1230">
        <v>32853640</v>
      </c>
      <c r="D1230" t="s">
        <v>6610</v>
      </c>
      <c r="E1230" t="s">
        <v>37</v>
      </c>
      <c r="F1230">
        <v>5.7</v>
      </c>
      <c r="G1230">
        <v>40000000</v>
      </c>
      <c r="H1230" t="s">
        <v>1671</v>
      </c>
      <c r="I1230" t="s">
        <v>3409</v>
      </c>
      <c r="J1230" t="s">
        <v>24177</v>
      </c>
      <c r="K1230" t="s">
        <v>24177</v>
      </c>
      <c r="L1230" t="s">
        <v>24177</v>
      </c>
      <c r="M1230" t="s">
        <v>24177</v>
      </c>
      <c r="N1230" t="s">
        <v>24177</v>
      </c>
      <c r="O1230" t="s">
        <v>24177</v>
      </c>
      <c r="P1230">
        <f>IMDB_Movies3[[#This Row],[gross]]-Table3[[#This Row],[budget]]</f>
        <v>-7146360</v>
      </c>
    </row>
    <row r="1231" spans="1:16" x14ac:dyDescent="0.35">
      <c r="A1231" t="s">
        <v>2513</v>
      </c>
      <c r="B1231">
        <v>136</v>
      </c>
      <c r="C1231">
        <v>42615685</v>
      </c>
      <c r="D1231" t="s">
        <v>6613</v>
      </c>
      <c r="E1231" t="s">
        <v>37</v>
      </c>
      <c r="F1231">
        <v>6.1</v>
      </c>
      <c r="G1231">
        <v>40000000</v>
      </c>
      <c r="H1231" t="s">
        <v>1671</v>
      </c>
      <c r="I1231" t="s">
        <v>15011</v>
      </c>
      <c r="J1231" t="s">
        <v>24177</v>
      </c>
      <c r="K1231" t="s">
        <v>24177</v>
      </c>
      <c r="L1231" t="s">
        <v>24177</v>
      </c>
      <c r="M1231" t="s">
        <v>24177</v>
      </c>
      <c r="N1231" t="s">
        <v>24177</v>
      </c>
      <c r="O1231" t="s">
        <v>24177</v>
      </c>
      <c r="P1231">
        <f>IMDB_Movies3[[#This Row],[gross]]-Table3[[#This Row],[budget]]</f>
        <v>2615685</v>
      </c>
    </row>
    <row r="1232" spans="1:16" x14ac:dyDescent="0.35">
      <c r="A1232" t="s">
        <v>5834</v>
      </c>
      <c r="B1232">
        <v>93</v>
      </c>
      <c r="C1232">
        <v>32055248</v>
      </c>
      <c r="D1232" t="s">
        <v>6617</v>
      </c>
      <c r="E1232" t="s">
        <v>37</v>
      </c>
      <c r="F1232">
        <v>6</v>
      </c>
      <c r="G1232">
        <v>25000000</v>
      </c>
      <c r="H1232" t="s">
        <v>1325</v>
      </c>
      <c r="I1232" t="s">
        <v>953</v>
      </c>
      <c r="J1232" t="s">
        <v>24164</v>
      </c>
      <c r="K1232" t="s">
        <v>1266</v>
      </c>
      <c r="L1232" t="s">
        <v>24162</v>
      </c>
      <c r="M1232" t="s">
        <v>10413</v>
      </c>
      <c r="N1232" t="s">
        <v>24177</v>
      </c>
      <c r="O1232" t="s">
        <v>24177</v>
      </c>
      <c r="P1232">
        <f>IMDB_Movies3[[#This Row],[gross]]-Table3[[#This Row],[budget]]</f>
        <v>7055248</v>
      </c>
    </row>
    <row r="1233" spans="1:16" x14ac:dyDescent="0.35">
      <c r="A1233" t="s">
        <v>6620</v>
      </c>
      <c r="B1233">
        <v>129</v>
      </c>
      <c r="C1233">
        <v>31836745</v>
      </c>
      <c r="D1233" t="s">
        <v>6623</v>
      </c>
      <c r="E1233" t="s">
        <v>37</v>
      </c>
      <c r="F1233">
        <v>6.9</v>
      </c>
      <c r="G1233">
        <v>40000000</v>
      </c>
      <c r="H1233" t="s">
        <v>953</v>
      </c>
      <c r="I1233" t="s">
        <v>3409</v>
      </c>
      <c r="J1233" t="s">
        <v>24162</v>
      </c>
      <c r="K1233" t="s">
        <v>24177</v>
      </c>
      <c r="L1233" t="s">
        <v>24177</v>
      </c>
      <c r="M1233" t="s">
        <v>24177</v>
      </c>
      <c r="N1233" t="s">
        <v>24177</v>
      </c>
      <c r="O1233" t="s">
        <v>24177</v>
      </c>
      <c r="P1233">
        <f>IMDB_Movies3[[#This Row],[gross]]-Table3[[#This Row],[budget]]</f>
        <v>-8163255</v>
      </c>
    </row>
    <row r="1234" spans="1:16" x14ac:dyDescent="0.35">
      <c r="A1234" t="s">
        <v>5774</v>
      </c>
      <c r="B1234">
        <v>107</v>
      </c>
      <c r="C1234">
        <v>30993544</v>
      </c>
      <c r="D1234" t="s">
        <v>6629</v>
      </c>
      <c r="E1234" t="s">
        <v>37</v>
      </c>
      <c r="F1234">
        <v>6.5</v>
      </c>
      <c r="G1234">
        <v>40000000</v>
      </c>
      <c r="H1234" t="s">
        <v>1671</v>
      </c>
      <c r="I1234" t="s">
        <v>3409</v>
      </c>
      <c r="J1234" t="s">
        <v>19711</v>
      </c>
      <c r="K1234" t="s">
        <v>24177</v>
      </c>
      <c r="L1234" t="s">
        <v>24177</v>
      </c>
      <c r="M1234" t="s">
        <v>24177</v>
      </c>
      <c r="N1234" t="s">
        <v>24177</v>
      </c>
      <c r="O1234" t="s">
        <v>24177</v>
      </c>
      <c r="P1234">
        <f>IMDB_Movies3[[#This Row],[gross]]-Table3[[#This Row],[budget]]</f>
        <v>-9006456</v>
      </c>
    </row>
    <row r="1235" spans="1:16" x14ac:dyDescent="0.35">
      <c r="A1235" t="s">
        <v>5423</v>
      </c>
      <c r="B1235">
        <v>117</v>
      </c>
      <c r="C1235">
        <v>30981850</v>
      </c>
      <c r="D1235" t="s">
        <v>6634</v>
      </c>
      <c r="E1235" t="s">
        <v>37</v>
      </c>
      <c r="F1235">
        <v>5</v>
      </c>
      <c r="G1235">
        <v>40000000</v>
      </c>
      <c r="H1235" t="s">
        <v>13307</v>
      </c>
      <c r="I1235" t="s">
        <v>24164</v>
      </c>
      <c r="J1235" t="s">
        <v>3409</v>
      </c>
      <c r="K1235" t="s">
        <v>12038</v>
      </c>
      <c r="L1235" t="s">
        <v>24177</v>
      </c>
      <c r="M1235" t="s">
        <v>24177</v>
      </c>
      <c r="N1235" t="s">
        <v>24177</v>
      </c>
      <c r="O1235" t="s">
        <v>24177</v>
      </c>
      <c r="P1235">
        <f>IMDB_Movies3[[#This Row],[gross]]-Table3[[#This Row],[budget]]</f>
        <v>-9018150</v>
      </c>
    </row>
    <row r="1236" spans="1:16" x14ac:dyDescent="0.35">
      <c r="A1236" t="s">
        <v>6637</v>
      </c>
      <c r="B1236">
        <v>116</v>
      </c>
      <c r="C1236">
        <v>30199105</v>
      </c>
      <c r="D1236" t="s">
        <v>6638</v>
      </c>
      <c r="E1236" t="s">
        <v>37</v>
      </c>
      <c r="F1236">
        <v>5.7</v>
      </c>
      <c r="G1236">
        <v>40000000</v>
      </c>
      <c r="H1236" t="s">
        <v>1325</v>
      </c>
      <c r="I1236" t="s">
        <v>953</v>
      </c>
      <c r="J1236" t="s">
        <v>24164</v>
      </c>
      <c r="K1236" t="s">
        <v>10413</v>
      </c>
      <c r="L1236" t="s">
        <v>24177</v>
      </c>
      <c r="M1236" t="s">
        <v>24177</v>
      </c>
      <c r="N1236" t="s">
        <v>24177</v>
      </c>
      <c r="O1236" t="s">
        <v>24177</v>
      </c>
      <c r="P1236">
        <f>IMDB_Movies3[[#This Row],[gross]]-Table3[[#This Row],[budget]]</f>
        <v>-9800895</v>
      </c>
    </row>
    <row r="1237" spans="1:16" x14ac:dyDescent="0.35">
      <c r="A1237" t="s">
        <v>1252</v>
      </c>
      <c r="B1237">
        <v>135</v>
      </c>
      <c r="C1237">
        <v>29077547</v>
      </c>
      <c r="D1237" t="s">
        <v>6643</v>
      </c>
      <c r="E1237" t="s">
        <v>37</v>
      </c>
      <c r="F1237">
        <v>7</v>
      </c>
      <c r="G1237">
        <v>40000000</v>
      </c>
      <c r="H1237" t="s">
        <v>3409</v>
      </c>
      <c r="I1237" t="s">
        <v>17378</v>
      </c>
      <c r="J1237" t="s">
        <v>19711</v>
      </c>
      <c r="K1237" t="s">
        <v>24177</v>
      </c>
      <c r="L1237" t="s">
        <v>24177</v>
      </c>
      <c r="M1237" t="s">
        <v>24177</v>
      </c>
      <c r="N1237" t="s">
        <v>24177</v>
      </c>
      <c r="O1237" t="s">
        <v>24177</v>
      </c>
      <c r="P1237">
        <f>IMDB_Movies3[[#This Row],[gross]]-Table3[[#This Row],[budget]]</f>
        <v>-10922453</v>
      </c>
    </row>
    <row r="1238" spans="1:16" x14ac:dyDescent="0.35">
      <c r="A1238" t="s">
        <v>1757</v>
      </c>
      <c r="B1238">
        <v>107</v>
      </c>
      <c r="C1238">
        <v>29374178</v>
      </c>
      <c r="D1238" t="s">
        <v>6649</v>
      </c>
      <c r="E1238" t="s">
        <v>37</v>
      </c>
      <c r="F1238">
        <v>5.0999999999999996</v>
      </c>
      <c r="G1238">
        <v>40000000</v>
      </c>
      <c r="H1238" t="s">
        <v>24164</v>
      </c>
      <c r="I1238" t="s">
        <v>3409</v>
      </c>
      <c r="J1238" t="s">
        <v>6403</v>
      </c>
      <c r="K1238" t="s">
        <v>10413</v>
      </c>
      <c r="L1238" t="s">
        <v>24177</v>
      </c>
      <c r="M1238" t="s">
        <v>24177</v>
      </c>
      <c r="N1238" t="s">
        <v>24177</v>
      </c>
      <c r="O1238" t="s">
        <v>24177</v>
      </c>
      <c r="P1238">
        <f>IMDB_Movies3[[#This Row],[gross]]-Table3[[#This Row],[budget]]</f>
        <v>-10625822</v>
      </c>
    </row>
    <row r="1239" spans="1:16" x14ac:dyDescent="0.35">
      <c r="A1239" t="s">
        <v>4591</v>
      </c>
      <c r="B1239">
        <v>90</v>
      </c>
      <c r="C1239">
        <v>28535768</v>
      </c>
      <c r="D1239" t="s">
        <v>6654</v>
      </c>
      <c r="E1239" t="s">
        <v>37</v>
      </c>
      <c r="F1239">
        <v>5.3</v>
      </c>
      <c r="G1239">
        <v>40000000</v>
      </c>
      <c r="H1239" t="s">
        <v>1671</v>
      </c>
      <c r="I1239" t="s">
        <v>24177</v>
      </c>
      <c r="J1239" t="s">
        <v>24177</v>
      </c>
      <c r="K1239" t="s">
        <v>24177</v>
      </c>
      <c r="L1239" t="s">
        <v>24177</v>
      </c>
      <c r="M1239" t="s">
        <v>24177</v>
      </c>
      <c r="N1239" t="s">
        <v>24177</v>
      </c>
      <c r="O1239" t="s">
        <v>24177</v>
      </c>
      <c r="P1239">
        <f>IMDB_Movies3[[#This Row],[gross]]-Table3[[#This Row],[budget]]</f>
        <v>-11464232</v>
      </c>
    </row>
    <row r="1240" spans="1:16" x14ac:dyDescent="0.35">
      <c r="A1240" t="s">
        <v>4712</v>
      </c>
      <c r="B1240">
        <v>99</v>
      </c>
      <c r="C1240">
        <v>27663982</v>
      </c>
      <c r="D1240" t="s">
        <v>6658</v>
      </c>
      <c r="E1240" t="s">
        <v>37</v>
      </c>
      <c r="F1240">
        <v>4.4000000000000004</v>
      </c>
      <c r="G1240">
        <v>40000000</v>
      </c>
      <c r="H1240" t="s">
        <v>6403</v>
      </c>
      <c r="I1240" t="s">
        <v>12332</v>
      </c>
      <c r="J1240" t="s">
        <v>10413</v>
      </c>
      <c r="K1240" t="s">
        <v>24177</v>
      </c>
      <c r="L1240" t="s">
        <v>24177</v>
      </c>
      <c r="M1240" t="s">
        <v>24177</v>
      </c>
      <c r="N1240" t="s">
        <v>24177</v>
      </c>
      <c r="O1240" t="s">
        <v>24177</v>
      </c>
      <c r="P1240">
        <f>IMDB_Movies3[[#This Row],[gross]]-Table3[[#This Row],[budget]]</f>
        <v>-12336018</v>
      </c>
    </row>
    <row r="1241" spans="1:16" x14ac:dyDescent="0.35">
      <c r="A1241" t="s">
        <v>1819</v>
      </c>
      <c r="B1241">
        <v>104</v>
      </c>
      <c r="C1241">
        <v>27053815</v>
      </c>
      <c r="D1241" t="s">
        <v>6664</v>
      </c>
      <c r="E1241" t="s">
        <v>37</v>
      </c>
      <c r="F1241">
        <v>4.7</v>
      </c>
      <c r="G1241">
        <v>40000000</v>
      </c>
      <c r="H1241" t="s">
        <v>1325</v>
      </c>
      <c r="I1241" t="s">
        <v>953</v>
      </c>
      <c r="J1241" t="s">
        <v>19711</v>
      </c>
      <c r="K1241" t="s">
        <v>24177</v>
      </c>
      <c r="L1241" t="s">
        <v>24177</v>
      </c>
      <c r="M1241" t="s">
        <v>24177</v>
      </c>
      <c r="N1241" t="s">
        <v>24177</v>
      </c>
      <c r="O1241" t="s">
        <v>24177</v>
      </c>
      <c r="P1241">
        <f>IMDB_Movies3[[#This Row],[gross]]-Table3[[#This Row],[budget]]</f>
        <v>-12946185</v>
      </c>
    </row>
    <row r="1242" spans="1:16" x14ac:dyDescent="0.35">
      <c r="A1242" t="s">
        <v>6667</v>
      </c>
      <c r="B1242">
        <v>115</v>
      </c>
      <c r="C1242">
        <v>26814957</v>
      </c>
      <c r="D1242" t="s">
        <v>6668</v>
      </c>
      <c r="E1242" t="s">
        <v>37</v>
      </c>
      <c r="F1242">
        <v>6.7</v>
      </c>
      <c r="G1242">
        <v>35000000</v>
      </c>
      <c r="H1242" t="s">
        <v>13307</v>
      </c>
      <c r="I1242" t="s">
        <v>3409</v>
      </c>
      <c r="J1242" t="s">
        <v>22704</v>
      </c>
      <c r="K1242" t="s">
        <v>19711</v>
      </c>
      <c r="L1242" t="s">
        <v>24177</v>
      </c>
      <c r="M1242" t="s">
        <v>24177</v>
      </c>
      <c r="N1242" t="s">
        <v>24177</v>
      </c>
      <c r="O1242" t="s">
        <v>24177</v>
      </c>
      <c r="P1242">
        <f>IMDB_Movies3[[#This Row],[gross]]-Table3[[#This Row],[budget]]</f>
        <v>-8185043</v>
      </c>
    </row>
    <row r="1243" spans="1:16" x14ac:dyDescent="0.35">
      <c r="A1243" t="s">
        <v>6671</v>
      </c>
      <c r="B1243">
        <v>119</v>
      </c>
      <c r="C1243">
        <v>25178165</v>
      </c>
      <c r="D1243" t="s">
        <v>6672</v>
      </c>
      <c r="E1243" t="s">
        <v>37</v>
      </c>
      <c r="F1243">
        <v>6.7</v>
      </c>
      <c r="G1243">
        <v>40000000</v>
      </c>
      <c r="H1243" t="s">
        <v>3409</v>
      </c>
      <c r="I1243" t="s">
        <v>19711</v>
      </c>
      <c r="J1243" t="s">
        <v>24177</v>
      </c>
      <c r="K1243" t="s">
        <v>24177</v>
      </c>
      <c r="L1243" t="s">
        <v>24177</v>
      </c>
      <c r="M1243" t="s">
        <v>24177</v>
      </c>
      <c r="N1243" t="s">
        <v>24177</v>
      </c>
      <c r="O1243" t="s">
        <v>24177</v>
      </c>
      <c r="P1243">
        <f>IMDB_Movies3[[#This Row],[gross]]-Table3[[#This Row],[budget]]</f>
        <v>-14821835</v>
      </c>
    </row>
    <row r="1244" spans="1:16" x14ac:dyDescent="0.35">
      <c r="A1244" t="s">
        <v>2722</v>
      </c>
      <c r="B1244">
        <v>99</v>
      </c>
      <c r="C1244">
        <v>25117498</v>
      </c>
      <c r="D1244" t="s">
        <v>6676</v>
      </c>
      <c r="E1244" t="s">
        <v>37</v>
      </c>
      <c r="F1244">
        <v>5.7</v>
      </c>
      <c r="G1244">
        <v>40000000</v>
      </c>
      <c r="H1244" t="s">
        <v>6403</v>
      </c>
      <c r="I1244" t="s">
        <v>10413</v>
      </c>
      <c r="J1244" t="s">
        <v>24177</v>
      </c>
      <c r="K1244" t="s">
        <v>24177</v>
      </c>
      <c r="L1244" t="s">
        <v>24177</v>
      </c>
      <c r="M1244" t="s">
        <v>24177</v>
      </c>
      <c r="N1244" t="s">
        <v>24177</v>
      </c>
      <c r="O1244" t="s">
        <v>24177</v>
      </c>
      <c r="P1244">
        <f>IMDB_Movies3[[#This Row],[gross]]-Table3[[#This Row],[budget]]</f>
        <v>-14882502</v>
      </c>
    </row>
    <row r="1245" spans="1:16" x14ac:dyDescent="0.35">
      <c r="A1245" t="s">
        <v>487</v>
      </c>
      <c r="B1245">
        <v>112</v>
      </c>
      <c r="C1245">
        <v>32645</v>
      </c>
      <c r="D1245" t="s">
        <v>6680</v>
      </c>
      <c r="E1245" t="s">
        <v>37</v>
      </c>
      <c r="F1245">
        <v>7.4</v>
      </c>
      <c r="G1245">
        <v>500000</v>
      </c>
      <c r="H1245" t="s">
        <v>24164</v>
      </c>
      <c r="I1245" t="s">
        <v>3409</v>
      </c>
      <c r="J1245" t="s">
        <v>19711</v>
      </c>
      <c r="K1245" t="s">
        <v>10413</v>
      </c>
      <c r="L1245" t="s">
        <v>24177</v>
      </c>
      <c r="M1245" t="s">
        <v>24177</v>
      </c>
      <c r="N1245" t="s">
        <v>24177</v>
      </c>
      <c r="O1245" t="s">
        <v>24177</v>
      </c>
      <c r="P1245">
        <f>IMDB_Movies3[[#This Row],[gross]]-Table3[[#This Row],[budget]]</f>
        <v>-467355</v>
      </c>
    </row>
    <row r="1246" spans="1:16" x14ac:dyDescent="0.35">
      <c r="A1246" t="s">
        <v>5624</v>
      </c>
      <c r="B1246">
        <v>128</v>
      </c>
      <c r="C1246">
        <v>24332324</v>
      </c>
      <c r="D1246" t="s">
        <v>6685</v>
      </c>
      <c r="E1246" t="s">
        <v>37</v>
      </c>
      <c r="F1246">
        <v>6.1</v>
      </c>
      <c r="G1246">
        <v>40000000</v>
      </c>
      <c r="H1246" t="s">
        <v>1671</v>
      </c>
      <c r="I1246" t="s">
        <v>3409</v>
      </c>
      <c r="J1246" t="s">
        <v>24177</v>
      </c>
      <c r="K1246" t="s">
        <v>24177</v>
      </c>
      <c r="L1246" t="s">
        <v>24177</v>
      </c>
      <c r="M1246" t="s">
        <v>24177</v>
      </c>
      <c r="N1246" t="s">
        <v>24177</v>
      </c>
      <c r="O1246" t="s">
        <v>24177</v>
      </c>
      <c r="P1246">
        <f>IMDB_Movies3[[#This Row],[gross]]-Table3[[#This Row],[budget]]</f>
        <v>-15667676</v>
      </c>
    </row>
    <row r="1247" spans="1:16" x14ac:dyDescent="0.35">
      <c r="A1247" t="s">
        <v>5589</v>
      </c>
      <c r="B1247">
        <v>112</v>
      </c>
      <c r="C1247">
        <v>36665854</v>
      </c>
      <c r="D1247" t="s">
        <v>6690</v>
      </c>
      <c r="E1247" t="s">
        <v>37</v>
      </c>
      <c r="F1247">
        <v>6.4</v>
      </c>
      <c r="G1247">
        <v>40000000</v>
      </c>
      <c r="H1247" t="s">
        <v>1325</v>
      </c>
      <c r="I1247" t="s">
        <v>24164</v>
      </c>
      <c r="J1247" t="s">
        <v>3409</v>
      </c>
      <c r="K1247" t="s">
        <v>10413</v>
      </c>
      <c r="L1247" t="s">
        <v>24177</v>
      </c>
      <c r="M1247" t="s">
        <v>24177</v>
      </c>
      <c r="N1247" t="s">
        <v>24177</v>
      </c>
      <c r="O1247" t="s">
        <v>24177</v>
      </c>
      <c r="P1247">
        <f>IMDB_Movies3[[#This Row],[gross]]-Table3[[#This Row],[budget]]</f>
        <v>-3334146</v>
      </c>
    </row>
    <row r="1248" spans="1:16" x14ac:dyDescent="0.35">
      <c r="A1248" t="s">
        <v>6694</v>
      </c>
      <c r="B1248">
        <v>86</v>
      </c>
      <c r="C1248">
        <v>22717758</v>
      </c>
      <c r="D1248" t="s">
        <v>6697</v>
      </c>
      <c r="E1248" t="s">
        <v>37</v>
      </c>
      <c r="F1248">
        <v>6.2</v>
      </c>
      <c r="G1248">
        <v>40000000</v>
      </c>
      <c r="H1248" t="s">
        <v>953</v>
      </c>
      <c r="I1248" t="s">
        <v>11526</v>
      </c>
      <c r="J1248" t="s">
        <v>1671</v>
      </c>
      <c r="K1248" t="s">
        <v>3409</v>
      </c>
      <c r="L1248" t="s">
        <v>18089</v>
      </c>
      <c r="M1248" t="s">
        <v>1266</v>
      </c>
      <c r="N1248" t="s">
        <v>17378</v>
      </c>
      <c r="O1248" t="s">
        <v>24177</v>
      </c>
      <c r="P1248">
        <f>IMDB_Movies3[[#This Row],[gross]]-Table3[[#This Row],[budget]]</f>
        <v>-17282242</v>
      </c>
    </row>
    <row r="1249" spans="1:16" x14ac:dyDescent="0.35">
      <c r="A1249" t="s">
        <v>3516</v>
      </c>
      <c r="B1249">
        <v>108</v>
      </c>
      <c r="C1249">
        <v>22433915</v>
      </c>
      <c r="D1249" t="s">
        <v>6700</v>
      </c>
      <c r="E1249" t="s">
        <v>37</v>
      </c>
      <c r="F1249">
        <v>6.2</v>
      </c>
      <c r="G1249">
        <v>60000000</v>
      </c>
      <c r="H1249" t="s">
        <v>24164</v>
      </c>
      <c r="I1249" t="s">
        <v>3409</v>
      </c>
      <c r="J1249" t="s">
        <v>24162</v>
      </c>
      <c r="K1249" t="s">
        <v>10413</v>
      </c>
      <c r="L1249" t="s">
        <v>24177</v>
      </c>
      <c r="M1249" t="s">
        <v>24177</v>
      </c>
      <c r="N1249" t="s">
        <v>24177</v>
      </c>
      <c r="O1249" t="s">
        <v>24177</v>
      </c>
      <c r="P1249">
        <f>IMDB_Movies3[[#This Row],[gross]]-Table3[[#This Row],[budget]]</f>
        <v>-37566085</v>
      </c>
    </row>
    <row r="1250" spans="1:16" x14ac:dyDescent="0.35">
      <c r="A1250" t="s">
        <v>6704</v>
      </c>
      <c r="B1250">
        <v>128</v>
      </c>
      <c r="C1250">
        <v>22326247</v>
      </c>
      <c r="D1250" t="s">
        <v>6706</v>
      </c>
      <c r="E1250" t="s">
        <v>37</v>
      </c>
      <c r="F1250">
        <v>5.9</v>
      </c>
      <c r="G1250">
        <v>60000000</v>
      </c>
      <c r="H1250" t="s">
        <v>3409</v>
      </c>
      <c r="I1250" t="s">
        <v>19711</v>
      </c>
      <c r="J1250" t="s">
        <v>24177</v>
      </c>
      <c r="K1250" t="s">
        <v>24177</v>
      </c>
      <c r="L1250" t="s">
        <v>24177</v>
      </c>
      <c r="M1250" t="s">
        <v>24177</v>
      </c>
      <c r="N1250" t="s">
        <v>24177</v>
      </c>
      <c r="O1250" t="s">
        <v>24177</v>
      </c>
      <c r="P1250">
        <f>IMDB_Movies3[[#This Row],[gross]]-Table3[[#This Row],[budget]]</f>
        <v>-37673753</v>
      </c>
    </row>
    <row r="1251" spans="1:16" x14ac:dyDescent="0.35">
      <c r="A1251" t="s">
        <v>6710</v>
      </c>
      <c r="B1251">
        <v>84</v>
      </c>
      <c r="C1251">
        <v>21176322</v>
      </c>
      <c r="D1251" t="s">
        <v>6712</v>
      </c>
      <c r="E1251" t="s">
        <v>37</v>
      </c>
      <c r="F1251">
        <v>4</v>
      </c>
      <c r="G1251">
        <v>40000000</v>
      </c>
      <c r="H1251" t="s">
        <v>1325</v>
      </c>
      <c r="I1251" t="s">
        <v>1671</v>
      </c>
      <c r="J1251" t="s">
        <v>24164</v>
      </c>
      <c r="K1251" t="s">
        <v>24177</v>
      </c>
      <c r="L1251" t="s">
        <v>24177</v>
      </c>
      <c r="M1251" t="s">
        <v>24177</v>
      </c>
      <c r="N1251" t="s">
        <v>24177</v>
      </c>
      <c r="O1251" t="s">
        <v>24177</v>
      </c>
      <c r="P1251">
        <f>IMDB_Movies3[[#This Row],[gross]]-Table3[[#This Row],[budget]]</f>
        <v>-18823678</v>
      </c>
    </row>
    <row r="1252" spans="1:16" x14ac:dyDescent="0.35">
      <c r="A1252" t="s">
        <v>4291</v>
      </c>
      <c r="B1252">
        <v>111</v>
      </c>
      <c r="C1252">
        <v>20300000</v>
      </c>
      <c r="D1252" t="s">
        <v>6715</v>
      </c>
      <c r="E1252" t="s">
        <v>37</v>
      </c>
      <c r="F1252">
        <v>6.2</v>
      </c>
      <c r="G1252">
        <v>40000000</v>
      </c>
      <c r="H1252" t="s">
        <v>3409</v>
      </c>
      <c r="I1252" t="s">
        <v>10413</v>
      </c>
      <c r="J1252" t="s">
        <v>24177</v>
      </c>
      <c r="K1252" t="s">
        <v>24177</v>
      </c>
      <c r="L1252" t="s">
        <v>24177</v>
      </c>
      <c r="M1252" t="s">
        <v>24177</v>
      </c>
      <c r="N1252" t="s">
        <v>24177</v>
      </c>
      <c r="O1252" t="s">
        <v>24177</v>
      </c>
      <c r="P1252">
        <f>IMDB_Movies3[[#This Row],[gross]]-Table3[[#This Row],[budget]]</f>
        <v>-19700000</v>
      </c>
    </row>
    <row r="1253" spans="1:16" x14ac:dyDescent="0.35">
      <c r="A1253" t="s">
        <v>1304</v>
      </c>
      <c r="B1253">
        <v>131</v>
      </c>
      <c r="C1253">
        <v>20302961</v>
      </c>
      <c r="D1253" t="s">
        <v>6720</v>
      </c>
      <c r="E1253" t="s">
        <v>37</v>
      </c>
      <c r="F1253">
        <v>4.5999999999999996</v>
      </c>
      <c r="G1253">
        <v>45000000</v>
      </c>
      <c r="H1253" t="s">
        <v>3409</v>
      </c>
      <c r="I1253" t="s">
        <v>24177</v>
      </c>
      <c r="J1253" t="s">
        <v>24177</v>
      </c>
      <c r="K1253" t="s">
        <v>24177</v>
      </c>
      <c r="L1253" t="s">
        <v>24177</v>
      </c>
      <c r="M1253" t="s">
        <v>24177</v>
      </c>
      <c r="N1253" t="s">
        <v>24177</v>
      </c>
      <c r="O1253" t="s">
        <v>24177</v>
      </c>
      <c r="P1253">
        <f>IMDB_Movies3[[#This Row],[gross]]-Table3[[#This Row],[budget]]</f>
        <v>-24697039</v>
      </c>
    </row>
    <row r="1254" spans="1:16" x14ac:dyDescent="0.35">
      <c r="A1254" t="s">
        <v>6724</v>
      </c>
      <c r="B1254">
        <v>123</v>
      </c>
      <c r="C1254">
        <v>15962471</v>
      </c>
      <c r="D1254" t="s">
        <v>6725</v>
      </c>
      <c r="E1254" t="s">
        <v>37</v>
      </c>
      <c r="F1254">
        <v>6.4</v>
      </c>
      <c r="G1254">
        <v>40000000</v>
      </c>
      <c r="H1254" t="s">
        <v>13307</v>
      </c>
      <c r="I1254" t="s">
        <v>3409</v>
      </c>
      <c r="J1254" t="s">
        <v>22704</v>
      </c>
      <c r="K1254" t="s">
        <v>19711</v>
      </c>
      <c r="L1254" t="s">
        <v>24177</v>
      </c>
      <c r="M1254" t="s">
        <v>24177</v>
      </c>
      <c r="N1254" t="s">
        <v>24177</v>
      </c>
      <c r="O1254" t="s">
        <v>24177</v>
      </c>
      <c r="P1254">
        <f>IMDB_Movies3[[#This Row],[gross]]-Table3[[#This Row],[budget]]</f>
        <v>-24037529</v>
      </c>
    </row>
    <row r="1255" spans="1:16" x14ac:dyDescent="0.35">
      <c r="A1255" t="s">
        <v>5328</v>
      </c>
      <c r="B1255">
        <v>101</v>
      </c>
      <c r="C1255">
        <v>14942422</v>
      </c>
      <c r="D1255" t="s">
        <v>6728</v>
      </c>
      <c r="E1255" t="s">
        <v>37</v>
      </c>
      <c r="F1255">
        <v>5.9</v>
      </c>
      <c r="G1255">
        <v>40000000</v>
      </c>
      <c r="H1255" t="s">
        <v>1325</v>
      </c>
      <c r="I1255" t="s">
        <v>24164</v>
      </c>
      <c r="J1255" t="s">
        <v>10413</v>
      </c>
      <c r="K1255" t="s">
        <v>24177</v>
      </c>
      <c r="L1255" t="s">
        <v>24177</v>
      </c>
      <c r="M1255" t="s">
        <v>24177</v>
      </c>
      <c r="N1255" t="s">
        <v>24177</v>
      </c>
      <c r="O1255" t="s">
        <v>24177</v>
      </c>
      <c r="P1255">
        <f>IMDB_Movies3[[#This Row],[gross]]-Table3[[#This Row],[budget]]</f>
        <v>-25057578</v>
      </c>
    </row>
    <row r="1256" spans="1:16" x14ac:dyDescent="0.35">
      <c r="A1256" t="s">
        <v>6731</v>
      </c>
      <c r="B1256">
        <v>102</v>
      </c>
      <c r="C1256">
        <v>14967182</v>
      </c>
      <c r="D1256" t="s">
        <v>6732</v>
      </c>
      <c r="E1256" t="s">
        <v>37</v>
      </c>
      <c r="F1256">
        <v>5.0999999999999996</v>
      </c>
      <c r="G1256">
        <v>40000000</v>
      </c>
      <c r="H1256" t="s">
        <v>1325</v>
      </c>
      <c r="I1256" t="s">
        <v>24164</v>
      </c>
      <c r="J1256" t="s">
        <v>3409</v>
      </c>
      <c r="K1256" t="s">
        <v>10413</v>
      </c>
      <c r="L1256" t="s">
        <v>24177</v>
      </c>
      <c r="M1256" t="s">
        <v>24177</v>
      </c>
      <c r="N1256" t="s">
        <v>24177</v>
      </c>
      <c r="O1256" t="s">
        <v>24177</v>
      </c>
      <c r="P1256">
        <f>IMDB_Movies3[[#This Row],[gross]]-Table3[[#This Row],[budget]]</f>
        <v>-25032818</v>
      </c>
    </row>
    <row r="1257" spans="1:16" x14ac:dyDescent="0.35">
      <c r="A1257" t="s">
        <v>6736</v>
      </c>
      <c r="B1257">
        <v>114</v>
      </c>
      <c r="C1257">
        <v>18996755</v>
      </c>
      <c r="D1257" t="s">
        <v>6738</v>
      </c>
      <c r="E1257" t="s">
        <v>37</v>
      </c>
      <c r="F1257">
        <v>7.6</v>
      </c>
      <c r="G1257">
        <v>45000000</v>
      </c>
      <c r="H1257" t="s">
        <v>3409</v>
      </c>
      <c r="I1257" t="s">
        <v>10413</v>
      </c>
      <c r="J1257" t="s">
        <v>24177</v>
      </c>
      <c r="K1257" t="s">
        <v>24177</v>
      </c>
      <c r="L1257" t="s">
        <v>24177</v>
      </c>
      <c r="M1257" t="s">
        <v>24177</v>
      </c>
      <c r="N1257" t="s">
        <v>24177</v>
      </c>
      <c r="O1257" t="s">
        <v>24177</v>
      </c>
      <c r="P1257">
        <f>IMDB_Movies3[[#This Row],[gross]]-Table3[[#This Row],[budget]]</f>
        <v>-26003245</v>
      </c>
    </row>
    <row r="1258" spans="1:16" x14ac:dyDescent="0.35">
      <c r="A1258" t="s">
        <v>6742</v>
      </c>
      <c r="B1258">
        <v>107</v>
      </c>
      <c r="C1258">
        <v>14375181</v>
      </c>
      <c r="D1258" t="s">
        <v>6745</v>
      </c>
      <c r="E1258" t="s">
        <v>37</v>
      </c>
      <c r="F1258">
        <v>4.2</v>
      </c>
      <c r="G1258">
        <v>51000000</v>
      </c>
      <c r="H1258" t="s">
        <v>1325</v>
      </c>
      <c r="I1258" t="s">
        <v>953</v>
      </c>
      <c r="J1258" t="s">
        <v>1671</v>
      </c>
      <c r="K1258" t="s">
        <v>12038</v>
      </c>
      <c r="L1258" t="s">
        <v>10413</v>
      </c>
      <c r="M1258" t="s">
        <v>24177</v>
      </c>
      <c r="N1258" t="s">
        <v>24177</v>
      </c>
      <c r="O1258" t="s">
        <v>24177</v>
      </c>
      <c r="P1258">
        <f>IMDB_Movies3[[#This Row],[gross]]-Table3[[#This Row],[budget]]</f>
        <v>-36624819</v>
      </c>
    </row>
    <row r="1259" spans="1:16" x14ac:dyDescent="0.35">
      <c r="A1259" t="s">
        <v>5382</v>
      </c>
      <c r="B1259">
        <v>87</v>
      </c>
      <c r="C1259">
        <v>20999103</v>
      </c>
      <c r="D1259" t="s">
        <v>6750</v>
      </c>
      <c r="E1259" t="s">
        <v>37</v>
      </c>
      <c r="F1259">
        <v>7.8</v>
      </c>
      <c r="G1259">
        <v>40000000</v>
      </c>
      <c r="H1259" t="s">
        <v>953</v>
      </c>
      <c r="I1259" t="s">
        <v>11526</v>
      </c>
      <c r="J1259" t="s">
        <v>1671</v>
      </c>
      <c r="K1259" t="s">
        <v>24164</v>
      </c>
      <c r="L1259" t="s">
        <v>18089</v>
      </c>
      <c r="M1259" t="s">
        <v>24177</v>
      </c>
      <c r="N1259" t="s">
        <v>24177</v>
      </c>
      <c r="O1259" t="s">
        <v>24177</v>
      </c>
      <c r="P1259">
        <f>IMDB_Movies3[[#This Row],[gross]]-Table3[[#This Row],[budget]]</f>
        <v>-19000897</v>
      </c>
    </row>
    <row r="1260" spans="1:16" x14ac:dyDescent="0.35">
      <c r="A1260" t="s">
        <v>4437</v>
      </c>
      <c r="B1260">
        <v>103</v>
      </c>
      <c r="C1260">
        <v>14448589</v>
      </c>
      <c r="D1260" t="s">
        <v>6753</v>
      </c>
      <c r="E1260" t="s">
        <v>37</v>
      </c>
      <c r="F1260">
        <v>5.8</v>
      </c>
      <c r="G1260">
        <v>40000000</v>
      </c>
      <c r="H1260" t="s">
        <v>1671</v>
      </c>
      <c r="I1260" t="s">
        <v>19711</v>
      </c>
      <c r="J1260" t="s">
        <v>24177</v>
      </c>
      <c r="K1260" t="s">
        <v>24177</v>
      </c>
      <c r="L1260" t="s">
        <v>24177</v>
      </c>
      <c r="M1260" t="s">
        <v>24177</v>
      </c>
      <c r="N1260" t="s">
        <v>24177</v>
      </c>
      <c r="O1260" t="s">
        <v>24177</v>
      </c>
      <c r="P1260">
        <f>IMDB_Movies3[[#This Row],[gross]]-Table3[[#This Row],[budget]]</f>
        <v>-25551411</v>
      </c>
    </row>
    <row r="1261" spans="1:16" x14ac:dyDescent="0.35">
      <c r="A1261" t="s">
        <v>5367</v>
      </c>
      <c r="B1261">
        <v>99</v>
      </c>
      <c r="C1261">
        <v>14358033</v>
      </c>
      <c r="D1261" t="s">
        <v>6759</v>
      </c>
      <c r="E1261" t="s">
        <v>37</v>
      </c>
      <c r="F1261">
        <v>5.9</v>
      </c>
      <c r="G1261">
        <v>40000000</v>
      </c>
      <c r="H1261" t="s">
        <v>1671</v>
      </c>
      <c r="I1261" t="s">
        <v>19711</v>
      </c>
      <c r="J1261" t="s">
        <v>12332</v>
      </c>
      <c r="K1261" t="s">
        <v>10413</v>
      </c>
      <c r="L1261" t="s">
        <v>24177</v>
      </c>
      <c r="M1261" t="s">
        <v>24177</v>
      </c>
      <c r="N1261" t="s">
        <v>24177</v>
      </c>
      <c r="O1261" t="s">
        <v>24177</v>
      </c>
      <c r="P1261">
        <f>IMDB_Movies3[[#This Row],[gross]]-Table3[[#This Row],[budget]]</f>
        <v>-25641967</v>
      </c>
    </row>
    <row r="1262" spans="1:16" x14ac:dyDescent="0.35">
      <c r="A1262" t="s">
        <v>4176</v>
      </c>
      <c r="B1262">
        <v>122</v>
      </c>
      <c r="C1262">
        <v>33201661</v>
      </c>
      <c r="D1262" t="s">
        <v>6763</v>
      </c>
      <c r="E1262" t="s">
        <v>1464</v>
      </c>
      <c r="F1262">
        <v>8.4</v>
      </c>
      <c r="G1262">
        <v>77000000</v>
      </c>
      <c r="H1262" t="s">
        <v>1671</v>
      </c>
      <c r="I1262" t="s">
        <v>19711</v>
      </c>
      <c r="J1262" t="s">
        <v>24177</v>
      </c>
      <c r="K1262" t="s">
        <v>24177</v>
      </c>
      <c r="L1262" t="s">
        <v>24177</v>
      </c>
      <c r="M1262" t="s">
        <v>24177</v>
      </c>
      <c r="N1262" t="s">
        <v>24177</v>
      </c>
      <c r="O1262" t="s">
        <v>24177</v>
      </c>
      <c r="P1262">
        <f>IMDB_Movies3[[#This Row],[gross]]-Table3[[#This Row],[budget]]</f>
        <v>-43798339</v>
      </c>
    </row>
    <row r="1263" spans="1:16" x14ac:dyDescent="0.35">
      <c r="A1263" t="s">
        <v>6767</v>
      </c>
      <c r="B1263">
        <v>91</v>
      </c>
      <c r="C1263">
        <v>14018364</v>
      </c>
      <c r="D1263" t="s">
        <v>6771</v>
      </c>
      <c r="E1263" t="s">
        <v>37</v>
      </c>
      <c r="F1263">
        <v>4.8</v>
      </c>
      <c r="G1263">
        <v>30000000</v>
      </c>
      <c r="H1263" t="s">
        <v>1671</v>
      </c>
      <c r="I1263" t="s">
        <v>24164</v>
      </c>
      <c r="J1263" t="s">
        <v>18089</v>
      </c>
      <c r="K1263" t="s">
        <v>19711</v>
      </c>
      <c r="L1263" t="s">
        <v>24177</v>
      </c>
      <c r="M1263" t="s">
        <v>24177</v>
      </c>
      <c r="N1263" t="s">
        <v>24177</v>
      </c>
      <c r="O1263" t="s">
        <v>24177</v>
      </c>
      <c r="P1263">
        <f>IMDB_Movies3[[#This Row],[gross]]-Table3[[#This Row],[budget]]</f>
        <v>-15981636</v>
      </c>
    </row>
    <row r="1264" spans="1:16" x14ac:dyDescent="0.35">
      <c r="A1264" t="s">
        <v>6775</v>
      </c>
      <c r="B1264">
        <v>103</v>
      </c>
      <c r="C1264">
        <v>13395939</v>
      </c>
      <c r="D1264" t="s">
        <v>6776</v>
      </c>
      <c r="E1264" t="s">
        <v>37</v>
      </c>
      <c r="F1264">
        <v>6.2</v>
      </c>
      <c r="G1264">
        <v>60000000</v>
      </c>
      <c r="H1264" t="s">
        <v>1671</v>
      </c>
      <c r="I1264" t="s">
        <v>3409</v>
      </c>
      <c r="J1264" t="s">
        <v>19711</v>
      </c>
      <c r="K1264" t="s">
        <v>24177</v>
      </c>
      <c r="L1264" t="s">
        <v>24177</v>
      </c>
      <c r="M1264" t="s">
        <v>24177</v>
      </c>
      <c r="N1264" t="s">
        <v>24177</v>
      </c>
      <c r="O1264" t="s">
        <v>24177</v>
      </c>
      <c r="P1264">
        <f>IMDB_Movies3[[#This Row],[gross]]-Table3[[#This Row],[budget]]</f>
        <v>-46604061</v>
      </c>
    </row>
    <row r="1265" spans="1:16" x14ac:dyDescent="0.35">
      <c r="A1265" t="s">
        <v>6297</v>
      </c>
      <c r="B1265">
        <v>107</v>
      </c>
      <c r="C1265">
        <v>20113965</v>
      </c>
      <c r="D1265" t="s">
        <v>6779</v>
      </c>
      <c r="E1265" t="s">
        <v>37</v>
      </c>
      <c r="F1265">
        <v>6.5</v>
      </c>
      <c r="G1265">
        <v>40000000</v>
      </c>
      <c r="H1265" t="s">
        <v>13307</v>
      </c>
      <c r="I1265" t="s">
        <v>3409</v>
      </c>
      <c r="J1265" t="s">
        <v>19711</v>
      </c>
      <c r="K1265" t="s">
        <v>24177</v>
      </c>
      <c r="L1265" t="s">
        <v>24177</v>
      </c>
      <c r="M1265" t="s">
        <v>24177</v>
      </c>
      <c r="N1265" t="s">
        <v>24177</v>
      </c>
      <c r="O1265" t="s">
        <v>24177</v>
      </c>
      <c r="P1265">
        <f>IMDB_Movies3[[#This Row],[gross]]-Table3[[#This Row],[budget]]</f>
        <v>-19886035</v>
      </c>
    </row>
    <row r="1266" spans="1:16" x14ac:dyDescent="0.35">
      <c r="A1266" t="s">
        <v>6783</v>
      </c>
      <c r="B1266">
        <v>106</v>
      </c>
      <c r="C1266">
        <v>13376506</v>
      </c>
      <c r="D1266" t="s">
        <v>6784</v>
      </c>
      <c r="E1266" t="s">
        <v>37</v>
      </c>
      <c r="F1266">
        <v>6.3</v>
      </c>
      <c r="G1266">
        <v>40000000</v>
      </c>
      <c r="H1266" t="s">
        <v>3409</v>
      </c>
      <c r="I1266" t="s">
        <v>24177</v>
      </c>
      <c r="J1266" t="s">
        <v>24177</v>
      </c>
      <c r="K1266" t="s">
        <v>24177</v>
      </c>
      <c r="L1266" t="s">
        <v>24177</v>
      </c>
      <c r="M1266" t="s">
        <v>24177</v>
      </c>
      <c r="N1266" t="s">
        <v>24177</v>
      </c>
      <c r="O1266" t="s">
        <v>24177</v>
      </c>
      <c r="P1266">
        <f>IMDB_Movies3[[#This Row],[gross]]-Table3[[#This Row],[budget]]</f>
        <v>-26623494</v>
      </c>
    </row>
    <row r="1267" spans="1:16" x14ac:dyDescent="0.35">
      <c r="A1267" t="s">
        <v>6788</v>
      </c>
      <c r="B1267">
        <v>101</v>
      </c>
      <c r="C1267">
        <v>13208023</v>
      </c>
      <c r="D1267" t="s">
        <v>6791</v>
      </c>
      <c r="E1267" t="s">
        <v>37</v>
      </c>
      <c r="F1267">
        <v>3.3</v>
      </c>
      <c r="G1267">
        <v>42000000</v>
      </c>
      <c r="H1267" t="s">
        <v>24164</v>
      </c>
      <c r="I1267" t="s">
        <v>6403</v>
      </c>
      <c r="J1267" t="s">
        <v>10413</v>
      </c>
      <c r="K1267" t="s">
        <v>24177</v>
      </c>
      <c r="L1267" t="s">
        <v>24177</v>
      </c>
      <c r="M1267" t="s">
        <v>24177</v>
      </c>
      <c r="N1267" t="s">
        <v>24177</v>
      </c>
      <c r="O1267" t="s">
        <v>24177</v>
      </c>
      <c r="P1267">
        <f>IMDB_Movies3[[#This Row],[gross]]-Table3[[#This Row],[budget]]</f>
        <v>-28791977</v>
      </c>
    </row>
    <row r="1268" spans="1:16" x14ac:dyDescent="0.35">
      <c r="A1268" t="s">
        <v>1744</v>
      </c>
      <c r="B1268">
        <v>109</v>
      </c>
      <c r="C1268">
        <v>13838130</v>
      </c>
      <c r="D1268" t="s">
        <v>6794</v>
      </c>
      <c r="E1268" t="s">
        <v>37</v>
      </c>
      <c r="F1268">
        <v>5.9</v>
      </c>
      <c r="G1268">
        <v>40000000</v>
      </c>
      <c r="H1268" t="s">
        <v>1325</v>
      </c>
      <c r="I1268" t="s">
        <v>953</v>
      </c>
      <c r="J1268" t="s">
        <v>1266</v>
      </c>
      <c r="K1268" t="s">
        <v>10413</v>
      </c>
      <c r="L1268" t="s">
        <v>24177</v>
      </c>
      <c r="M1268" t="s">
        <v>24177</v>
      </c>
      <c r="N1268" t="s">
        <v>24177</v>
      </c>
      <c r="O1268" t="s">
        <v>24177</v>
      </c>
      <c r="P1268">
        <f>IMDB_Movies3[[#This Row],[gross]]-Table3[[#This Row],[budget]]</f>
        <v>-26161870</v>
      </c>
    </row>
    <row r="1269" spans="1:16" x14ac:dyDescent="0.35">
      <c r="A1269" t="s">
        <v>5469</v>
      </c>
      <c r="B1269">
        <v>89</v>
      </c>
      <c r="C1269">
        <v>9652000</v>
      </c>
      <c r="D1269" t="s">
        <v>6797</v>
      </c>
      <c r="E1269" t="s">
        <v>37</v>
      </c>
      <c r="F1269">
        <v>5.8</v>
      </c>
      <c r="G1269">
        <v>40000000</v>
      </c>
      <c r="H1269" t="s">
        <v>1671</v>
      </c>
      <c r="I1269" t="s">
        <v>24177</v>
      </c>
      <c r="J1269" t="s">
        <v>24177</v>
      </c>
      <c r="K1269" t="s">
        <v>24177</v>
      </c>
      <c r="L1269" t="s">
        <v>24177</v>
      </c>
      <c r="M1269" t="s">
        <v>24177</v>
      </c>
      <c r="N1269" t="s">
        <v>24177</v>
      </c>
      <c r="O1269" t="s">
        <v>24177</v>
      </c>
      <c r="P1269">
        <f>IMDB_Movies3[[#This Row],[gross]]-Table3[[#This Row],[budget]]</f>
        <v>-30348000</v>
      </c>
    </row>
    <row r="1270" spans="1:16" x14ac:dyDescent="0.35">
      <c r="A1270" t="s">
        <v>6800</v>
      </c>
      <c r="B1270">
        <v>100</v>
      </c>
      <c r="C1270">
        <v>12081447</v>
      </c>
      <c r="D1270" t="s">
        <v>6801</v>
      </c>
      <c r="E1270" t="s">
        <v>37</v>
      </c>
      <c r="F1270">
        <v>6.5</v>
      </c>
      <c r="G1270">
        <v>35761559</v>
      </c>
      <c r="H1270" t="s">
        <v>1671</v>
      </c>
      <c r="I1270" t="s">
        <v>3409</v>
      </c>
      <c r="J1270" t="s">
        <v>12038</v>
      </c>
      <c r="K1270" t="s">
        <v>24177</v>
      </c>
      <c r="L1270" t="s">
        <v>24177</v>
      </c>
      <c r="M1270" t="s">
        <v>24177</v>
      </c>
      <c r="N1270" t="s">
        <v>24177</v>
      </c>
      <c r="O1270" t="s">
        <v>24177</v>
      </c>
      <c r="P1270">
        <f>IMDB_Movies3[[#This Row],[gross]]-Table3[[#This Row],[budget]]</f>
        <v>-23680112</v>
      </c>
    </row>
    <row r="1271" spans="1:16" x14ac:dyDescent="0.35">
      <c r="A1271" t="s">
        <v>6804</v>
      </c>
      <c r="B1271">
        <v>119</v>
      </c>
      <c r="C1271">
        <v>7000000</v>
      </c>
      <c r="D1271" t="s">
        <v>6806</v>
      </c>
      <c r="E1271" t="s">
        <v>37</v>
      </c>
      <c r="F1271">
        <v>4.7</v>
      </c>
      <c r="G1271">
        <v>36000000</v>
      </c>
      <c r="H1271" t="s">
        <v>1325</v>
      </c>
      <c r="I1271" t="s">
        <v>953</v>
      </c>
      <c r="J1271" t="s">
        <v>3409</v>
      </c>
      <c r="K1271" t="s">
        <v>10413</v>
      </c>
      <c r="L1271" t="s">
        <v>24177</v>
      </c>
      <c r="M1271" t="s">
        <v>24177</v>
      </c>
      <c r="N1271" t="s">
        <v>24177</v>
      </c>
      <c r="O1271" t="s">
        <v>24177</v>
      </c>
      <c r="P1271">
        <f>IMDB_Movies3[[#This Row],[gross]]-Table3[[#This Row],[budget]]</f>
        <v>-29000000</v>
      </c>
    </row>
    <row r="1272" spans="1:16" x14ac:dyDescent="0.35">
      <c r="A1272" t="s">
        <v>6809</v>
      </c>
      <c r="B1272">
        <v>83</v>
      </c>
      <c r="C1272">
        <v>10431220</v>
      </c>
      <c r="D1272" t="s">
        <v>6810</v>
      </c>
      <c r="E1272" t="s">
        <v>37</v>
      </c>
      <c r="F1272">
        <v>4.0999999999999996</v>
      </c>
      <c r="G1272">
        <v>24000000</v>
      </c>
      <c r="H1272" t="s">
        <v>1325</v>
      </c>
      <c r="I1272" t="s">
        <v>12332</v>
      </c>
      <c r="J1272" t="s">
        <v>24177</v>
      </c>
      <c r="K1272" t="s">
        <v>24177</v>
      </c>
      <c r="L1272" t="s">
        <v>24177</v>
      </c>
      <c r="M1272" t="s">
        <v>24177</v>
      </c>
      <c r="N1272" t="s">
        <v>24177</v>
      </c>
      <c r="O1272" t="s">
        <v>24177</v>
      </c>
      <c r="P1272">
        <f>IMDB_Movies3[[#This Row],[gross]]-Table3[[#This Row],[budget]]</f>
        <v>-13568780</v>
      </c>
    </row>
    <row r="1273" spans="1:16" x14ac:dyDescent="0.35">
      <c r="A1273" t="s">
        <v>6813</v>
      </c>
      <c r="B1273">
        <v>108</v>
      </c>
      <c r="C1273">
        <v>10326062</v>
      </c>
      <c r="D1273" t="s">
        <v>6815</v>
      </c>
      <c r="E1273" t="s">
        <v>37</v>
      </c>
      <c r="F1273">
        <v>6.8</v>
      </c>
      <c r="G1273">
        <v>33000000</v>
      </c>
      <c r="H1273" t="s">
        <v>1325</v>
      </c>
      <c r="I1273" t="s">
        <v>6403</v>
      </c>
      <c r="J1273" t="s">
        <v>24162</v>
      </c>
      <c r="K1273" t="s">
        <v>12332</v>
      </c>
      <c r="L1273" t="s">
        <v>10413</v>
      </c>
      <c r="M1273" t="s">
        <v>24177</v>
      </c>
      <c r="N1273" t="s">
        <v>24177</v>
      </c>
      <c r="O1273" t="s">
        <v>24177</v>
      </c>
      <c r="P1273">
        <f>IMDB_Movies3[[#This Row],[gross]]-Table3[[#This Row],[budget]]</f>
        <v>-22673938</v>
      </c>
    </row>
    <row r="1274" spans="1:16" x14ac:dyDescent="0.35">
      <c r="A1274" t="s">
        <v>5164</v>
      </c>
      <c r="B1274">
        <v>102</v>
      </c>
      <c r="C1274">
        <v>6114237</v>
      </c>
      <c r="D1274" t="s">
        <v>6819</v>
      </c>
      <c r="E1274" t="s">
        <v>37</v>
      </c>
      <c r="F1274">
        <v>6.2</v>
      </c>
      <c r="G1274">
        <v>40000000</v>
      </c>
      <c r="H1274" t="s">
        <v>3409</v>
      </c>
      <c r="I1274" t="s">
        <v>24162</v>
      </c>
      <c r="J1274" t="s">
        <v>12332</v>
      </c>
      <c r="K1274" t="s">
        <v>10413</v>
      </c>
      <c r="L1274" t="s">
        <v>24177</v>
      </c>
      <c r="M1274" t="s">
        <v>24177</v>
      </c>
      <c r="N1274" t="s">
        <v>24177</v>
      </c>
      <c r="O1274" t="s">
        <v>24177</v>
      </c>
      <c r="P1274">
        <f>IMDB_Movies3[[#This Row],[gross]]-Table3[[#This Row],[budget]]</f>
        <v>-33885763</v>
      </c>
    </row>
    <row r="1275" spans="1:16" x14ac:dyDescent="0.35">
      <c r="A1275" t="s">
        <v>6637</v>
      </c>
      <c r="B1275">
        <v>93</v>
      </c>
      <c r="C1275">
        <v>4835968</v>
      </c>
      <c r="D1275" t="s">
        <v>6824</v>
      </c>
      <c r="E1275" t="s">
        <v>37</v>
      </c>
      <c r="F1275">
        <v>4.5</v>
      </c>
      <c r="G1275">
        <v>40000000</v>
      </c>
      <c r="H1275" t="s">
        <v>1325</v>
      </c>
      <c r="I1275" t="s">
        <v>953</v>
      </c>
      <c r="J1275" t="s">
        <v>10413</v>
      </c>
      <c r="K1275" t="s">
        <v>24177</v>
      </c>
      <c r="L1275" t="s">
        <v>24177</v>
      </c>
      <c r="M1275" t="s">
        <v>24177</v>
      </c>
      <c r="N1275" t="s">
        <v>24177</v>
      </c>
      <c r="O1275" t="s">
        <v>24177</v>
      </c>
      <c r="P1275">
        <f>IMDB_Movies3[[#This Row],[gross]]-Table3[[#This Row],[budget]]</f>
        <v>-35164032</v>
      </c>
    </row>
    <row r="1276" spans="1:16" x14ac:dyDescent="0.35">
      <c r="A1276" t="s">
        <v>6827</v>
      </c>
      <c r="B1276">
        <v>84</v>
      </c>
      <c r="C1276">
        <v>4777007</v>
      </c>
      <c r="D1276" t="s">
        <v>6830</v>
      </c>
      <c r="E1276" t="s">
        <v>37</v>
      </c>
      <c r="F1276">
        <v>5.8</v>
      </c>
      <c r="G1276">
        <v>40000000</v>
      </c>
      <c r="H1276" t="s">
        <v>1671</v>
      </c>
      <c r="I1276" t="s">
        <v>1266</v>
      </c>
      <c r="J1276" t="s">
        <v>12332</v>
      </c>
      <c r="K1276" t="s">
        <v>24177</v>
      </c>
      <c r="L1276" t="s">
        <v>24177</v>
      </c>
      <c r="M1276" t="s">
        <v>24177</v>
      </c>
      <c r="N1276" t="s">
        <v>24177</v>
      </c>
      <c r="O1276" t="s">
        <v>24177</v>
      </c>
      <c r="P1276">
        <f>IMDB_Movies3[[#This Row],[gross]]-Table3[[#This Row],[budget]]</f>
        <v>-35222993</v>
      </c>
    </row>
    <row r="1277" spans="1:16" x14ac:dyDescent="0.35">
      <c r="A1277" t="s">
        <v>5289</v>
      </c>
      <c r="B1277">
        <v>107</v>
      </c>
      <c r="C1277">
        <v>3675072</v>
      </c>
      <c r="D1277" t="s">
        <v>6834</v>
      </c>
      <c r="E1277" t="s">
        <v>37</v>
      </c>
      <c r="F1277">
        <v>7.3</v>
      </c>
      <c r="G1277">
        <v>26000000</v>
      </c>
      <c r="H1277" t="s">
        <v>953</v>
      </c>
      <c r="I1277" t="s">
        <v>12332</v>
      </c>
      <c r="J1277" t="s">
        <v>10413</v>
      </c>
      <c r="K1277" t="s">
        <v>24177</v>
      </c>
      <c r="L1277" t="s">
        <v>24177</v>
      </c>
      <c r="M1277" t="s">
        <v>24177</v>
      </c>
      <c r="N1277" t="s">
        <v>24177</v>
      </c>
      <c r="O1277" t="s">
        <v>24177</v>
      </c>
      <c r="P1277">
        <f>IMDB_Movies3[[#This Row],[gross]]-Table3[[#This Row],[budget]]</f>
        <v>-22324928</v>
      </c>
    </row>
    <row r="1278" spans="1:16" x14ac:dyDescent="0.35">
      <c r="A1278" t="s">
        <v>4099</v>
      </c>
      <c r="B1278">
        <v>91</v>
      </c>
      <c r="C1278">
        <v>18438149</v>
      </c>
      <c r="D1278" t="s">
        <v>6840</v>
      </c>
      <c r="E1278" t="s">
        <v>37</v>
      </c>
      <c r="F1278">
        <v>5.9</v>
      </c>
      <c r="G1278">
        <v>40000000</v>
      </c>
      <c r="H1278" t="s">
        <v>1671</v>
      </c>
      <c r="I1278" t="s">
        <v>3409</v>
      </c>
      <c r="J1278" t="s">
        <v>24177</v>
      </c>
      <c r="K1278" t="s">
        <v>24177</v>
      </c>
      <c r="L1278" t="s">
        <v>24177</v>
      </c>
      <c r="M1278" t="s">
        <v>24177</v>
      </c>
      <c r="N1278" t="s">
        <v>24177</v>
      </c>
      <c r="O1278" t="s">
        <v>24177</v>
      </c>
      <c r="P1278">
        <f>IMDB_Movies3[[#This Row],[gross]]-Table3[[#This Row],[budget]]</f>
        <v>-21561851</v>
      </c>
    </row>
    <row r="1279" spans="1:16" x14ac:dyDescent="0.35">
      <c r="A1279" t="s">
        <v>6844</v>
      </c>
      <c r="B1279">
        <v>94</v>
      </c>
      <c r="C1279">
        <v>511920</v>
      </c>
      <c r="D1279" t="s">
        <v>6846</v>
      </c>
      <c r="E1279" t="s">
        <v>37</v>
      </c>
      <c r="F1279">
        <v>4.4000000000000004</v>
      </c>
      <c r="G1279">
        <v>40000000</v>
      </c>
      <c r="H1279" t="s">
        <v>953</v>
      </c>
      <c r="I1279" t="s">
        <v>11526</v>
      </c>
      <c r="J1279" t="s">
        <v>1671</v>
      </c>
      <c r="K1279" t="s">
        <v>1266</v>
      </c>
      <c r="L1279" t="s">
        <v>19711</v>
      </c>
      <c r="M1279" t="s">
        <v>24177</v>
      </c>
      <c r="N1279" t="s">
        <v>24177</v>
      </c>
      <c r="O1279" t="s">
        <v>24177</v>
      </c>
      <c r="P1279">
        <f>IMDB_Movies3[[#This Row],[gross]]-Table3[[#This Row],[budget]]</f>
        <v>-39488080</v>
      </c>
    </row>
    <row r="1280" spans="1:16" x14ac:dyDescent="0.35">
      <c r="A1280" t="s">
        <v>4965</v>
      </c>
      <c r="B1280">
        <v>115</v>
      </c>
      <c r="C1280">
        <v>10640645</v>
      </c>
      <c r="D1280" t="s">
        <v>6850</v>
      </c>
      <c r="E1280" t="s">
        <v>37</v>
      </c>
      <c r="F1280">
        <v>5.8</v>
      </c>
      <c r="G1280">
        <v>40000000</v>
      </c>
      <c r="H1280" t="s">
        <v>1325</v>
      </c>
      <c r="I1280" t="s">
        <v>24164</v>
      </c>
      <c r="J1280" t="s">
        <v>3409</v>
      </c>
      <c r="K1280" t="s">
        <v>24162</v>
      </c>
      <c r="L1280" t="s">
        <v>10413</v>
      </c>
      <c r="M1280" t="s">
        <v>24177</v>
      </c>
      <c r="N1280" t="s">
        <v>24177</v>
      </c>
      <c r="O1280" t="s">
        <v>24177</v>
      </c>
      <c r="P1280">
        <f>IMDB_Movies3[[#This Row],[gross]]-Table3[[#This Row],[budget]]</f>
        <v>-29359355</v>
      </c>
    </row>
    <row r="1281" spans="1:16" x14ac:dyDescent="0.35">
      <c r="A1281" t="s">
        <v>6854</v>
      </c>
      <c r="B1281">
        <v>93</v>
      </c>
      <c r="C1281">
        <v>652526</v>
      </c>
      <c r="D1281" t="s">
        <v>6856</v>
      </c>
      <c r="E1281" t="s">
        <v>37</v>
      </c>
      <c r="F1281">
        <v>5.0999999999999996</v>
      </c>
      <c r="G1281">
        <v>40000000</v>
      </c>
      <c r="H1281" t="s">
        <v>1325</v>
      </c>
      <c r="I1281" t="s">
        <v>953</v>
      </c>
      <c r="J1281" t="s">
        <v>18089</v>
      </c>
      <c r="K1281" t="s">
        <v>10413</v>
      </c>
      <c r="L1281" t="s">
        <v>24177</v>
      </c>
      <c r="M1281" t="s">
        <v>24177</v>
      </c>
      <c r="N1281" t="s">
        <v>24177</v>
      </c>
      <c r="O1281" t="s">
        <v>24177</v>
      </c>
      <c r="P1281">
        <f>IMDB_Movies3[[#This Row],[gross]]-Table3[[#This Row],[budget]]</f>
        <v>-39347474</v>
      </c>
    </row>
    <row r="1282" spans="1:16" x14ac:dyDescent="0.35">
      <c r="A1282" t="s">
        <v>2641</v>
      </c>
      <c r="B1282">
        <v>105</v>
      </c>
      <c r="C1282">
        <v>80050171</v>
      </c>
      <c r="D1282" t="s">
        <v>6862</v>
      </c>
      <c r="E1282" t="s">
        <v>37</v>
      </c>
      <c r="F1282">
        <v>6.9</v>
      </c>
      <c r="G1282">
        <v>20000000</v>
      </c>
      <c r="H1282" t="s">
        <v>3409</v>
      </c>
      <c r="I1282" t="s">
        <v>24162</v>
      </c>
      <c r="J1282" t="s">
        <v>10413</v>
      </c>
      <c r="K1282" t="s">
        <v>24177</v>
      </c>
      <c r="L1282" t="s">
        <v>24177</v>
      </c>
      <c r="M1282" t="s">
        <v>24177</v>
      </c>
      <c r="N1282" t="s">
        <v>24177</v>
      </c>
      <c r="O1282" t="s">
        <v>24177</v>
      </c>
      <c r="P1282">
        <f>IMDB_Movies3[[#This Row],[gross]]-Table3[[#This Row],[budget]]</f>
        <v>60050171</v>
      </c>
    </row>
    <row r="1283" spans="1:16" x14ac:dyDescent="0.35">
      <c r="A1283" t="s">
        <v>4392</v>
      </c>
      <c r="B1283">
        <v>107</v>
      </c>
      <c r="C1283">
        <v>7564000</v>
      </c>
      <c r="D1283" t="s">
        <v>6865</v>
      </c>
      <c r="E1283" t="s">
        <v>37</v>
      </c>
      <c r="F1283">
        <v>6.2</v>
      </c>
      <c r="G1283">
        <v>20000000</v>
      </c>
      <c r="H1283" t="s">
        <v>1671</v>
      </c>
      <c r="I1283" t="s">
        <v>24164</v>
      </c>
      <c r="J1283" t="s">
        <v>3409</v>
      </c>
      <c r="K1283" t="s">
        <v>10413</v>
      </c>
      <c r="L1283" t="s">
        <v>24177</v>
      </c>
      <c r="M1283" t="s">
        <v>24177</v>
      </c>
      <c r="N1283" t="s">
        <v>24177</v>
      </c>
      <c r="O1283" t="s">
        <v>24177</v>
      </c>
      <c r="P1283">
        <f>IMDB_Movies3[[#This Row],[gross]]-Table3[[#This Row],[budget]]</f>
        <v>-12436000</v>
      </c>
    </row>
    <row r="1284" spans="1:16" x14ac:dyDescent="0.35">
      <c r="A1284" t="s">
        <v>6868</v>
      </c>
      <c r="B1284">
        <v>101</v>
      </c>
      <c r="C1284">
        <v>876671</v>
      </c>
      <c r="D1284" t="s">
        <v>6872</v>
      </c>
      <c r="E1284" t="s">
        <v>37</v>
      </c>
      <c r="F1284">
        <v>6.9</v>
      </c>
      <c r="G1284">
        <v>25000000</v>
      </c>
      <c r="H1284" t="s">
        <v>953</v>
      </c>
      <c r="I1284" t="s">
        <v>1671</v>
      </c>
      <c r="J1284" t="s">
        <v>3409</v>
      </c>
      <c r="K1284" t="s">
        <v>19711</v>
      </c>
      <c r="L1284" t="s">
        <v>10413</v>
      </c>
      <c r="M1284" t="s">
        <v>24165</v>
      </c>
      <c r="N1284" t="s">
        <v>24177</v>
      </c>
      <c r="O1284" t="s">
        <v>24177</v>
      </c>
      <c r="P1284">
        <f>IMDB_Movies3[[#This Row],[gross]]-Table3[[#This Row],[budget]]</f>
        <v>-24123329</v>
      </c>
    </row>
    <row r="1285" spans="1:16" x14ac:dyDescent="0.35">
      <c r="A1285" t="s">
        <v>4260</v>
      </c>
      <c r="B1285">
        <v>111</v>
      </c>
      <c r="C1285">
        <v>2869369</v>
      </c>
      <c r="D1285" t="s">
        <v>6876</v>
      </c>
      <c r="E1285" t="s">
        <v>37</v>
      </c>
      <c r="F1285">
        <v>7.3</v>
      </c>
      <c r="G1285">
        <v>30000000</v>
      </c>
      <c r="H1285" t="s">
        <v>1671</v>
      </c>
      <c r="I1285" t="s">
        <v>1266</v>
      </c>
      <c r="J1285" t="s">
        <v>24177</v>
      </c>
      <c r="K1285" t="s">
        <v>24177</v>
      </c>
      <c r="L1285" t="s">
        <v>24177</v>
      </c>
      <c r="M1285" t="s">
        <v>24177</v>
      </c>
      <c r="N1285" t="s">
        <v>24177</v>
      </c>
      <c r="O1285" t="s">
        <v>24177</v>
      </c>
      <c r="P1285">
        <f>IMDB_Movies3[[#This Row],[gross]]-Table3[[#This Row],[budget]]</f>
        <v>-27130631</v>
      </c>
    </row>
    <row r="1286" spans="1:16" x14ac:dyDescent="0.35">
      <c r="A1286" t="s">
        <v>6880</v>
      </c>
      <c r="B1286">
        <v>113</v>
      </c>
      <c r="C1286">
        <v>128978</v>
      </c>
      <c r="D1286" t="s">
        <v>6882</v>
      </c>
      <c r="E1286" t="s">
        <v>1946</v>
      </c>
      <c r="F1286">
        <v>7.1</v>
      </c>
      <c r="G1286">
        <v>40000000</v>
      </c>
      <c r="H1286" t="s">
        <v>1325</v>
      </c>
      <c r="I1286" t="s">
        <v>3409</v>
      </c>
      <c r="J1286" t="s">
        <v>22704</v>
      </c>
      <c r="K1286" t="s">
        <v>19711</v>
      </c>
      <c r="L1286" t="s">
        <v>24165</v>
      </c>
      <c r="M1286" t="s">
        <v>24177</v>
      </c>
      <c r="N1286" t="s">
        <v>24177</v>
      </c>
      <c r="O1286" t="s">
        <v>24177</v>
      </c>
      <c r="P1286">
        <f>IMDB_Movies3[[#This Row],[gross]]-Table3[[#This Row],[budget]]</f>
        <v>-39871022</v>
      </c>
    </row>
    <row r="1287" spans="1:16" x14ac:dyDescent="0.35">
      <c r="A1287" t="s">
        <v>2017</v>
      </c>
      <c r="B1287">
        <v>112</v>
      </c>
      <c r="C1287">
        <v>77231</v>
      </c>
      <c r="D1287" t="s">
        <v>6887</v>
      </c>
      <c r="E1287" t="s">
        <v>6890</v>
      </c>
      <c r="F1287">
        <v>6</v>
      </c>
      <c r="G1287">
        <v>25000000</v>
      </c>
      <c r="H1287" t="s">
        <v>3409</v>
      </c>
      <c r="I1287" t="s">
        <v>22704</v>
      </c>
      <c r="J1287" t="s">
        <v>24165</v>
      </c>
      <c r="K1287" t="s">
        <v>24177</v>
      </c>
      <c r="L1287" t="s">
        <v>24177</v>
      </c>
      <c r="M1287" t="s">
        <v>24177</v>
      </c>
      <c r="N1287" t="s">
        <v>24177</v>
      </c>
      <c r="O1287" t="s">
        <v>24177</v>
      </c>
      <c r="P1287">
        <f>IMDB_Movies3[[#This Row],[gross]]-Table3[[#This Row],[budget]]</f>
        <v>-24922769</v>
      </c>
    </row>
    <row r="1288" spans="1:16" x14ac:dyDescent="0.35">
      <c r="A1288" t="s">
        <v>6891</v>
      </c>
      <c r="B1288">
        <v>126</v>
      </c>
      <c r="C1288">
        <v>4563029</v>
      </c>
      <c r="D1288" t="s">
        <v>6892</v>
      </c>
      <c r="E1288" t="s">
        <v>37</v>
      </c>
      <c r="F1288">
        <v>7</v>
      </c>
      <c r="G1288">
        <v>39200000</v>
      </c>
      <c r="H1288" t="s">
        <v>1325</v>
      </c>
      <c r="I1288" t="s">
        <v>3409</v>
      </c>
      <c r="J1288" t="s">
        <v>12332</v>
      </c>
      <c r="K1288" t="s">
        <v>10413</v>
      </c>
      <c r="L1288" t="s">
        <v>24177</v>
      </c>
      <c r="M1288" t="s">
        <v>24177</v>
      </c>
      <c r="N1288" t="s">
        <v>24177</v>
      </c>
      <c r="O1288" t="s">
        <v>24177</v>
      </c>
      <c r="P1288">
        <f>IMDB_Movies3[[#This Row],[gross]]-Table3[[#This Row],[budget]]</f>
        <v>-34636971</v>
      </c>
    </row>
    <row r="1289" spans="1:16" x14ac:dyDescent="0.35">
      <c r="A1289" t="s">
        <v>1983</v>
      </c>
      <c r="B1289">
        <v>90</v>
      </c>
      <c r="C1289">
        <v>47724985</v>
      </c>
      <c r="D1289" t="s">
        <v>6897</v>
      </c>
      <c r="E1289" t="s">
        <v>1464</v>
      </c>
      <c r="F1289">
        <v>6.8</v>
      </c>
      <c r="G1289">
        <v>25000000</v>
      </c>
      <c r="H1289" t="s">
        <v>953</v>
      </c>
      <c r="I1289" t="s">
        <v>11526</v>
      </c>
      <c r="J1289" t="s">
        <v>1671</v>
      </c>
      <c r="K1289" t="s">
        <v>1266</v>
      </c>
      <c r="L1289" t="s">
        <v>12038</v>
      </c>
      <c r="M1289" t="s">
        <v>19711</v>
      </c>
      <c r="N1289" t="s">
        <v>24177</v>
      </c>
      <c r="O1289" t="s">
        <v>24177</v>
      </c>
      <c r="P1289">
        <f>IMDB_Movies3[[#This Row],[gross]]-Table3[[#This Row],[budget]]</f>
        <v>22724985</v>
      </c>
    </row>
    <row r="1290" spans="1:16" x14ac:dyDescent="0.35">
      <c r="A1290" t="s">
        <v>6901</v>
      </c>
      <c r="B1290">
        <v>93</v>
      </c>
      <c r="C1290">
        <v>463730</v>
      </c>
      <c r="D1290" t="s">
        <v>6902</v>
      </c>
      <c r="E1290" t="s">
        <v>37</v>
      </c>
      <c r="F1290">
        <v>5.7</v>
      </c>
      <c r="G1290">
        <v>35761559</v>
      </c>
      <c r="H1290" t="s">
        <v>1671</v>
      </c>
      <c r="I1290" t="s">
        <v>24177</v>
      </c>
      <c r="J1290" t="s">
        <v>24177</v>
      </c>
      <c r="K1290" t="s">
        <v>24177</v>
      </c>
      <c r="L1290" t="s">
        <v>24177</v>
      </c>
      <c r="M1290" t="s">
        <v>24177</v>
      </c>
      <c r="N1290" t="s">
        <v>24177</v>
      </c>
      <c r="O1290" t="s">
        <v>24177</v>
      </c>
      <c r="P1290">
        <f>IMDB_Movies3[[#This Row],[gross]]-Table3[[#This Row],[budget]]</f>
        <v>-35297829</v>
      </c>
    </row>
    <row r="1291" spans="1:16" x14ac:dyDescent="0.35">
      <c r="A1291" t="s">
        <v>1039</v>
      </c>
      <c r="B1291">
        <v>98</v>
      </c>
      <c r="C1291">
        <v>50693162</v>
      </c>
      <c r="D1291" t="s">
        <v>6906</v>
      </c>
      <c r="E1291" t="s">
        <v>37</v>
      </c>
      <c r="F1291">
        <v>7.6</v>
      </c>
      <c r="G1291">
        <v>23000000</v>
      </c>
      <c r="H1291" t="s">
        <v>1325</v>
      </c>
      <c r="I1291" t="s">
        <v>3409</v>
      </c>
      <c r="J1291" t="s">
        <v>1266</v>
      </c>
      <c r="K1291" t="s">
        <v>24177</v>
      </c>
      <c r="L1291" t="s">
        <v>24177</v>
      </c>
      <c r="M1291" t="s">
        <v>24177</v>
      </c>
      <c r="N1291" t="s">
        <v>24177</v>
      </c>
      <c r="O1291" t="s">
        <v>24177</v>
      </c>
      <c r="P1291">
        <f>IMDB_Movies3[[#This Row],[gross]]-Table3[[#This Row],[budget]]</f>
        <v>27693162</v>
      </c>
    </row>
    <row r="1292" spans="1:16" x14ac:dyDescent="0.35">
      <c r="A1292" t="s">
        <v>6909</v>
      </c>
      <c r="B1292">
        <v>159</v>
      </c>
      <c r="C1292">
        <v>6498000</v>
      </c>
      <c r="D1292" t="s">
        <v>6913</v>
      </c>
      <c r="E1292" t="s">
        <v>6917</v>
      </c>
      <c r="F1292">
        <v>8.4</v>
      </c>
      <c r="G1292">
        <v>18026148</v>
      </c>
      <c r="H1292" t="s">
        <v>1325</v>
      </c>
      <c r="I1292" t="s">
        <v>953</v>
      </c>
      <c r="J1292" t="s">
        <v>3409</v>
      </c>
      <c r="K1292" t="s">
        <v>1266</v>
      </c>
      <c r="L1292" t="s">
        <v>24165</v>
      </c>
      <c r="M1292" t="s">
        <v>24177</v>
      </c>
      <c r="N1292" t="s">
        <v>24177</v>
      </c>
      <c r="O1292" t="s">
        <v>24177</v>
      </c>
      <c r="P1292">
        <f>IMDB_Movies3[[#This Row],[gross]]-Table3[[#This Row],[budget]]</f>
        <v>-11528148</v>
      </c>
    </row>
    <row r="1293" spans="1:16" x14ac:dyDescent="0.35">
      <c r="A1293" t="s">
        <v>1257</v>
      </c>
      <c r="B1293">
        <v>107</v>
      </c>
      <c r="C1293">
        <v>63411478</v>
      </c>
      <c r="D1293" t="s">
        <v>6921</v>
      </c>
      <c r="E1293" t="s">
        <v>37</v>
      </c>
      <c r="F1293">
        <v>7.1</v>
      </c>
      <c r="G1293">
        <v>39000000</v>
      </c>
      <c r="H1293" t="s">
        <v>3409</v>
      </c>
      <c r="I1293" t="s">
        <v>1266</v>
      </c>
      <c r="J1293" t="s">
        <v>19711</v>
      </c>
      <c r="K1293" t="s">
        <v>12332</v>
      </c>
      <c r="L1293" t="s">
        <v>24177</v>
      </c>
      <c r="M1293" t="s">
        <v>24177</v>
      </c>
      <c r="N1293" t="s">
        <v>24177</v>
      </c>
      <c r="O1293" t="s">
        <v>24177</v>
      </c>
      <c r="P1293">
        <f>IMDB_Movies3[[#This Row],[gross]]-Table3[[#This Row],[budget]]</f>
        <v>24411478</v>
      </c>
    </row>
    <row r="1294" spans="1:16" x14ac:dyDescent="0.35">
      <c r="A1294" t="s">
        <v>3802</v>
      </c>
      <c r="B1294">
        <v>102</v>
      </c>
      <c r="C1294">
        <v>42640890</v>
      </c>
      <c r="D1294" t="s">
        <v>6926</v>
      </c>
      <c r="E1294" t="s">
        <v>37</v>
      </c>
      <c r="F1294">
        <v>5.6</v>
      </c>
      <c r="G1294">
        <v>35761559</v>
      </c>
      <c r="H1294" t="s">
        <v>1671</v>
      </c>
      <c r="I1294" t="s">
        <v>19711</v>
      </c>
      <c r="J1294" t="s">
        <v>24177</v>
      </c>
      <c r="K1294" t="s">
        <v>24177</v>
      </c>
      <c r="L1294" t="s">
        <v>24177</v>
      </c>
      <c r="M1294" t="s">
        <v>24177</v>
      </c>
      <c r="N1294" t="s">
        <v>24177</v>
      </c>
      <c r="O1294" t="s">
        <v>24177</v>
      </c>
      <c r="P1294">
        <f>IMDB_Movies3[[#This Row],[gross]]-Table3[[#This Row],[budget]]</f>
        <v>6879331</v>
      </c>
    </row>
    <row r="1295" spans="1:16" x14ac:dyDescent="0.35">
      <c r="A1295" t="s">
        <v>255</v>
      </c>
      <c r="B1295">
        <v>87</v>
      </c>
      <c r="C1295">
        <v>35287788</v>
      </c>
      <c r="D1295" t="s">
        <v>6930</v>
      </c>
      <c r="E1295" t="s">
        <v>37</v>
      </c>
      <c r="F1295">
        <v>7</v>
      </c>
      <c r="G1295">
        <v>39000000</v>
      </c>
      <c r="H1295" t="s">
        <v>11526</v>
      </c>
      <c r="I1295" t="s">
        <v>1671</v>
      </c>
      <c r="J1295" t="s">
        <v>18089</v>
      </c>
      <c r="K1295" t="s">
        <v>6403</v>
      </c>
      <c r="L1295" t="s">
        <v>12332</v>
      </c>
      <c r="M1295" t="s">
        <v>24177</v>
      </c>
      <c r="N1295" t="s">
        <v>24177</v>
      </c>
      <c r="O1295" t="s">
        <v>24177</v>
      </c>
      <c r="P1295">
        <f>IMDB_Movies3[[#This Row],[gross]]-Table3[[#This Row],[budget]]</f>
        <v>-3712212</v>
      </c>
    </row>
    <row r="1296" spans="1:16" x14ac:dyDescent="0.35">
      <c r="A1296" t="s">
        <v>96</v>
      </c>
      <c r="B1296">
        <v>119</v>
      </c>
      <c r="C1296">
        <v>25335935</v>
      </c>
      <c r="D1296" t="s">
        <v>6935</v>
      </c>
      <c r="E1296" t="s">
        <v>37</v>
      </c>
      <c r="F1296">
        <v>8</v>
      </c>
      <c r="G1296">
        <v>40000000</v>
      </c>
      <c r="H1296" t="s">
        <v>1325</v>
      </c>
      <c r="I1296" t="s">
        <v>953</v>
      </c>
      <c r="J1296" t="s">
        <v>12332</v>
      </c>
      <c r="K1296" t="s">
        <v>10413</v>
      </c>
      <c r="L1296" t="s">
        <v>24177</v>
      </c>
      <c r="M1296" t="s">
        <v>24177</v>
      </c>
      <c r="N1296" t="s">
        <v>24177</v>
      </c>
      <c r="O1296" t="s">
        <v>24177</v>
      </c>
      <c r="P1296">
        <f>IMDB_Movies3[[#This Row],[gross]]-Table3[[#This Row],[budget]]</f>
        <v>-14664065</v>
      </c>
    </row>
    <row r="1297" spans="1:16" x14ac:dyDescent="0.35">
      <c r="A1297" t="s">
        <v>4699</v>
      </c>
      <c r="B1297">
        <v>110</v>
      </c>
      <c r="C1297">
        <v>5881504</v>
      </c>
      <c r="D1297" t="s">
        <v>6940</v>
      </c>
      <c r="E1297" t="s">
        <v>37</v>
      </c>
      <c r="F1297">
        <v>5.3</v>
      </c>
      <c r="G1297">
        <v>39000000</v>
      </c>
      <c r="H1297" t="s">
        <v>13307</v>
      </c>
      <c r="I1297" t="s">
        <v>3409</v>
      </c>
      <c r="J1297" t="s">
        <v>19711</v>
      </c>
      <c r="K1297" t="s">
        <v>24163</v>
      </c>
      <c r="L1297" t="s">
        <v>24177</v>
      </c>
      <c r="M1297" t="s">
        <v>24177</v>
      </c>
      <c r="N1297" t="s">
        <v>24177</v>
      </c>
      <c r="O1297" t="s">
        <v>24177</v>
      </c>
      <c r="P1297">
        <f>IMDB_Movies3[[#This Row],[gross]]-Table3[[#This Row],[budget]]</f>
        <v>-33118496</v>
      </c>
    </row>
    <row r="1298" spans="1:16" x14ac:dyDescent="0.35">
      <c r="A1298" t="s">
        <v>4863</v>
      </c>
      <c r="B1298">
        <v>125</v>
      </c>
      <c r="C1298">
        <v>60000000</v>
      </c>
      <c r="D1298" t="s">
        <v>6944</v>
      </c>
      <c r="E1298" t="s">
        <v>37</v>
      </c>
      <c r="F1298">
        <v>4.9000000000000004</v>
      </c>
      <c r="G1298">
        <v>39000000</v>
      </c>
      <c r="H1298" t="s">
        <v>1325</v>
      </c>
      <c r="I1298" t="s">
        <v>1671</v>
      </c>
      <c r="J1298" t="s">
        <v>12332</v>
      </c>
      <c r="K1298" t="s">
        <v>24177</v>
      </c>
      <c r="L1298" t="s">
        <v>24177</v>
      </c>
      <c r="M1298" t="s">
        <v>24177</v>
      </c>
      <c r="N1298" t="s">
        <v>24177</v>
      </c>
      <c r="O1298" t="s">
        <v>24177</v>
      </c>
      <c r="P1298">
        <f>IMDB_Movies3[[#This Row],[gross]]-Table3[[#This Row],[budget]]</f>
        <v>21000000</v>
      </c>
    </row>
    <row r="1299" spans="1:16" x14ac:dyDescent="0.35">
      <c r="A1299" t="s">
        <v>2467</v>
      </c>
      <c r="B1299">
        <v>113</v>
      </c>
      <c r="C1299">
        <v>29802761</v>
      </c>
      <c r="D1299" t="s">
        <v>6947</v>
      </c>
      <c r="E1299" t="s">
        <v>37</v>
      </c>
      <c r="F1299">
        <v>6.4</v>
      </c>
      <c r="G1299">
        <v>40000000</v>
      </c>
      <c r="H1299" t="s">
        <v>1671</v>
      </c>
      <c r="I1299" t="s">
        <v>24163</v>
      </c>
      <c r="J1299" t="s">
        <v>24177</v>
      </c>
      <c r="K1299" t="s">
        <v>24177</v>
      </c>
      <c r="L1299" t="s">
        <v>24177</v>
      </c>
      <c r="M1299" t="s">
        <v>24177</v>
      </c>
      <c r="N1299" t="s">
        <v>24177</v>
      </c>
      <c r="O1299" t="s">
        <v>24177</v>
      </c>
      <c r="P1299">
        <f>IMDB_Movies3[[#This Row],[gross]]-Table3[[#This Row],[budget]]</f>
        <v>-10197239</v>
      </c>
    </row>
    <row r="1300" spans="1:16" x14ac:dyDescent="0.35">
      <c r="A1300" t="s">
        <v>1340</v>
      </c>
      <c r="B1300">
        <v>150</v>
      </c>
      <c r="C1300">
        <v>626809</v>
      </c>
      <c r="D1300" t="s">
        <v>6951</v>
      </c>
      <c r="E1300" t="s">
        <v>1946</v>
      </c>
      <c r="F1300">
        <v>7.4</v>
      </c>
      <c r="G1300">
        <v>553632000</v>
      </c>
      <c r="H1300" t="s">
        <v>1325</v>
      </c>
      <c r="I1300" t="s">
        <v>953</v>
      </c>
      <c r="J1300" t="s">
        <v>3409</v>
      </c>
      <c r="K1300" t="s">
        <v>22704</v>
      </c>
      <c r="L1300" t="s">
        <v>24165</v>
      </c>
      <c r="M1300" t="s">
        <v>24177</v>
      </c>
      <c r="N1300" t="s">
        <v>24177</v>
      </c>
      <c r="O1300" t="s">
        <v>24177</v>
      </c>
      <c r="P1300">
        <f>IMDB_Movies3[[#This Row],[gross]]-Table3[[#This Row],[budget]]</f>
        <v>-553005191</v>
      </c>
    </row>
    <row r="1301" spans="1:16" x14ac:dyDescent="0.35">
      <c r="A1301" t="s">
        <v>3136</v>
      </c>
      <c r="B1301">
        <v>108</v>
      </c>
      <c r="C1301">
        <v>127214072</v>
      </c>
      <c r="D1301" t="s">
        <v>6955</v>
      </c>
      <c r="E1301" t="s">
        <v>37</v>
      </c>
      <c r="F1301">
        <v>6.1</v>
      </c>
      <c r="G1301">
        <v>38000000</v>
      </c>
      <c r="H1301" t="s">
        <v>1671</v>
      </c>
      <c r="I1301" t="s">
        <v>19711</v>
      </c>
      <c r="J1301" t="s">
        <v>24177</v>
      </c>
      <c r="K1301" t="s">
        <v>24177</v>
      </c>
      <c r="L1301" t="s">
        <v>24177</v>
      </c>
      <c r="M1301" t="s">
        <v>24177</v>
      </c>
      <c r="N1301" t="s">
        <v>24177</v>
      </c>
      <c r="O1301" t="s">
        <v>24177</v>
      </c>
      <c r="P1301">
        <f>IMDB_Movies3[[#This Row],[gross]]-Table3[[#This Row],[budget]]</f>
        <v>89214072</v>
      </c>
    </row>
    <row r="1302" spans="1:16" x14ac:dyDescent="0.35">
      <c r="A1302" t="s">
        <v>3102</v>
      </c>
      <c r="B1302">
        <v>96</v>
      </c>
      <c r="C1302">
        <v>88915214</v>
      </c>
      <c r="D1302" t="s">
        <v>6959</v>
      </c>
      <c r="E1302" t="s">
        <v>37</v>
      </c>
      <c r="F1302">
        <v>6.5</v>
      </c>
      <c r="G1302">
        <v>38000000</v>
      </c>
      <c r="H1302" t="s">
        <v>1671</v>
      </c>
      <c r="I1302" t="s">
        <v>19711</v>
      </c>
      <c r="J1302" t="s">
        <v>24177</v>
      </c>
      <c r="K1302" t="s">
        <v>24177</v>
      </c>
      <c r="L1302" t="s">
        <v>24177</v>
      </c>
      <c r="M1302" t="s">
        <v>24177</v>
      </c>
      <c r="N1302" t="s">
        <v>24177</v>
      </c>
      <c r="O1302" t="s">
        <v>24177</v>
      </c>
      <c r="P1302">
        <f>IMDB_Movies3[[#This Row],[gross]]-Table3[[#This Row],[budget]]</f>
        <v>50915214</v>
      </c>
    </row>
    <row r="1303" spans="1:16" x14ac:dyDescent="0.35">
      <c r="A1303" t="s">
        <v>6963</v>
      </c>
      <c r="B1303">
        <v>93</v>
      </c>
      <c r="C1303">
        <v>30400000</v>
      </c>
      <c r="D1303" t="s">
        <v>6965</v>
      </c>
      <c r="E1303" t="s">
        <v>37</v>
      </c>
      <c r="F1303">
        <v>5.7</v>
      </c>
      <c r="G1303">
        <v>39000000</v>
      </c>
      <c r="H1303" t="s">
        <v>1671</v>
      </c>
      <c r="I1303" t="s">
        <v>24177</v>
      </c>
      <c r="J1303" t="s">
        <v>24177</v>
      </c>
      <c r="K1303" t="s">
        <v>24177</v>
      </c>
      <c r="L1303" t="s">
        <v>24177</v>
      </c>
      <c r="M1303" t="s">
        <v>24177</v>
      </c>
      <c r="N1303" t="s">
        <v>24177</v>
      </c>
      <c r="O1303" t="s">
        <v>24177</v>
      </c>
      <c r="P1303">
        <f>IMDB_Movies3[[#This Row],[gross]]-Table3[[#This Row],[budget]]</f>
        <v>-8600000</v>
      </c>
    </row>
    <row r="1304" spans="1:16" x14ac:dyDescent="0.35">
      <c r="A1304" t="s">
        <v>4903</v>
      </c>
      <c r="B1304">
        <v>100</v>
      </c>
      <c r="C1304">
        <v>85570368</v>
      </c>
      <c r="D1304" t="s">
        <v>6969</v>
      </c>
      <c r="E1304" t="s">
        <v>37</v>
      </c>
      <c r="F1304">
        <v>5.0999999999999996</v>
      </c>
      <c r="G1304">
        <v>38000000</v>
      </c>
      <c r="H1304" t="s">
        <v>1325</v>
      </c>
      <c r="I1304" t="s">
        <v>953</v>
      </c>
      <c r="J1304" t="s">
        <v>1671</v>
      </c>
      <c r="K1304" t="s">
        <v>18089</v>
      </c>
      <c r="L1304" t="s">
        <v>12332</v>
      </c>
      <c r="M1304" t="s">
        <v>24177</v>
      </c>
      <c r="N1304" t="s">
        <v>24177</v>
      </c>
      <c r="O1304" t="s">
        <v>24177</v>
      </c>
      <c r="P1304">
        <f>IMDB_Movies3[[#This Row],[gross]]-Table3[[#This Row],[budget]]</f>
        <v>47570368</v>
      </c>
    </row>
    <row r="1305" spans="1:16" x14ac:dyDescent="0.35">
      <c r="A1305" t="s">
        <v>6973</v>
      </c>
      <c r="B1305">
        <v>118</v>
      </c>
      <c r="C1305">
        <v>75668868</v>
      </c>
      <c r="D1305" t="s">
        <v>6974</v>
      </c>
      <c r="E1305" t="s">
        <v>37</v>
      </c>
      <c r="F1305">
        <v>6.6</v>
      </c>
      <c r="G1305">
        <v>35000000</v>
      </c>
      <c r="H1305" t="s">
        <v>1325</v>
      </c>
      <c r="I1305" t="s">
        <v>953</v>
      </c>
      <c r="J1305" t="s">
        <v>24162</v>
      </c>
      <c r="K1305" t="s">
        <v>12332</v>
      </c>
      <c r="L1305" t="s">
        <v>10413</v>
      </c>
      <c r="M1305" t="s">
        <v>24177</v>
      </c>
      <c r="N1305" t="s">
        <v>24177</v>
      </c>
      <c r="O1305" t="s">
        <v>24177</v>
      </c>
      <c r="P1305">
        <f>IMDB_Movies3[[#This Row],[gross]]-Table3[[#This Row],[budget]]</f>
        <v>40668868</v>
      </c>
    </row>
    <row r="1306" spans="1:16" x14ac:dyDescent="0.35">
      <c r="A1306" t="s">
        <v>6977</v>
      </c>
      <c r="B1306">
        <v>122</v>
      </c>
      <c r="C1306">
        <v>6594136</v>
      </c>
      <c r="D1306" t="s">
        <v>6980</v>
      </c>
      <c r="E1306" t="s">
        <v>1946</v>
      </c>
      <c r="F1306">
        <v>6.5</v>
      </c>
      <c r="G1306">
        <v>38600000</v>
      </c>
      <c r="H1306" t="s">
        <v>1325</v>
      </c>
      <c r="I1306" t="s">
        <v>13307</v>
      </c>
      <c r="J1306" t="s">
        <v>3409</v>
      </c>
      <c r="K1306" t="s">
        <v>24177</v>
      </c>
      <c r="L1306" t="s">
        <v>24177</v>
      </c>
      <c r="M1306" t="s">
        <v>24177</v>
      </c>
      <c r="N1306" t="s">
        <v>24177</v>
      </c>
      <c r="O1306" t="s">
        <v>24177</v>
      </c>
      <c r="P1306">
        <f>IMDB_Movies3[[#This Row],[gross]]-Table3[[#This Row],[budget]]</f>
        <v>-32005864</v>
      </c>
    </row>
    <row r="1307" spans="1:16" x14ac:dyDescent="0.35">
      <c r="A1307" t="s">
        <v>696</v>
      </c>
      <c r="B1307">
        <v>120</v>
      </c>
      <c r="C1307">
        <v>58700247</v>
      </c>
      <c r="D1307" t="s">
        <v>6984</v>
      </c>
      <c r="E1307" t="s">
        <v>37</v>
      </c>
      <c r="F1307">
        <v>6.9</v>
      </c>
      <c r="G1307">
        <v>38000000</v>
      </c>
      <c r="H1307" t="s">
        <v>3409</v>
      </c>
      <c r="I1307" t="s">
        <v>19711</v>
      </c>
      <c r="J1307" t="s">
        <v>24177</v>
      </c>
      <c r="K1307" t="s">
        <v>24177</v>
      </c>
      <c r="L1307" t="s">
        <v>24177</v>
      </c>
      <c r="M1307" t="s">
        <v>24177</v>
      </c>
      <c r="N1307" t="s">
        <v>24177</v>
      </c>
      <c r="O1307" t="s">
        <v>24177</v>
      </c>
      <c r="P1307">
        <f>IMDB_Movies3[[#This Row],[gross]]-Table3[[#This Row],[budget]]</f>
        <v>20700247</v>
      </c>
    </row>
    <row r="1308" spans="1:16" x14ac:dyDescent="0.35">
      <c r="A1308" t="s">
        <v>6991</v>
      </c>
      <c r="B1308">
        <v>88</v>
      </c>
      <c r="C1308">
        <v>47724985</v>
      </c>
      <c r="D1308" t="s">
        <v>6994</v>
      </c>
      <c r="E1308" t="s">
        <v>37</v>
      </c>
      <c r="F1308">
        <v>6.4</v>
      </c>
      <c r="G1308">
        <v>40000000</v>
      </c>
      <c r="H1308" t="s">
        <v>953</v>
      </c>
      <c r="I1308" t="s">
        <v>11526</v>
      </c>
      <c r="J1308" t="s">
        <v>18089</v>
      </c>
      <c r="K1308" t="s">
        <v>1266</v>
      </c>
      <c r="L1308" t="s">
        <v>24177</v>
      </c>
      <c r="M1308" t="s">
        <v>24177</v>
      </c>
      <c r="N1308" t="s">
        <v>24177</v>
      </c>
      <c r="O1308" t="s">
        <v>24177</v>
      </c>
      <c r="P1308">
        <f>IMDB_Movies3[[#This Row],[gross]]-Table3[[#This Row],[budget]]</f>
        <v>7724985</v>
      </c>
    </row>
    <row r="1309" spans="1:16" x14ac:dyDescent="0.35">
      <c r="A1309" t="s">
        <v>6997</v>
      </c>
      <c r="B1309">
        <v>146</v>
      </c>
      <c r="C1309">
        <v>50668906</v>
      </c>
      <c r="D1309" t="s">
        <v>6998</v>
      </c>
      <c r="E1309" t="s">
        <v>37</v>
      </c>
      <c r="F1309">
        <v>7.6</v>
      </c>
      <c r="G1309">
        <v>38000000</v>
      </c>
      <c r="H1309" t="s">
        <v>13307</v>
      </c>
      <c r="I1309" t="s">
        <v>3409</v>
      </c>
      <c r="J1309" t="s">
        <v>24163</v>
      </c>
      <c r="K1309" t="s">
        <v>24177</v>
      </c>
      <c r="L1309" t="s">
        <v>24177</v>
      </c>
      <c r="M1309" t="s">
        <v>24177</v>
      </c>
      <c r="N1309" t="s">
        <v>24177</v>
      </c>
      <c r="O1309" t="s">
        <v>24177</v>
      </c>
      <c r="P1309">
        <f>IMDB_Movies3[[#This Row],[gross]]-Table3[[#This Row],[budget]]</f>
        <v>12668906</v>
      </c>
    </row>
    <row r="1310" spans="1:16" x14ac:dyDescent="0.35">
      <c r="A1310" t="s">
        <v>741</v>
      </c>
      <c r="B1310">
        <v>115</v>
      </c>
      <c r="C1310">
        <v>39177215</v>
      </c>
      <c r="D1310" t="s">
        <v>7002</v>
      </c>
      <c r="E1310" t="s">
        <v>37</v>
      </c>
      <c r="F1310">
        <v>5.6</v>
      </c>
      <c r="G1310">
        <v>38000000</v>
      </c>
      <c r="H1310" t="s">
        <v>24164</v>
      </c>
      <c r="I1310" t="s">
        <v>3409</v>
      </c>
      <c r="J1310" t="s">
        <v>10413</v>
      </c>
      <c r="K1310" t="s">
        <v>24177</v>
      </c>
      <c r="L1310" t="s">
        <v>24177</v>
      </c>
      <c r="M1310" t="s">
        <v>24177</v>
      </c>
      <c r="N1310" t="s">
        <v>24177</v>
      </c>
      <c r="O1310" t="s">
        <v>24177</v>
      </c>
      <c r="P1310">
        <f>IMDB_Movies3[[#This Row],[gross]]-Table3[[#This Row],[budget]]</f>
        <v>1177215</v>
      </c>
    </row>
    <row r="1311" spans="1:16" x14ac:dyDescent="0.35">
      <c r="A1311" t="s">
        <v>7005</v>
      </c>
      <c r="B1311">
        <v>123</v>
      </c>
      <c r="C1311">
        <v>40334024</v>
      </c>
      <c r="D1311" t="s">
        <v>7006</v>
      </c>
      <c r="E1311" t="s">
        <v>37</v>
      </c>
      <c r="F1311">
        <v>6.2</v>
      </c>
      <c r="G1311">
        <v>35000000</v>
      </c>
      <c r="H1311" t="s">
        <v>1671</v>
      </c>
      <c r="I1311" t="s">
        <v>24164</v>
      </c>
      <c r="J1311" t="s">
        <v>19711</v>
      </c>
      <c r="K1311" t="s">
        <v>24177</v>
      </c>
      <c r="L1311" t="s">
        <v>24177</v>
      </c>
      <c r="M1311" t="s">
        <v>24177</v>
      </c>
      <c r="N1311" t="s">
        <v>24177</v>
      </c>
      <c r="O1311" t="s">
        <v>24177</v>
      </c>
      <c r="P1311">
        <f>IMDB_Movies3[[#This Row],[gross]]-Table3[[#This Row],[budget]]</f>
        <v>5334024</v>
      </c>
    </row>
    <row r="1312" spans="1:16" x14ac:dyDescent="0.35">
      <c r="A1312" t="s">
        <v>5133</v>
      </c>
      <c r="B1312">
        <v>94</v>
      </c>
      <c r="C1312">
        <v>71038190</v>
      </c>
      <c r="D1312" t="s">
        <v>7011</v>
      </c>
      <c r="E1312" t="s">
        <v>37</v>
      </c>
      <c r="F1312">
        <v>4.4000000000000004</v>
      </c>
      <c r="G1312">
        <v>30000000</v>
      </c>
      <c r="H1312" t="s">
        <v>1325</v>
      </c>
      <c r="I1312" t="s">
        <v>1671</v>
      </c>
      <c r="J1312" t="s">
        <v>24164</v>
      </c>
      <c r="K1312" t="s">
        <v>24177</v>
      </c>
      <c r="L1312" t="s">
        <v>24177</v>
      </c>
      <c r="M1312" t="s">
        <v>24177</v>
      </c>
      <c r="N1312" t="s">
        <v>24177</v>
      </c>
      <c r="O1312" t="s">
        <v>24177</v>
      </c>
      <c r="P1312">
        <f>IMDB_Movies3[[#This Row],[gross]]-Table3[[#This Row],[budget]]</f>
        <v>41038190</v>
      </c>
    </row>
    <row r="1313" spans="1:16" x14ac:dyDescent="0.35">
      <c r="A1313" t="s">
        <v>7015</v>
      </c>
      <c r="B1313">
        <v>102</v>
      </c>
      <c r="C1313">
        <v>24044532</v>
      </c>
      <c r="D1313" t="s">
        <v>7017</v>
      </c>
      <c r="E1313" t="s">
        <v>37</v>
      </c>
      <c r="F1313">
        <v>5.6</v>
      </c>
      <c r="G1313">
        <v>38000000</v>
      </c>
      <c r="H1313" t="s">
        <v>3409</v>
      </c>
      <c r="I1313" t="s">
        <v>19711</v>
      </c>
      <c r="J1313" t="s">
        <v>24177</v>
      </c>
      <c r="K1313" t="s">
        <v>24177</v>
      </c>
      <c r="L1313" t="s">
        <v>24177</v>
      </c>
      <c r="M1313" t="s">
        <v>24177</v>
      </c>
      <c r="N1313" t="s">
        <v>24177</v>
      </c>
      <c r="O1313" t="s">
        <v>24177</v>
      </c>
      <c r="P1313">
        <f>IMDB_Movies3[[#This Row],[gross]]-Table3[[#This Row],[budget]]</f>
        <v>-13955468</v>
      </c>
    </row>
    <row r="1314" spans="1:16" x14ac:dyDescent="0.35">
      <c r="A1314" t="s">
        <v>4203</v>
      </c>
      <c r="B1314">
        <v>98</v>
      </c>
      <c r="C1314">
        <v>22770864</v>
      </c>
      <c r="D1314" t="s">
        <v>7021</v>
      </c>
      <c r="E1314" t="s">
        <v>37</v>
      </c>
      <c r="F1314">
        <v>5.5</v>
      </c>
      <c r="G1314">
        <v>38000000</v>
      </c>
      <c r="H1314" t="s">
        <v>1671</v>
      </c>
      <c r="I1314" t="s">
        <v>3409</v>
      </c>
      <c r="J1314" t="s">
        <v>24177</v>
      </c>
      <c r="K1314" t="s">
        <v>24177</v>
      </c>
      <c r="L1314" t="s">
        <v>24177</v>
      </c>
      <c r="M1314" t="s">
        <v>24177</v>
      </c>
      <c r="N1314" t="s">
        <v>24177</v>
      </c>
      <c r="O1314" t="s">
        <v>24177</v>
      </c>
      <c r="P1314">
        <f>IMDB_Movies3[[#This Row],[gross]]-Table3[[#This Row],[budget]]</f>
        <v>-15229136</v>
      </c>
    </row>
    <row r="1315" spans="1:16" x14ac:dyDescent="0.35">
      <c r="A1315" t="s">
        <v>3817</v>
      </c>
      <c r="B1315">
        <v>133</v>
      </c>
      <c r="C1315">
        <v>18653746</v>
      </c>
      <c r="D1315" t="s">
        <v>7024</v>
      </c>
      <c r="E1315" t="s">
        <v>37</v>
      </c>
      <c r="F1315">
        <v>6.7</v>
      </c>
      <c r="G1315">
        <v>38000000</v>
      </c>
      <c r="H1315" t="s">
        <v>24162</v>
      </c>
      <c r="I1315" t="s">
        <v>10413</v>
      </c>
      <c r="J1315" t="s">
        <v>24177</v>
      </c>
      <c r="K1315" t="s">
        <v>24177</v>
      </c>
      <c r="L1315" t="s">
        <v>24177</v>
      </c>
      <c r="M1315" t="s">
        <v>24177</v>
      </c>
      <c r="N1315" t="s">
        <v>24177</v>
      </c>
      <c r="O1315" t="s">
        <v>24177</v>
      </c>
      <c r="P1315">
        <f>IMDB_Movies3[[#This Row],[gross]]-Table3[[#This Row],[budget]]</f>
        <v>-19346254</v>
      </c>
    </row>
    <row r="1316" spans="1:16" x14ac:dyDescent="0.35">
      <c r="A1316" t="s">
        <v>741</v>
      </c>
      <c r="B1316">
        <v>118</v>
      </c>
      <c r="C1316">
        <v>17305211</v>
      </c>
      <c r="D1316" t="s">
        <v>7027</v>
      </c>
      <c r="E1316" t="s">
        <v>37</v>
      </c>
      <c r="F1316">
        <v>6.1</v>
      </c>
      <c r="G1316">
        <v>38000000</v>
      </c>
      <c r="H1316" t="s">
        <v>24164</v>
      </c>
      <c r="I1316" t="s">
        <v>3409</v>
      </c>
      <c r="J1316" t="s">
        <v>24162</v>
      </c>
      <c r="K1316" t="s">
        <v>10413</v>
      </c>
      <c r="L1316" t="s">
        <v>24177</v>
      </c>
      <c r="M1316" t="s">
        <v>24177</v>
      </c>
      <c r="N1316" t="s">
        <v>24177</v>
      </c>
      <c r="O1316" t="s">
        <v>24177</v>
      </c>
      <c r="P1316">
        <f>IMDB_Movies3[[#This Row],[gross]]-Table3[[#This Row],[budget]]</f>
        <v>-20694789</v>
      </c>
    </row>
    <row r="1317" spans="1:16" x14ac:dyDescent="0.35">
      <c r="A1317" t="s">
        <v>4437</v>
      </c>
      <c r="B1317">
        <v>105</v>
      </c>
      <c r="C1317">
        <v>16991902</v>
      </c>
      <c r="D1317" t="s">
        <v>7033</v>
      </c>
      <c r="E1317" t="s">
        <v>37</v>
      </c>
      <c r="F1317">
        <v>6.2</v>
      </c>
      <c r="G1317">
        <v>57000000</v>
      </c>
      <c r="H1317" t="s">
        <v>3409</v>
      </c>
      <c r="I1317" t="s">
        <v>12038</v>
      </c>
      <c r="J1317" t="s">
        <v>24177</v>
      </c>
      <c r="K1317" t="s">
        <v>24177</v>
      </c>
      <c r="L1317" t="s">
        <v>24177</v>
      </c>
      <c r="M1317" t="s">
        <v>24177</v>
      </c>
      <c r="N1317" t="s">
        <v>24177</v>
      </c>
      <c r="O1317" t="s">
        <v>24177</v>
      </c>
      <c r="P1317">
        <f>IMDB_Movies3[[#This Row],[gross]]-Table3[[#This Row],[budget]]</f>
        <v>-40008098</v>
      </c>
    </row>
    <row r="1318" spans="1:16" x14ac:dyDescent="0.35">
      <c r="A1318" t="s">
        <v>7037</v>
      </c>
      <c r="B1318">
        <v>109</v>
      </c>
      <c r="C1318">
        <v>47536959</v>
      </c>
      <c r="D1318" t="s">
        <v>7038</v>
      </c>
      <c r="E1318" t="s">
        <v>37</v>
      </c>
      <c r="F1318">
        <v>7.3</v>
      </c>
      <c r="G1318">
        <v>10000000</v>
      </c>
      <c r="H1318" t="s">
        <v>3409</v>
      </c>
      <c r="I1318" t="s">
        <v>24177</v>
      </c>
      <c r="J1318" t="s">
        <v>24177</v>
      </c>
      <c r="K1318" t="s">
        <v>24177</v>
      </c>
      <c r="L1318" t="s">
        <v>24177</v>
      </c>
      <c r="M1318" t="s">
        <v>24177</v>
      </c>
      <c r="N1318" t="s">
        <v>24177</v>
      </c>
      <c r="O1318" t="s">
        <v>24177</v>
      </c>
      <c r="P1318">
        <f>IMDB_Movies3[[#This Row],[gross]]-Table3[[#This Row],[budget]]</f>
        <v>37536959</v>
      </c>
    </row>
    <row r="1319" spans="1:16" x14ac:dyDescent="0.35">
      <c r="A1319" t="s">
        <v>187</v>
      </c>
      <c r="B1319">
        <v>129</v>
      </c>
      <c r="C1319">
        <v>10300000</v>
      </c>
      <c r="D1319" t="s">
        <v>7044</v>
      </c>
      <c r="E1319" t="s">
        <v>37</v>
      </c>
      <c r="F1319">
        <v>6.6</v>
      </c>
      <c r="G1319">
        <v>38000000</v>
      </c>
      <c r="H1319" t="s">
        <v>953</v>
      </c>
      <c r="I1319" t="s">
        <v>3409</v>
      </c>
      <c r="J1319" t="s">
        <v>24177</v>
      </c>
      <c r="K1319" t="s">
        <v>24177</v>
      </c>
      <c r="L1319" t="s">
        <v>24177</v>
      </c>
      <c r="M1319" t="s">
        <v>24177</v>
      </c>
      <c r="N1319" t="s">
        <v>24177</v>
      </c>
      <c r="O1319" t="s">
        <v>24177</v>
      </c>
      <c r="P1319">
        <f>IMDB_Movies3[[#This Row],[gross]]-Table3[[#This Row],[budget]]</f>
        <v>-27700000</v>
      </c>
    </row>
    <row r="1320" spans="1:16" x14ac:dyDescent="0.35">
      <c r="A1320" t="s">
        <v>5367</v>
      </c>
      <c r="B1320">
        <v>109</v>
      </c>
      <c r="C1320">
        <v>13782838</v>
      </c>
      <c r="D1320" t="s">
        <v>7049</v>
      </c>
      <c r="E1320" t="s">
        <v>37</v>
      </c>
      <c r="F1320">
        <v>8.1999999999999993</v>
      </c>
      <c r="G1320">
        <v>15000000</v>
      </c>
      <c r="H1320" t="s">
        <v>6403</v>
      </c>
      <c r="I1320" t="s">
        <v>24162</v>
      </c>
      <c r="J1320" t="s">
        <v>12332</v>
      </c>
      <c r="K1320" t="s">
        <v>24177</v>
      </c>
      <c r="L1320" t="s">
        <v>24177</v>
      </c>
      <c r="M1320" t="s">
        <v>24177</v>
      </c>
      <c r="N1320" t="s">
        <v>24177</v>
      </c>
      <c r="O1320" t="s">
        <v>24177</v>
      </c>
      <c r="P1320">
        <f>IMDB_Movies3[[#This Row],[gross]]-Table3[[#This Row],[budget]]</f>
        <v>-1217162</v>
      </c>
    </row>
    <row r="1321" spans="1:16" x14ac:dyDescent="0.35">
      <c r="A1321" t="s">
        <v>1394</v>
      </c>
      <c r="B1321">
        <v>127</v>
      </c>
      <c r="C1321">
        <v>41997790</v>
      </c>
      <c r="D1321" t="s">
        <v>7054</v>
      </c>
      <c r="E1321" t="s">
        <v>37</v>
      </c>
      <c r="F1321">
        <v>6.4</v>
      </c>
      <c r="G1321">
        <v>38000000</v>
      </c>
      <c r="H1321" t="s">
        <v>1325</v>
      </c>
      <c r="I1321" t="s">
        <v>12332</v>
      </c>
      <c r="J1321" t="s">
        <v>10413</v>
      </c>
      <c r="K1321" t="s">
        <v>24177</v>
      </c>
      <c r="L1321" t="s">
        <v>24177</v>
      </c>
      <c r="M1321" t="s">
        <v>24177</v>
      </c>
      <c r="N1321" t="s">
        <v>24177</v>
      </c>
      <c r="O1321" t="s">
        <v>24177</v>
      </c>
      <c r="P1321">
        <f>IMDB_Movies3[[#This Row],[gross]]-Table3[[#This Row],[budget]]</f>
        <v>3997790</v>
      </c>
    </row>
    <row r="1322" spans="1:16" x14ac:dyDescent="0.35">
      <c r="A1322" t="s">
        <v>7057</v>
      </c>
      <c r="B1322">
        <v>118</v>
      </c>
      <c r="C1322">
        <v>6482195</v>
      </c>
      <c r="D1322" t="s">
        <v>7060</v>
      </c>
      <c r="E1322" t="s">
        <v>37</v>
      </c>
      <c r="F1322">
        <v>6.4</v>
      </c>
      <c r="G1322">
        <v>37000000</v>
      </c>
      <c r="H1322" t="s">
        <v>24164</v>
      </c>
      <c r="I1322" t="s">
        <v>24162</v>
      </c>
      <c r="J1322" t="s">
        <v>10413</v>
      </c>
      <c r="K1322" t="s">
        <v>24177</v>
      </c>
      <c r="L1322" t="s">
        <v>24177</v>
      </c>
      <c r="M1322" t="s">
        <v>24177</v>
      </c>
      <c r="N1322" t="s">
        <v>24177</v>
      </c>
      <c r="O1322" t="s">
        <v>24177</v>
      </c>
      <c r="P1322">
        <f>IMDB_Movies3[[#This Row],[gross]]-Table3[[#This Row],[budget]]</f>
        <v>-30517805</v>
      </c>
    </row>
    <row r="1323" spans="1:16" x14ac:dyDescent="0.35">
      <c r="A1323" t="s">
        <v>7064</v>
      </c>
      <c r="B1323">
        <v>110</v>
      </c>
      <c r="C1323">
        <v>623374</v>
      </c>
      <c r="D1323" t="s">
        <v>7067</v>
      </c>
      <c r="E1323" t="s">
        <v>37</v>
      </c>
      <c r="F1323">
        <v>5.2</v>
      </c>
      <c r="G1323">
        <v>38000000</v>
      </c>
      <c r="H1323" t="s">
        <v>1325</v>
      </c>
      <c r="I1323" t="s">
        <v>953</v>
      </c>
      <c r="J1323" t="s">
        <v>3409</v>
      </c>
      <c r="K1323" t="s">
        <v>10413</v>
      </c>
      <c r="L1323" t="s">
        <v>15011</v>
      </c>
      <c r="M1323" t="s">
        <v>24177</v>
      </c>
      <c r="N1323" t="s">
        <v>24177</v>
      </c>
      <c r="O1323" t="s">
        <v>24177</v>
      </c>
      <c r="P1323">
        <f>IMDB_Movies3[[#This Row],[gross]]-Table3[[#This Row],[budget]]</f>
        <v>-37376626</v>
      </c>
    </row>
    <row r="1324" spans="1:16" x14ac:dyDescent="0.35">
      <c r="A1324" t="s">
        <v>3117</v>
      </c>
      <c r="B1324">
        <v>90</v>
      </c>
      <c r="C1324">
        <v>7871693</v>
      </c>
      <c r="D1324" t="s">
        <v>7072</v>
      </c>
      <c r="E1324" t="s">
        <v>37</v>
      </c>
      <c r="F1324">
        <v>6.5</v>
      </c>
      <c r="G1324">
        <v>55000000</v>
      </c>
      <c r="H1324" t="s">
        <v>953</v>
      </c>
      <c r="I1324" t="s">
        <v>18089</v>
      </c>
      <c r="J1324" t="s">
        <v>1266</v>
      </c>
      <c r="K1324" t="s">
        <v>12332</v>
      </c>
      <c r="L1324" t="s">
        <v>24177</v>
      </c>
      <c r="M1324" t="s">
        <v>24177</v>
      </c>
      <c r="N1324" t="s">
        <v>24177</v>
      </c>
      <c r="O1324" t="s">
        <v>24177</v>
      </c>
      <c r="P1324">
        <f>IMDB_Movies3[[#This Row],[gross]]-Table3[[#This Row],[budget]]</f>
        <v>-47128307</v>
      </c>
    </row>
    <row r="1325" spans="1:16" x14ac:dyDescent="0.35">
      <c r="A1325" t="s">
        <v>7076</v>
      </c>
      <c r="B1325">
        <v>144</v>
      </c>
      <c r="C1325">
        <v>16377274</v>
      </c>
      <c r="D1325" t="s">
        <v>7079</v>
      </c>
      <c r="E1325" t="s">
        <v>37</v>
      </c>
      <c r="F1325">
        <v>7.1</v>
      </c>
      <c r="G1325">
        <v>32000000</v>
      </c>
      <c r="H1325" t="s">
        <v>3409</v>
      </c>
      <c r="I1325" t="s">
        <v>24177</v>
      </c>
      <c r="J1325" t="s">
        <v>24177</v>
      </c>
      <c r="K1325" t="s">
        <v>24177</v>
      </c>
      <c r="L1325" t="s">
        <v>24177</v>
      </c>
      <c r="M1325" t="s">
        <v>24177</v>
      </c>
      <c r="N1325" t="s">
        <v>24177</v>
      </c>
      <c r="O1325" t="s">
        <v>24177</v>
      </c>
      <c r="P1325">
        <f>IMDB_Movies3[[#This Row],[gross]]-Table3[[#This Row],[budget]]</f>
        <v>-15622726</v>
      </c>
    </row>
    <row r="1326" spans="1:16" x14ac:dyDescent="0.35">
      <c r="A1326" t="s">
        <v>7083</v>
      </c>
      <c r="B1326">
        <v>97</v>
      </c>
      <c r="C1326">
        <v>47724985</v>
      </c>
      <c r="D1326" t="s">
        <v>7086</v>
      </c>
      <c r="E1326" t="s">
        <v>37</v>
      </c>
      <c r="F1326">
        <v>4.8</v>
      </c>
      <c r="G1326">
        <v>38000000</v>
      </c>
      <c r="H1326" t="s">
        <v>953</v>
      </c>
      <c r="I1326" t="s">
        <v>1671</v>
      </c>
      <c r="J1326" t="s">
        <v>22704</v>
      </c>
      <c r="K1326" t="s">
        <v>19711</v>
      </c>
      <c r="L1326" t="s">
        <v>24177</v>
      </c>
      <c r="M1326" t="s">
        <v>24177</v>
      </c>
      <c r="N1326" t="s">
        <v>24177</v>
      </c>
      <c r="O1326" t="s">
        <v>24177</v>
      </c>
      <c r="P1326">
        <f>IMDB_Movies3[[#This Row],[gross]]-Table3[[#This Row],[budget]]</f>
        <v>9724985</v>
      </c>
    </row>
    <row r="1327" spans="1:16" x14ac:dyDescent="0.35">
      <c r="A1327" t="s">
        <v>5164</v>
      </c>
      <c r="B1327">
        <v>130</v>
      </c>
      <c r="C1327">
        <v>9589875</v>
      </c>
      <c r="D1327" t="s">
        <v>7091</v>
      </c>
      <c r="E1327" t="s">
        <v>37</v>
      </c>
      <c r="F1327">
        <v>7.3</v>
      </c>
      <c r="G1327">
        <v>40000000</v>
      </c>
      <c r="H1327" t="s">
        <v>13307</v>
      </c>
      <c r="I1327" t="s">
        <v>3409</v>
      </c>
      <c r="J1327" t="s">
        <v>24163</v>
      </c>
      <c r="K1327" t="s">
        <v>24177</v>
      </c>
      <c r="L1327" t="s">
        <v>24177</v>
      </c>
      <c r="M1327" t="s">
        <v>24177</v>
      </c>
      <c r="N1327" t="s">
        <v>24177</v>
      </c>
      <c r="O1327" t="s">
        <v>24177</v>
      </c>
      <c r="P1327">
        <f>IMDB_Movies3[[#This Row],[gross]]-Table3[[#This Row],[budget]]</f>
        <v>-30410125</v>
      </c>
    </row>
    <row r="1328" spans="1:16" x14ac:dyDescent="0.35">
      <c r="A1328" t="s">
        <v>7094</v>
      </c>
      <c r="B1328">
        <v>112</v>
      </c>
      <c r="C1328">
        <v>34912982</v>
      </c>
      <c r="D1328" t="s">
        <v>7096</v>
      </c>
      <c r="E1328" t="s">
        <v>37</v>
      </c>
      <c r="F1328">
        <v>5.2</v>
      </c>
      <c r="G1328">
        <v>38000000</v>
      </c>
      <c r="H1328" t="s">
        <v>1325</v>
      </c>
      <c r="I1328" t="s">
        <v>953</v>
      </c>
      <c r="J1328" t="s">
        <v>12332</v>
      </c>
      <c r="K1328" t="s">
        <v>10413</v>
      </c>
      <c r="L1328" t="s">
        <v>24177</v>
      </c>
      <c r="M1328" t="s">
        <v>24177</v>
      </c>
      <c r="N1328" t="s">
        <v>24177</v>
      </c>
      <c r="O1328" t="s">
        <v>24177</v>
      </c>
      <c r="P1328">
        <f>IMDB_Movies3[[#This Row],[gross]]-Table3[[#This Row],[budget]]</f>
        <v>-3087018</v>
      </c>
    </row>
    <row r="1329" spans="1:16" x14ac:dyDescent="0.35">
      <c r="A1329" t="s">
        <v>7100</v>
      </c>
      <c r="B1329">
        <v>133</v>
      </c>
      <c r="C1329">
        <v>109712885</v>
      </c>
      <c r="D1329" t="s">
        <v>7102</v>
      </c>
      <c r="E1329" t="s">
        <v>37</v>
      </c>
      <c r="F1329">
        <v>7.7</v>
      </c>
      <c r="G1329">
        <v>35000000</v>
      </c>
      <c r="H1329" t="s">
        <v>3409</v>
      </c>
      <c r="I1329" t="s">
        <v>24163</v>
      </c>
      <c r="J1329" t="s">
        <v>24177</v>
      </c>
      <c r="K1329" t="s">
        <v>24177</v>
      </c>
      <c r="L1329" t="s">
        <v>24177</v>
      </c>
      <c r="M1329" t="s">
        <v>24177</v>
      </c>
      <c r="N1329" t="s">
        <v>24177</v>
      </c>
      <c r="O1329" t="s">
        <v>24177</v>
      </c>
      <c r="P1329">
        <f>IMDB_Movies3[[#This Row],[gross]]-Table3[[#This Row],[budget]]</f>
        <v>74712885</v>
      </c>
    </row>
    <row r="1330" spans="1:16" x14ac:dyDescent="0.35">
      <c r="A1330" t="s">
        <v>6002</v>
      </c>
      <c r="B1330">
        <v>150</v>
      </c>
      <c r="C1330">
        <v>92173235</v>
      </c>
      <c r="D1330" t="s">
        <v>7105</v>
      </c>
      <c r="E1330" t="s">
        <v>37</v>
      </c>
      <c r="F1330">
        <v>7.6</v>
      </c>
      <c r="G1330">
        <v>37000000</v>
      </c>
      <c r="H1330" t="s">
        <v>24164</v>
      </c>
      <c r="I1330" t="s">
        <v>3409</v>
      </c>
      <c r="J1330" t="s">
        <v>10413</v>
      </c>
      <c r="K1330" t="s">
        <v>24177</v>
      </c>
      <c r="L1330" t="s">
        <v>24177</v>
      </c>
      <c r="M1330" t="s">
        <v>24177</v>
      </c>
      <c r="N1330" t="s">
        <v>24177</v>
      </c>
      <c r="O1330" t="s">
        <v>24177</v>
      </c>
      <c r="P1330">
        <f>IMDB_Movies3[[#This Row],[gross]]-Table3[[#This Row],[budget]]</f>
        <v>55173235</v>
      </c>
    </row>
    <row r="1331" spans="1:16" x14ac:dyDescent="0.35">
      <c r="A1331" t="s">
        <v>7109</v>
      </c>
      <c r="B1331">
        <v>110</v>
      </c>
      <c r="C1331">
        <v>41102171</v>
      </c>
      <c r="D1331" t="s">
        <v>7110</v>
      </c>
      <c r="E1331" t="s">
        <v>37</v>
      </c>
      <c r="F1331">
        <v>5.7</v>
      </c>
      <c r="G1331">
        <v>40000000</v>
      </c>
      <c r="H1331" t="s">
        <v>1671</v>
      </c>
      <c r="I1331" t="s">
        <v>3409</v>
      </c>
      <c r="J1331" t="s">
        <v>19711</v>
      </c>
      <c r="K1331" t="s">
        <v>24177</v>
      </c>
      <c r="L1331" t="s">
        <v>24177</v>
      </c>
      <c r="M1331" t="s">
        <v>24177</v>
      </c>
      <c r="N1331" t="s">
        <v>24177</v>
      </c>
      <c r="O1331" t="s">
        <v>24177</v>
      </c>
      <c r="P1331">
        <f>IMDB_Movies3[[#This Row],[gross]]-Table3[[#This Row],[budget]]</f>
        <v>1102171</v>
      </c>
    </row>
    <row r="1332" spans="1:16" x14ac:dyDescent="0.35">
      <c r="A1332" t="s">
        <v>7113</v>
      </c>
      <c r="B1332">
        <v>96</v>
      </c>
      <c r="C1332">
        <v>60338891</v>
      </c>
      <c r="D1332" t="s">
        <v>7114</v>
      </c>
      <c r="E1332" t="s">
        <v>37</v>
      </c>
      <c r="F1332">
        <v>7</v>
      </c>
      <c r="G1332">
        <v>37000000</v>
      </c>
      <c r="H1332" t="s">
        <v>1671</v>
      </c>
      <c r="I1332" t="s">
        <v>3409</v>
      </c>
      <c r="J1332" t="s">
        <v>24177</v>
      </c>
      <c r="K1332" t="s">
        <v>24177</v>
      </c>
      <c r="L1332" t="s">
        <v>24177</v>
      </c>
      <c r="M1332" t="s">
        <v>24177</v>
      </c>
      <c r="N1332" t="s">
        <v>24177</v>
      </c>
      <c r="O1332" t="s">
        <v>24177</v>
      </c>
      <c r="P1332">
        <f>IMDB_Movies3[[#This Row],[gross]]-Table3[[#This Row],[budget]]</f>
        <v>23338891</v>
      </c>
    </row>
    <row r="1333" spans="1:16" x14ac:dyDescent="0.35">
      <c r="A1333" t="s">
        <v>7117</v>
      </c>
      <c r="B1333">
        <v>96</v>
      </c>
      <c r="C1333">
        <v>48006503</v>
      </c>
      <c r="D1333" t="s">
        <v>7119</v>
      </c>
      <c r="E1333" t="s">
        <v>37</v>
      </c>
      <c r="F1333">
        <v>6</v>
      </c>
      <c r="G1333">
        <v>37000000</v>
      </c>
      <c r="H1333" t="s">
        <v>953</v>
      </c>
      <c r="I1333" t="s">
        <v>1671</v>
      </c>
      <c r="J1333" t="s">
        <v>18089</v>
      </c>
      <c r="K1333" t="s">
        <v>1266</v>
      </c>
      <c r="L1333" t="s">
        <v>24177</v>
      </c>
      <c r="M1333" t="s">
        <v>24177</v>
      </c>
      <c r="N1333" t="s">
        <v>24177</v>
      </c>
      <c r="O1333" t="s">
        <v>24177</v>
      </c>
      <c r="P1333">
        <f>IMDB_Movies3[[#This Row],[gross]]-Table3[[#This Row],[budget]]</f>
        <v>11006503</v>
      </c>
    </row>
    <row r="1334" spans="1:16" x14ac:dyDescent="0.35">
      <c r="A1334" t="s">
        <v>850</v>
      </c>
      <c r="B1334">
        <v>123</v>
      </c>
      <c r="C1334">
        <v>26903709</v>
      </c>
      <c r="D1334" t="s">
        <v>7124</v>
      </c>
      <c r="E1334" t="s">
        <v>37</v>
      </c>
      <c r="F1334">
        <v>8.1</v>
      </c>
      <c r="G1334">
        <v>38000000</v>
      </c>
      <c r="H1334" t="s">
        <v>1325</v>
      </c>
      <c r="I1334" t="s">
        <v>13307</v>
      </c>
      <c r="J1334" t="s">
        <v>3409</v>
      </c>
      <c r="K1334" t="s">
        <v>24163</v>
      </c>
      <c r="L1334" t="s">
        <v>24177</v>
      </c>
      <c r="M1334" t="s">
        <v>24177</v>
      </c>
      <c r="N1334" t="s">
        <v>24177</v>
      </c>
      <c r="O1334" t="s">
        <v>24177</v>
      </c>
      <c r="P1334">
        <f>IMDB_Movies3[[#This Row],[gross]]-Table3[[#This Row],[budget]]</f>
        <v>-11096291</v>
      </c>
    </row>
    <row r="1335" spans="1:16" x14ac:dyDescent="0.35">
      <c r="A1335" t="s">
        <v>7076</v>
      </c>
      <c r="B1335">
        <v>188</v>
      </c>
      <c r="C1335">
        <v>22450975</v>
      </c>
      <c r="D1335" t="s">
        <v>7130</v>
      </c>
      <c r="E1335" t="s">
        <v>37</v>
      </c>
      <c r="F1335">
        <v>8</v>
      </c>
      <c r="G1335">
        <v>37000000</v>
      </c>
      <c r="H1335" t="s">
        <v>3409</v>
      </c>
      <c r="I1335" t="s">
        <v>24177</v>
      </c>
      <c r="J1335" t="s">
        <v>24177</v>
      </c>
      <c r="K1335" t="s">
        <v>24177</v>
      </c>
      <c r="L1335" t="s">
        <v>24177</v>
      </c>
      <c r="M1335" t="s">
        <v>24177</v>
      </c>
      <c r="N1335" t="s">
        <v>24177</v>
      </c>
      <c r="O1335" t="s">
        <v>24177</v>
      </c>
      <c r="P1335">
        <f>IMDB_Movies3[[#This Row],[gross]]-Table3[[#This Row],[budget]]</f>
        <v>-14549025</v>
      </c>
    </row>
    <row r="1336" spans="1:16" x14ac:dyDescent="0.35">
      <c r="A1336" t="s">
        <v>7134</v>
      </c>
      <c r="B1336">
        <v>107</v>
      </c>
      <c r="C1336">
        <v>44867349</v>
      </c>
      <c r="D1336" t="s">
        <v>7135</v>
      </c>
      <c r="E1336" t="s">
        <v>37</v>
      </c>
      <c r="F1336">
        <v>5.6</v>
      </c>
      <c r="G1336">
        <v>37000000</v>
      </c>
      <c r="H1336" t="s">
        <v>1325</v>
      </c>
      <c r="I1336" t="s">
        <v>1671</v>
      </c>
      <c r="J1336" t="s">
        <v>24164</v>
      </c>
      <c r="K1336" t="s">
        <v>24177</v>
      </c>
      <c r="L1336" t="s">
        <v>24177</v>
      </c>
      <c r="M1336" t="s">
        <v>24177</v>
      </c>
      <c r="N1336" t="s">
        <v>24177</v>
      </c>
      <c r="O1336" t="s">
        <v>24177</v>
      </c>
      <c r="P1336">
        <f>IMDB_Movies3[[#This Row],[gross]]-Table3[[#This Row],[budget]]</f>
        <v>7867349</v>
      </c>
    </row>
    <row r="1337" spans="1:16" x14ac:dyDescent="0.35">
      <c r="A1337" t="s">
        <v>7138</v>
      </c>
      <c r="B1337">
        <v>110</v>
      </c>
      <c r="C1337">
        <v>46813366</v>
      </c>
      <c r="D1337" t="s">
        <v>7139</v>
      </c>
      <c r="E1337" t="s">
        <v>37</v>
      </c>
      <c r="F1337">
        <v>6.1</v>
      </c>
      <c r="G1337">
        <v>38000000</v>
      </c>
      <c r="H1337" t="s">
        <v>1671</v>
      </c>
      <c r="I1337" t="s">
        <v>19711</v>
      </c>
      <c r="J1337" t="s">
        <v>24177</v>
      </c>
      <c r="K1337" t="s">
        <v>24177</v>
      </c>
      <c r="L1337" t="s">
        <v>24177</v>
      </c>
      <c r="M1337" t="s">
        <v>24177</v>
      </c>
      <c r="N1337" t="s">
        <v>24177</v>
      </c>
      <c r="O1337" t="s">
        <v>24177</v>
      </c>
      <c r="P1337">
        <f>IMDB_Movies3[[#This Row],[gross]]-Table3[[#This Row],[budget]]</f>
        <v>8813366</v>
      </c>
    </row>
    <row r="1338" spans="1:16" x14ac:dyDescent="0.35">
      <c r="A1338" t="s">
        <v>7142</v>
      </c>
      <c r="B1338">
        <v>113</v>
      </c>
      <c r="C1338">
        <v>72279690</v>
      </c>
      <c r="D1338" t="s">
        <v>7145</v>
      </c>
      <c r="E1338" t="s">
        <v>37</v>
      </c>
      <c r="F1338">
        <v>6.9</v>
      </c>
      <c r="G1338">
        <v>37000000</v>
      </c>
      <c r="H1338" t="s">
        <v>3409</v>
      </c>
      <c r="I1338" t="s">
        <v>18089</v>
      </c>
      <c r="J1338" t="s">
        <v>24177</v>
      </c>
      <c r="K1338" t="s">
        <v>24177</v>
      </c>
      <c r="L1338" t="s">
        <v>24177</v>
      </c>
      <c r="M1338" t="s">
        <v>24177</v>
      </c>
      <c r="N1338" t="s">
        <v>24177</v>
      </c>
      <c r="O1338" t="s">
        <v>24177</v>
      </c>
      <c r="P1338">
        <f>IMDB_Movies3[[#This Row],[gross]]-Table3[[#This Row],[budget]]</f>
        <v>35279690</v>
      </c>
    </row>
    <row r="1339" spans="1:16" x14ac:dyDescent="0.35">
      <c r="A1339" t="s">
        <v>6148</v>
      </c>
      <c r="B1339">
        <v>122</v>
      </c>
      <c r="C1339">
        <v>191449475</v>
      </c>
      <c r="D1339" t="s">
        <v>7148</v>
      </c>
      <c r="E1339" t="s">
        <v>37</v>
      </c>
      <c r="F1339">
        <v>5.2</v>
      </c>
      <c r="G1339">
        <v>37000000</v>
      </c>
      <c r="H1339" t="s">
        <v>3409</v>
      </c>
      <c r="I1339" t="s">
        <v>1266</v>
      </c>
      <c r="J1339" t="s">
        <v>19711</v>
      </c>
      <c r="K1339" t="s">
        <v>24177</v>
      </c>
      <c r="L1339" t="s">
        <v>24177</v>
      </c>
      <c r="M1339" t="s">
        <v>24177</v>
      </c>
      <c r="N1339" t="s">
        <v>24177</v>
      </c>
      <c r="O1339" t="s">
        <v>24177</v>
      </c>
      <c r="P1339">
        <f>IMDB_Movies3[[#This Row],[gross]]-Table3[[#This Row],[budget]]</f>
        <v>154449475</v>
      </c>
    </row>
    <row r="1340" spans="1:16" x14ac:dyDescent="0.35">
      <c r="A1340" t="s">
        <v>6396</v>
      </c>
      <c r="B1340">
        <v>116</v>
      </c>
      <c r="C1340">
        <v>71026631</v>
      </c>
      <c r="D1340" t="s">
        <v>7152</v>
      </c>
      <c r="E1340" t="s">
        <v>37</v>
      </c>
      <c r="F1340">
        <v>7</v>
      </c>
      <c r="G1340">
        <v>36000000</v>
      </c>
      <c r="H1340" t="s">
        <v>24164</v>
      </c>
      <c r="I1340" t="s">
        <v>3409</v>
      </c>
      <c r="J1340" t="s">
        <v>10413</v>
      </c>
      <c r="K1340" t="s">
        <v>24177</v>
      </c>
      <c r="L1340" t="s">
        <v>24177</v>
      </c>
      <c r="M1340" t="s">
        <v>24177</v>
      </c>
      <c r="N1340" t="s">
        <v>24177</v>
      </c>
      <c r="O1340" t="s">
        <v>24177</v>
      </c>
      <c r="P1340">
        <f>IMDB_Movies3[[#This Row],[gross]]-Table3[[#This Row],[budget]]</f>
        <v>35026631</v>
      </c>
    </row>
    <row r="1341" spans="1:16" x14ac:dyDescent="0.35">
      <c r="A1341" t="s">
        <v>2656</v>
      </c>
      <c r="B1341">
        <v>93</v>
      </c>
      <c r="C1341">
        <v>68208190</v>
      </c>
      <c r="D1341" t="s">
        <v>7155</v>
      </c>
      <c r="E1341" t="s">
        <v>37</v>
      </c>
      <c r="F1341">
        <v>6.3</v>
      </c>
      <c r="G1341">
        <v>65000000</v>
      </c>
      <c r="H1341" t="s">
        <v>1325</v>
      </c>
      <c r="I1341" t="s">
        <v>1671</v>
      </c>
      <c r="J1341" t="s">
        <v>24164</v>
      </c>
      <c r="K1341" t="s">
        <v>10413</v>
      </c>
      <c r="L1341" t="s">
        <v>24177</v>
      </c>
      <c r="M1341" t="s">
        <v>24177</v>
      </c>
      <c r="N1341" t="s">
        <v>24177</v>
      </c>
      <c r="O1341" t="s">
        <v>24177</v>
      </c>
      <c r="P1341">
        <f>IMDB_Movies3[[#This Row],[gross]]-Table3[[#This Row],[budget]]</f>
        <v>3208190</v>
      </c>
    </row>
    <row r="1342" spans="1:16" x14ac:dyDescent="0.35">
      <c r="A1342" t="s">
        <v>5059</v>
      </c>
      <c r="B1342">
        <v>118</v>
      </c>
      <c r="C1342">
        <v>150368971</v>
      </c>
      <c r="D1342" t="s">
        <v>7161</v>
      </c>
      <c r="E1342" t="s">
        <v>37</v>
      </c>
      <c r="F1342">
        <v>7</v>
      </c>
      <c r="G1342">
        <v>37000000</v>
      </c>
      <c r="H1342" t="s">
        <v>1671</v>
      </c>
      <c r="I1342" t="s">
        <v>24164</v>
      </c>
      <c r="J1342" t="s">
        <v>24177</v>
      </c>
      <c r="K1342" t="s">
        <v>24177</v>
      </c>
      <c r="L1342" t="s">
        <v>24177</v>
      </c>
      <c r="M1342" t="s">
        <v>24177</v>
      </c>
      <c r="N1342" t="s">
        <v>24177</v>
      </c>
      <c r="O1342" t="s">
        <v>24177</v>
      </c>
      <c r="P1342">
        <f>IMDB_Movies3[[#This Row],[gross]]-Table3[[#This Row],[budget]]</f>
        <v>113368971</v>
      </c>
    </row>
    <row r="1343" spans="1:16" x14ac:dyDescent="0.35">
      <c r="A1343" t="s">
        <v>7164</v>
      </c>
      <c r="B1343">
        <v>115</v>
      </c>
      <c r="C1343">
        <v>47724985</v>
      </c>
      <c r="D1343" t="s">
        <v>7166</v>
      </c>
      <c r="E1343" t="s">
        <v>5641</v>
      </c>
      <c r="F1343">
        <v>5.3</v>
      </c>
      <c r="G1343">
        <v>29500000</v>
      </c>
      <c r="H1343" t="s">
        <v>1325</v>
      </c>
      <c r="I1343" t="s">
        <v>953</v>
      </c>
      <c r="J1343" t="s">
        <v>12332</v>
      </c>
      <c r="K1343" t="s">
        <v>24177</v>
      </c>
      <c r="L1343" t="s">
        <v>24177</v>
      </c>
      <c r="M1343" t="s">
        <v>24177</v>
      </c>
      <c r="N1343" t="s">
        <v>24177</v>
      </c>
      <c r="O1343" t="s">
        <v>24177</v>
      </c>
      <c r="P1343">
        <f>IMDB_Movies3[[#This Row],[gross]]-Table3[[#This Row],[budget]]</f>
        <v>18224985</v>
      </c>
    </row>
    <row r="1344" spans="1:16" x14ac:dyDescent="0.35">
      <c r="A1344" t="s">
        <v>646</v>
      </c>
      <c r="B1344">
        <v>93</v>
      </c>
      <c r="C1344">
        <v>50129186</v>
      </c>
      <c r="D1344" t="s">
        <v>7171</v>
      </c>
      <c r="E1344" t="s">
        <v>37</v>
      </c>
      <c r="F1344">
        <v>6.9</v>
      </c>
      <c r="G1344">
        <v>36000000</v>
      </c>
      <c r="H1344" t="s">
        <v>1325</v>
      </c>
      <c r="I1344" t="s">
        <v>24164</v>
      </c>
      <c r="J1344" t="s">
        <v>3409</v>
      </c>
      <c r="K1344" t="s">
        <v>24162</v>
      </c>
      <c r="L1344" t="s">
        <v>10413</v>
      </c>
      <c r="M1344" t="s">
        <v>24177</v>
      </c>
      <c r="N1344" t="s">
        <v>24177</v>
      </c>
      <c r="O1344" t="s">
        <v>24177</v>
      </c>
      <c r="P1344">
        <f>IMDB_Movies3[[#This Row],[gross]]-Table3[[#This Row],[budget]]</f>
        <v>14129186</v>
      </c>
    </row>
    <row r="1345" spans="1:16" x14ac:dyDescent="0.35">
      <c r="A1345" t="s">
        <v>7174</v>
      </c>
      <c r="B1345">
        <v>121</v>
      </c>
      <c r="C1345">
        <v>55500000</v>
      </c>
      <c r="D1345" t="s">
        <v>7177</v>
      </c>
      <c r="E1345" t="s">
        <v>37</v>
      </c>
      <c r="F1345">
        <v>6.2</v>
      </c>
      <c r="G1345">
        <v>36000000</v>
      </c>
      <c r="H1345" t="s">
        <v>1325</v>
      </c>
      <c r="I1345" t="s">
        <v>953</v>
      </c>
      <c r="J1345" t="s">
        <v>10413</v>
      </c>
      <c r="K1345" t="s">
        <v>24177</v>
      </c>
      <c r="L1345" t="s">
        <v>24177</v>
      </c>
      <c r="M1345" t="s">
        <v>24177</v>
      </c>
      <c r="N1345" t="s">
        <v>24177</v>
      </c>
      <c r="O1345" t="s">
        <v>24177</v>
      </c>
      <c r="P1345">
        <f>IMDB_Movies3[[#This Row],[gross]]-Table3[[#This Row],[budget]]</f>
        <v>19500000</v>
      </c>
    </row>
    <row r="1346" spans="1:16" x14ac:dyDescent="0.35">
      <c r="A1346" t="s">
        <v>7181</v>
      </c>
      <c r="B1346">
        <v>101</v>
      </c>
      <c r="C1346">
        <v>50213619</v>
      </c>
      <c r="D1346" t="s">
        <v>7184</v>
      </c>
      <c r="E1346" t="s">
        <v>37</v>
      </c>
      <c r="F1346">
        <v>6.4</v>
      </c>
      <c r="G1346">
        <v>36000000</v>
      </c>
      <c r="H1346" t="s">
        <v>1671</v>
      </c>
      <c r="I1346" t="s">
        <v>12332</v>
      </c>
      <c r="J1346" t="s">
        <v>24177</v>
      </c>
      <c r="K1346" t="s">
        <v>24177</v>
      </c>
      <c r="L1346" t="s">
        <v>24177</v>
      </c>
      <c r="M1346" t="s">
        <v>24177</v>
      </c>
      <c r="N1346" t="s">
        <v>24177</v>
      </c>
      <c r="O1346" t="s">
        <v>24177</v>
      </c>
      <c r="P1346">
        <f>IMDB_Movies3[[#This Row],[gross]]-Table3[[#This Row],[budget]]</f>
        <v>14213619</v>
      </c>
    </row>
    <row r="1347" spans="1:16" x14ac:dyDescent="0.35">
      <c r="A1347" t="s">
        <v>7142</v>
      </c>
      <c r="B1347">
        <v>107</v>
      </c>
      <c r="C1347">
        <v>42019483</v>
      </c>
      <c r="D1347" t="s">
        <v>7188</v>
      </c>
      <c r="E1347" t="s">
        <v>37</v>
      </c>
      <c r="F1347">
        <v>6.4</v>
      </c>
      <c r="G1347">
        <v>36000000</v>
      </c>
      <c r="H1347" t="s">
        <v>3409</v>
      </c>
      <c r="I1347" t="s">
        <v>18089</v>
      </c>
      <c r="J1347" t="s">
        <v>24177</v>
      </c>
      <c r="K1347" t="s">
        <v>24177</v>
      </c>
      <c r="L1347" t="s">
        <v>24177</v>
      </c>
      <c r="M1347" t="s">
        <v>24177</v>
      </c>
      <c r="N1347" t="s">
        <v>24177</v>
      </c>
      <c r="O1347" t="s">
        <v>24177</v>
      </c>
      <c r="P1347">
        <f>IMDB_Movies3[[#This Row],[gross]]-Table3[[#This Row],[budget]]</f>
        <v>6019483</v>
      </c>
    </row>
    <row r="1348" spans="1:16" x14ac:dyDescent="0.35">
      <c r="A1348" t="s">
        <v>4712</v>
      </c>
      <c r="B1348">
        <v>124</v>
      </c>
      <c r="C1348">
        <v>23360779</v>
      </c>
      <c r="D1348" t="s">
        <v>7192</v>
      </c>
      <c r="E1348" t="s">
        <v>37</v>
      </c>
      <c r="F1348">
        <v>5.7</v>
      </c>
      <c r="G1348">
        <v>34000000</v>
      </c>
      <c r="H1348" t="s">
        <v>1325</v>
      </c>
      <c r="I1348" t="s">
        <v>953</v>
      </c>
      <c r="J1348" t="s">
        <v>24164</v>
      </c>
      <c r="K1348" t="s">
        <v>3409</v>
      </c>
      <c r="L1348" t="s">
        <v>18089</v>
      </c>
      <c r="M1348" t="s">
        <v>1266</v>
      </c>
      <c r="N1348" t="s">
        <v>19711</v>
      </c>
      <c r="O1348" t="s">
        <v>10413</v>
      </c>
      <c r="P1348">
        <f>IMDB_Movies3[[#This Row],[gross]]-Table3[[#This Row],[budget]]</f>
        <v>-10639221</v>
      </c>
    </row>
    <row r="1349" spans="1:16" x14ac:dyDescent="0.35">
      <c r="A1349" t="s">
        <v>3088</v>
      </c>
      <c r="B1349">
        <v>109</v>
      </c>
      <c r="C1349">
        <v>26183197</v>
      </c>
      <c r="D1349" t="s">
        <v>7195</v>
      </c>
      <c r="E1349" t="s">
        <v>37</v>
      </c>
      <c r="F1349">
        <v>6.1</v>
      </c>
      <c r="G1349">
        <v>36000000</v>
      </c>
      <c r="H1349" t="s">
        <v>1325</v>
      </c>
      <c r="I1349" t="s">
        <v>24164</v>
      </c>
      <c r="J1349" t="s">
        <v>3409</v>
      </c>
      <c r="K1349" t="s">
        <v>10413</v>
      </c>
      <c r="L1349" t="s">
        <v>24177</v>
      </c>
      <c r="M1349" t="s">
        <v>24177</v>
      </c>
      <c r="N1349" t="s">
        <v>24177</v>
      </c>
      <c r="O1349" t="s">
        <v>24177</v>
      </c>
      <c r="P1349">
        <f>IMDB_Movies3[[#This Row],[gross]]-Table3[[#This Row],[budget]]</f>
        <v>-9816803</v>
      </c>
    </row>
    <row r="1350" spans="1:16" x14ac:dyDescent="0.35">
      <c r="A1350" t="s">
        <v>3347</v>
      </c>
      <c r="B1350">
        <v>105</v>
      </c>
      <c r="C1350">
        <v>20991497</v>
      </c>
      <c r="D1350" t="s">
        <v>7198</v>
      </c>
      <c r="E1350" t="s">
        <v>37</v>
      </c>
      <c r="F1350">
        <v>5.4</v>
      </c>
      <c r="G1350">
        <v>37000000</v>
      </c>
      <c r="H1350" t="s">
        <v>1671</v>
      </c>
      <c r="I1350" t="s">
        <v>3409</v>
      </c>
      <c r="J1350" t="s">
        <v>19711</v>
      </c>
      <c r="K1350" t="s">
        <v>24177</v>
      </c>
      <c r="L1350" t="s">
        <v>24177</v>
      </c>
      <c r="M1350" t="s">
        <v>24177</v>
      </c>
      <c r="N1350" t="s">
        <v>24177</v>
      </c>
      <c r="O1350" t="s">
        <v>24177</v>
      </c>
      <c r="P1350">
        <f>IMDB_Movies3[[#This Row],[gross]]-Table3[[#This Row],[budget]]</f>
        <v>-16008503</v>
      </c>
    </row>
    <row r="1351" spans="1:16" x14ac:dyDescent="0.35">
      <c r="A1351" t="s">
        <v>3891</v>
      </c>
      <c r="B1351">
        <v>130</v>
      </c>
      <c r="C1351">
        <v>13052741</v>
      </c>
      <c r="D1351" t="s">
        <v>7201</v>
      </c>
      <c r="E1351" t="s">
        <v>37</v>
      </c>
      <c r="F1351">
        <v>6.7</v>
      </c>
      <c r="G1351">
        <v>36000000</v>
      </c>
      <c r="H1351" t="s">
        <v>3409</v>
      </c>
      <c r="I1351" t="s">
        <v>22704</v>
      </c>
      <c r="J1351" t="s">
        <v>24177</v>
      </c>
      <c r="K1351" t="s">
        <v>24177</v>
      </c>
      <c r="L1351" t="s">
        <v>24177</v>
      </c>
      <c r="M1351" t="s">
        <v>24177</v>
      </c>
      <c r="N1351" t="s">
        <v>24177</v>
      </c>
      <c r="O1351" t="s">
        <v>24177</v>
      </c>
      <c r="P1351">
        <f>IMDB_Movies3[[#This Row],[gross]]-Table3[[#This Row],[budget]]</f>
        <v>-22947259</v>
      </c>
    </row>
    <row r="1352" spans="1:16" x14ac:dyDescent="0.35">
      <c r="A1352" t="s">
        <v>7204</v>
      </c>
      <c r="B1352">
        <v>127</v>
      </c>
      <c r="C1352">
        <v>14378353</v>
      </c>
      <c r="D1352" t="s">
        <v>7206</v>
      </c>
      <c r="E1352" t="s">
        <v>37</v>
      </c>
      <c r="F1352">
        <v>6.8</v>
      </c>
      <c r="G1352">
        <v>36000000</v>
      </c>
      <c r="H1352" t="s">
        <v>3409</v>
      </c>
      <c r="I1352" t="s">
        <v>24162</v>
      </c>
      <c r="J1352" t="s">
        <v>19711</v>
      </c>
      <c r="K1352" t="s">
        <v>10413</v>
      </c>
      <c r="L1352" t="s">
        <v>24177</v>
      </c>
      <c r="M1352" t="s">
        <v>24177</v>
      </c>
      <c r="N1352" t="s">
        <v>24177</v>
      </c>
      <c r="O1352" t="s">
        <v>24177</v>
      </c>
      <c r="P1352">
        <f>IMDB_Movies3[[#This Row],[gross]]-Table3[[#This Row],[budget]]</f>
        <v>-21621647</v>
      </c>
    </row>
    <row r="1353" spans="1:16" x14ac:dyDescent="0.35">
      <c r="A1353" t="s">
        <v>3523</v>
      </c>
      <c r="B1353">
        <v>114</v>
      </c>
      <c r="C1353">
        <v>33037754</v>
      </c>
      <c r="D1353" t="s">
        <v>7210</v>
      </c>
      <c r="E1353" t="s">
        <v>37</v>
      </c>
      <c r="F1353">
        <v>6</v>
      </c>
      <c r="G1353">
        <v>37000000</v>
      </c>
      <c r="H1353" t="s">
        <v>3409</v>
      </c>
      <c r="I1353" t="s">
        <v>6403</v>
      </c>
      <c r="J1353" t="s">
        <v>24162</v>
      </c>
      <c r="K1353" t="s">
        <v>10413</v>
      </c>
      <c r="L1353" t="s">
        <v>24177</v>
      </c>
      <c r="M1353" t="s">
        <v>24177</v>
      </c>
      <c r="N1353" t="s">
        <v>24177</v>
      </c>
      <c r="O1353" t="s">
        <v>24177</v>
      </c>
      <c r="P1353">
        <f>IMDB_Movies3[[#This Row],[gross]]-Table3[[#This Row],[budget]]</f>
        <v>-3962246</v>
      </c>
    </row>
    <row r="1354" spans="1:16" x14ac:dyDescent="0.35">
      <c r="A1354" t="s">
        <v>5349</v>
      </c>
      <c r="B1354">
        <v>106</v>
      </c>
      <c r="C1354">
        <v>12339633</v>
      </c>
      <c r="D1354" t="s">
        <v>7214</v>
      </c>
      <c r="E1354" t="s">
        <v>37</v>
      </c>
      <c r="F1354">
        <v>7.8</v>
      </c>
      <c r="G1354">
        <v>36000000</v>
      </c>
      <c r="H1354" t="s">
        <v>3409</v>
      </c>
      <c r="I1354" t="s">
        <v>12332</v>
      </c>
      <c r="J1354" t="s">
        <v>10413</v>
      </c>
      <c r="K1354" t="s">
        <v>24177</v>
      </c>
      <c r="L1354" t="s">
        <v>24177</v>
      </c>
      <c r="M1354" t="s">
        <v>24177</v>
      </c>
      <c r="N1354" t="s">
        <v>24177</v>
      </c>
      <c r="O1354" t="s">
        <v>24177</v>
      </c>
      <c r="P1354">
        <f>IMDB_Movies3[[#This Row],[gross]]-Table3[[#This Row],[budget]]</f>
        <v>-23660367</v>
      </c>
    </row>
    <row r="1355" spans="1:16" x14ac:dyDescent="0.35">
      <c r="A1355" t="s">
        <v>5314</v>
      </c>
      <c r="B1355">
        <v>95</v>
      </c>
      <c r="C1355">
        <v>2954405</v>
      </c>
      <c r="D1355" t="s">
        <v>7219</v>
      </c>
      <c r="E1355" t="s">
        <v>37</v>
      </c>
      <c r="F1355">
        <v>5.3</v>
      </c>
      <c r="G1355">
        <v>36000000</v>
      </c>
      <c r="H1355" t="s">
        <v>13307</v>
      </c>
      <c r="I1355" t="s">
        <v>1671</v>
      </c>
      <c r="J1355" t="s">
        <v>19711</v>
      </c>
      <c r="K1355" t="s">
        <v>24177</v>
      </c>
      <c r="L1355" t="s">
        <v>24177</v>
      </c>
      <c r="M1355" t="s">
        <v>24177</v>
      </c>
      <c r="N1355" t="s">
        <v>24177</v>
      </c>
      <c r="O1355" t="s">
        <v>24177</v>
      </c>
      <c r="P1355">
        <f>IMDB_Movies3[[#This Row],[gross]]-Table3[[#This Row],[budget]]</f>
        <v>-33045595</v>
      </c>
    </row>
    <row r="1356" spans="1:16" x14ac:dyDescent="0.35">
      <c r="A1356" t="s">
        <v>1453</v>
      </c>
      <c r="B1356">
        <v>81</v>
      </c>
      <c r="C1356">
        <v>30105968</v>
      </c>
      <c r="D1356" t="s">
        <v>7223</v>
      </c>
      <c r="E1356" t="s">
        <v>37</v>
      </c>
      <c r="F1356">
        <v>4.5</v>
      </c>
      <c r="G1356">
        <v>37000000</v>
      </c>
      <c r="H1356" t="s">
        <v>953</v>
      </c>
      <c r="I1356" t="s">
        <v>11526</v>
      </c>
      <c r="J1356" t="s">
        <v>1671</v>
      </c>
      <c r="K1356" t="s">
        <v>18089</v>
      </c>
      <c r="L1356" t="s">
        <v>12332</v>
      </c>
      <c r="M1356" t="s">
        <v>24177</v>
      </c>
      <c r="N1356" t="s">
        <v>24177</v>
      </c>
      <c r="O1356" t="s">
        <v>24177</v>
      </c>
      <c r="P1356">
        <f>IMDB_Movies3[[#This Row],[gross]]-Table3[[#This Row],[budget]]</f>
        <v>-6894032</v>
      </c>
    </row>
    <row r="1357" spans="1:16" x14ac:dyDescent="0.35">
      <c r="A1357" t="s">
        <v>7227</v>
      </c>
      <c r="B1357">
        <v>95</v>
      </c>
      <c r="C1357">
        <v>37788228</v>
      </c>
      <c r="D1357" t="s">
        <v>7228</v>
      </c>
      <c r="E1357" t="s">
        <v>37</v>
      </c>
      <c r="F1357">
        <v>5.4</v>
      </c>
      <c r="G1357">
        <v>35200000</v>
      </c>
      <c r="H1357" t="s">
        <v>1671</v>
      </c>
      <c r="I1357" t="s">
        <v>24177</v>
      </c>
      <c r="J1357" t="s">
        <v>24177</v>
      </c>
      <c r="K1357" t="s">
        <v>24177</v>
      </c>
      <c r="L1357" t="s">
        <v>24177</v>
      </c>
      <c r="M1357" t="s">
        <v>24177</v>
      </c>
      <c r="N1357" t="s">
        <v>24177</v>
      </c>
      <c r="O1357" t="s">
        <v>24177</v>
      </c>
      <c r="P1357">
        <f>IMDB_Movies3[[#This Row],[gross]]-Table3[[#This Row],[budget]]</f>
        <v>2588228</v>
      </c>
    </row>
    <row r="1358" spans="1:16" x14ac:dyDescent="0.35">
      <c r="A1358" t="s">
        <v>2542</v>
      </c>
      <c r="B1358">
        <v>108</v>
      </c>
      <c r="C1358">
        <v>277313371</v>
      </c>
      <c r="D1358" t="s">
        <v>7231</v>
      </c>
      <c r="E1358" t="s">
        <v>37</v>
      </c>
      <c r="F1358">
        <v>7.8</v>
      </c>
      <c r="G1358">
        <v>35000000</v>
      </c>
      <c r="H1358" t="s">
        <v>1671</v>
      </c>
      <c r="I1358" t="s">
        <v>24177</v>
      </c>
      <c r="J1358" t="s">
        <v>24177</v>
      </c>
      <c r="K1358" t="s">
        <v>24177</v>
      </c>
      <c r="L1358" t="s">
        <v>24177</v>
      </c>
      <c r="M1358" t="s">
        <v>24177</v>
      </c>
      <c r="N1358" t="s">
        <v>24177</v>
      </c>
      <c r="O1358" t="s">
        <v>24177</v>
      </c>
      <c r="P1358">
        <f>IMDB_Movies3[[#This Row],[gross]]-Table3[[#This Row],[budget]]</f>
        <v>242313371</v>
      </c>
    </row>
    <row r="1359" spans="1:16" x14ac:dyDescent="0.35">
      <c r="A1359" t="s">
        <v>7234</v>
      </c>
      <c r="B1359">
        <v>105</v>
      </c>
      <c r="C1359">
        <v>2126511</v>
      </c>
      <c r="D1359" t="s">
        <v>7237</v>
      </c>
      <c r="E1359" t="s">
        <v>7241</v>
      </c>
      <c r="F1359">
        <v>7.2</v>
      </c>
      <c r="G1359">
        <v>36000000</v>
      </c>
      <c r="H1359" t="s">
        <v>1325</v>
      </c>
      <c r="I1359" t="s">
        <v>13307</v>
      </c>
      <c r="J1359" t="s">
        <v>3409</v>
      </c>
      <c r="K1359" t="s">
        <v>22704</v>
      </c>
      <c r="L1359" t="s">
        <v>24177</v>
      </c>
      <c r="M1359" t="s">
        <v>24177</v>
      </c>
      <c r="N1359" t="s">
        <v>24177</v>
      </c>
      <c r="O1359" t="s">
        <v>24177</v>
      </c>
      <c r="P1359">
        <f>IMDB_Movies3[[#This Row],[gross]]-Table3[[#This Row],[budget]]</f>
        <v>-33873489</v>
      </c>
    </row>
    <row r="1360" spans="1:16" x14ac:dyDescent="0.35">
      <c r="A1360" t="s">
        <v>1965</v>
      </c>
      <c r="B1360">
        <v>95</v>
      </c>
      <c r="C1360">
        <v>205399422</v>
      </c>
      <c r="D1360" t="s">
        <v>7242</v>
      </c>
      <c r="E1360" t="s">
        <v>37</v>
      </c>
      <c r="F1360">
        <v>6.6</v>
      </c>
      <c r="G1360">
        <v>33000000</v>
      </c>
      <c r="H1360" t="s">
        <v>1325</v>
      </c>
      <c r="I1360" t="s">
        <v>953</v>
      </c>
      <c r="J1360" t="s">
        <v>1671</v>
      </c>
      <c r="K1360" t="s">
        <v>24164</v>
      </c>
      <c r="L1360" t="s">
        <v>24177</v>
      </c>
      <c r="M1360" t="s">
        <v>24177</v>
      </c>
      <c r="N1360" t="s">
        <v>24177</v>
      </c>
      <c r="O1360" t="s">
        <v>24177</v>
      </c>
      <c r="P1360">
        <f>IMDB_Movies3[[#This Row],[gross]]-Table3[[#This Row],[budget]]</f>
        <v>172399422</v>
      </c>
    </row>
    <row r="1361" spans="1:16" x14ac:dyDescent="0.35">
      <c r="A1361" t="s">
        <v>255</v>
      </c>
      <c r="B1361">
        <v>126</v>
      </c>
      <c r="C1361">
        <v>251188924</v>
      </c>
      <c r="D1361" t="s">
        <v>7245</v>
      </c>
      <c r="E1361" t="s">
        <v>37</v>
      </c>
      <c r="F1361">
        <v>7.6</v>
      </c>
      <c r="G1361">
        <v>35000000</v>
      </c>
      <c r="H1361" t="s">
        <v>1325</v>
      </c>
      <c r="I1361" t="s">
        <v>953</v>
      </c>
      <c r="J1361" t="s">
        <v>24177</v>
      </c>
      <c r="K1361" t="s">
        <v>24177</v>
      </c>
      <c r="L1361" t="s">
        <v>24177</v>
      </c>
      <c r="M1361" t="s">
        <v>24177</v>
      </c>
      <c r="N1361" t="s">
        <v>24177</v>
      </c>
      <c r="O1361" t="s">
        <v>24177</v>
      </c>
      <c r="P1361">
        <f>IMDB_Movies3[[#This Row],[gross]]-Table3[[#This Row],[budget]]</f>
        <v>216188924</v>
      </c>
    </row>
    <row r="1362" spans="1:16" x14ac:dyDescent="0.35">
      <c r="A1362" t="s">
        <v>576</v>
      </c>
      <c r="B1362">
        <v>102</v>
      </c>
      <c r="C1362">
        <v>1068392</v>
      </c>
      <c r="D1362" t="s">
        <v>7250</v>
      </c>
      <c r="E1362" t="s">
        <v>37</v>
      </c>
      <c r="F1362">
        <v>5.9</v>
      </c>
      <c r="G1362">
        <v>36000000</v>
      </c>
      <c r="H1362" t="s">
        <v>13307</v>
      </c>
      <c r="I1362" t="s">
        <v>3409</v>
      </c>
      <c r="J1362" t="s">
        <v>24165</v>
      </c>
      <c r="K1362" t="s">
        <v>24177</v>
      </c>
      <c r="L1362" t="s">
        <v>24177</v>
      </c>
      <c r="M1362" t="s">
        <v>24177</v>
      </c>
      <c r="N1362" t="s">
        <v>24177</v>
      </c>
      <c r="O1362" t="s">
        <v>24177</v>
      </c>
      <c r="P1362">
        <f>IMDB_Movies3[[#This Row],[gross]]-Table3[[#This Row],[budget]]</f>
        <v>-34931608</v>
      </c>
    </row>
    <row r="1363" spans="1:16" x14ac:dyDescent="0.35">
      <c r="A1363" t="s">
        <v>1058</v>
      </c>
      <c r="B1363">
        <v>121</v>
      </c>
      <c r="C1363">
        <v>144731527</v>
      </c>
      <c r="D1363" t="s">
        <v>7254</v>
      </c>
      <c r="E1363" t="s">
        <v>37</v>
      </c>
      <c r="F1363">
        <v>6.7</v>
      </c>
      <c r="G1363">
        <v>35000000</v>
      </c>
      <c r="H1363" t="s">
        <v>1325</v>
      </c>
      <c r="I1363" t="s">
        <v>24164</v>
      </c>
      <c r="J1363" t="s">
        <v>10413</v>
      </c>
      <c r="K1363" t="s">
        <v>24177</v>
      </c>
      <c r="L1363" t="s">
        <v>24177</v>
      </c>
      <c r="M1363" t="s">
        <v>24177</v>
      </c>
      <c r="N1363" t="s">
        <v>24177</v>
      </c>
      <c r="O1363" t="s">
        <v>24177</v>
      </c>
      <c r="P1363">
        <f>IMDB_Movies3[[#This Row],[gross]]-Table3[[#This Row],[budget]]</f>
        <v>109731527</v>
      </c>
    </row>
    <row r="1364" spans="1:16" x14ac:dyDescent="0.35">
      <c r="A1364" t="s">
        <v>2054</v>
      </c>
      <c r="B1364">
        <v>129</v>
      </c>
      <c r="C1364">
        <v>255950375</v>
      </c>
      <c r="D1364" t="s">
        <v>7259</v>
      </c>
      <c r="E1364" t="s">
        <v>37</v>
      </c>
      <c r="F1364">
        <v>7.7</v>
      </c>
      <c r="G1364">
        <v>29000000</v>
      </c>
      <c r="H1364" t="s">
        <v>13307</v>
      </c>
      <c r="I1364" t="s">
        <v>3409</v>
      </c>
      <c r="J1364" t="s">
        <v>24163</v>
      </c>
      <c r="K1364" t="s">
        <v>24177</v>
      </c>
      <c r="L1364" t="s">
        <v>24177</v>
      </c>
      <c r="M1364" t="s">
        <v>24177</v>
      </c>
      <c r="N1364" t="s">
        <v>24177</v>
      </c>
      <c r="O1364" t="s">
        <v>24177</v>
      </c>
      <c r="P1364">
        <f>IMDB_Movies3[[#This Row],[gross]]-Table3[[#This Row],[budget]]</f>
        <v>226950375</v>
      </c>
    </row>
    <row r="1365" spans="1:16" x14ac:dyDescent="0.35">
      <c r="A1365" t="s">
        <v>4903</v>
      </c>
      <c r="B1365">
        <v>88</v>
      </c>
      <c r="C1365">
        <v>112692062</v>
      </c>
      <c r="D1365" t="s">
        <v>7266</v>
      </c>
      <c r="E1365" t="s">
        <v>37</v>
      </c>
      <c r="F1365">
        <v>5.4</v>
      </c>
      <c r="G1365">
        <v>35000000</v>
      </c>
      <c r="H1365" t="s">
        <v>1325</v>
      </c>
      <c r="I1365" t="s">
        <v>953</v>
      </c>
      <c r="J1365" t="s">
        <v>1671</v>
      </c>
      <c r="K1365" t="s">
        <v>18089</v>
      </c>
      <c r="L1365" t="s">
        <v>12332</v>
      </c>
      <c r="M1365" t="s">
        <v>24177</v>
      </c>
      <c r="N1365" t="s">
        <v>24177</v>
      </c>
      <c r="O1365" t="s">
        <v>24177</v>
      </c>
      <c r="P1365">
        <f>IMDB_Movies3[[#This Row],[gross]]-Table3[[#This Row],[budget]]</f>
        <v>77692062</v>
      </c>
    </row>
    <row r="1366" spans="1:16" x14ac:dyDescent="0.35">
      <c r="A1366" t="s">
        <v>2599</v>
      </c>
      <c r="B1366">
        <v>106</v>
      </c>
      <c r="C1366">
        <v>117528646</v>
      </c>
      <c r="D1366" t="s">
        <v>7269</v>
      </c>
      <c r="E1366" t="s">
        <v>37</v>
      </c>
      <c r="F1366">
        <v>6.9</v>
      </c>
      <c r="G1366">
        <v>35000000</v>
      </c>
      <c r="H1366" t="s">
        <v>1671</v>
      </c>
      <c r="I1366" t="s">
        <v>24164</v>
      </c>
      <c r="J1366" t="s">
        <v>24177</v>
      </c>
      <c r="K1366" t="s">
        <v>24177</v>
      </c>
      <c r="L1366" t="s">
        <v>24177</v>
      </c>
      <c r="M1366" t="s">
        <v>24177</v>
      </c>
      <c r="N1366" t="s">
        <v>24177</v>
      </c>
      <c r="O1366" t="s">
        <v>24177</v>
      </c>
      <c r="P1366">
        <f>IMDB_Movies3[[#This Row],[gross]]-Table3[[#This Row],[budget]]</f>
        <v>82528646</v>
      </c>
    </row>
    <row r="1367" spans="1:16" x14ac:dyDescent="0.35">
      <c r="A1367" t="s">
        <v>7113</v>
      </c>
      <c r="B1367">
        <v>110</v>
      </c>
      <c r="C1367">
        <v>171031347</v>
      </c>
      <c r="D1367" t="s">
        <v>7273</v>
      </c>
      <c r="E1367" t="s">
        <v>37</v>
      </c>
      <c r="F1367">
        <v>7.7</v>
      </c>
      <c r="G1367">
        <v>38000000</v>
      </c>
      <c r="H1367" t="s">
        <v>953</v>
      </c>
      <c r="I1367" t="s">
        <v>3409</v>
      </c>
      <c r="J1367" t="s">
        <v>15011</v>
      </c>
      <c r="K1367" t="s">
        <v>24177</v>
      </c>
      <c r="L1367" t="s">
        <v>24177</v>
      </c>
      <c r="M1367" t="s">
        <v>24177</v>
      </c>
      <c r="N1367" t="s">
        <v>24177</v>
      </c>
      <c r="O1367" t="s">
        <v>24177</v>
      </c>
      <c r="P1367">
        <f>IMDB_Movies3[[#This Row],[gross]]-Table3[[#This Row],[budget]]</f>
        <v>133031347</v>
      </c>
    </row>
    <row r="1368" spans="1:16" x14ac:dyDescent="0.35">
      <c r="A1368" t="s">
        <v>3930</v>
      </c>
      <c r="B1368">
        <v>109</v>
      </c>
      <c r="C1368">
        <v>124732962</v>
      </c>
      <c r="D1368" t="s">
        <v>7277</v>
      </c>
      <c r="E1368" t="s">
        <v>37</v>
      </c>
      <c r="F1368">
        <v>6.8</v>
      </c>
      <c r="G1368">
        <v>35000000</v>
      </c>
      <c r="H1368" t="s">
        <v>1671</v>
      </c>
      <c r="I1368" t="s">
        <v>3409</v>
      </c>
      <c r="J1368" t="s">
        <v>19711</v>
      </c>
      <c r="K1368" t="s">
        <v>24177</v>
      </c>
      <c r="L1368" t="s">
        <v>24177</v>
      </c>
      <c r="M1368" t="s">
        <v>24177</v>
      </c>
      <c r="N1368" t="s">
        <v>24177</v>
      </c>
      <c r="O1368" t="s">
        <v>24177</v>
      </c>
      <c r="P1368">
        <f>IMDB_Movies3[[#This Row],[gross]]-Table3[[#This Row],[budget]]</f>
        <v>89732962</v>
      </c>
    </row>
    <row r="1369" spans="1:16" x14ac:dyDescent="0.35">
      <c r="A1369" t="s">
        <v>7281</v>
      </c>
      <c r="B1369">
        <v>143</v>
      </c>
      <c r="C1369">
        <v>82300000</v>
      </c>
      <c r="D1369" t="s">
        <v>7283</v>
      </c>
      <c r="E1369" t="s">
        <v>37</v>
      </c>
      <c r="F1369">
        <v>6.4</v>
      </c>
      <c r="G1369">
        <v>35000000</v>
      </c>
      <c r="H1369" t="s">
        <v>953</v>
      </c>
      <c r="I1369" t="s">
        <v>24162</v>
      </c>
      <c r="J1369" t="s">
        <v>12332</v>
      </c>
      <c r="K1369" t="s">
        <v>24177</v>
      </c>
      <c r="L1369" t="s">
        <v>24177</v>
      </c>
      <c r="M1369" t="s">
        <v>24177</v>
      </c>
      <c r="N1369" t="s">
        <v>24177</v>
      </c>
      <c r="O1369" t="s">
        <v>24177</v>
      </c>
      <c r="P1369">
        <f>IMDB_Movies3[[#This Row],[gross]]-Table3[[#This Row],[budget]]</f>
        <v>47300000</v>
      </c>
    </row>
    <row r="1370" spans="1:16" x14ac:dyDescent="0.35">
      <c r="A1370" t="s">
        <v>2599</v>
      </c>
      <c r="B1370">
        <v>120</v>
      </c>
      <c r="C1370">
        <v>134455175</v>
      </c>
      <c r="D1370" t="s">
        <v>7287</v>
      </c>
      <c r="E1370" t="s">
        <v>37</v>
      </c>
      <c r="F1370">
        <v>5.7</v>
      </c>
      <c r="G1370">
        <v>35000000</v>
      </c>
      <c r="H1370" t="s">
        <v>1671</v>
      </c>
      <c r="I1370" t="s">
        <v>24164</v>
      </c>
      <c r="J1370" t="s">
        <v>24177</v>
      </c>
      <c r="K1370" t="s">
        <v>24177</v>
      </c>
      <c r="L1370" t="s">
        <v>24177</v>
      </c>
      <c r="M1370" t="s">
        <v>24177</v>
      </c>
      <c r="N1370" t="s">
        <v>24177</v>
      </c>
      <c r="O1370" t="s">
        <v>24177</v>
      </c>
      <c r="P1370">
        <f>IMDB_Movies3[[#This Row],[gross]]-Table3[[#This Row],[budget]]</f>
        <v>99455175</v>
      </c>
    </row>
    <row r="1371" spans="1:16" x14ac:dyDescent="0.35">
      <c r="A1371" t="s">
        <v>487</v>
      </c>
      <c r="B1371">
        <v>128</v>
      </c>
      <c r="C1371">
        <v>79100000</v>
      </c>
      <c r="D1371" t="s">
        <v>7291</v>
      </c>
      <c r="E1371" t="s">
        <v>37</v>
      </c>
      <c r="F1371">
        <v>7.3</v>
      </c>
      <c r="G1371">
        <v>35000000</v>
      </c>
      <c r="H1371" t="s">
        <v>24164</v>
      </c>
      <c r="I1371" t="s">
        <v>10413</v>
      </c>
      <c r="J1371" t="s">
        <v>24177</v>
      </c>
      <c r="K1371" t="s">
        <v>24177</v>
      </c>
      <c r="L1371" t="s">
        <v>24177</v>
      </c>
      <c r="M1371" t="s">
        <v>24177</v>
      </c>
      <c r="N1371" t="s">
        <v>24177</v>
      </c>
      <c r="O1371" t="s">
        <v>24177</v>
      </c>
      <c r="P1371">
        <f>IMDB_Movies3[[#This Row],[gross]]-Table3[[#This Row],[budget]]</f>
        <v>44100000</v>
      </c>
    </row>
    <row r="1372" spans="1:16" x14ac:dyDescent="0.35">
      <c r="A1372" t="s">
        <v>3102</v>
      </c>
      <c r="B1372">
        <v>123</v>
      </c>
      <c r="C1372">
        <v>81159365</v>
      </c>
      <c r="D1372" t="s">
        <v>7294</v>
      </c>
      <c r="E1372" t="s">
        <v>37</v>
      </c>
      <c r="F1372">
        <v>6.8</v>
      </c>
      <c r="G1372">
        <v>35000000</v>
      </c>
      <c r="H1372" t="s">
        <v>24164</v>
      </c>
      <c r="I1372" t="s">
        <v>3409</v>
      </c>
      <c r="J1372" t="s">
        <v>10413</v>
      </c>
      <c r="K1372" t="s">
        <v>24177</v>
      </c>
      <c r="L1372" t="s">
        <v>24177</v>
      </c>
      <c r="M1372" t="s">
        <v>24177</v>
      </c>
      <c r="N1372" t="s">
        <v>24177</v>
      </c>
      <c r="O1372" t="s">
        <v>24177</v>
      </c>
      <c r="P1372">
        <f>IMDB_Movies3[[#This Row],[gross]]-Table3[[#This Row],[budget]]</f>
        <v>46159365</v>
      </c>
    </row>
    <row r="1373" spans="1:16" x14ac:dyDescent="0.35">
      <c r="A1373" t="s">
        <v>3218</v>
      </c>
      <c r="B1373">
        <v>129</v>
      </c>
      <c r="C1373">
        <v>110008260</v>
      </c>
      <c r="D1373" t="s">
        <v>7298</v>
      </c>
      <c r="E1373" t="s">
        <v>37</v>
      </c>
      <c r="F1373">
        <v>6.3</v>
      </c>
      <c r="G1373">
        <v>35000000</v>
      </c>
      <c r="H1373" t="s">
        <v>1671</v>
      </c>
      <c r="I1373" t="s">
        <v>19711</v>
      </c>
      <c r="J1373" t="s">
        <v>24177</v>
      </c>
      <c r="K1373" t="s">
        <v>24177</v>
      </c>
      <c r="L1373" t="s">
        <v>24177</v>
      </c>
      <c r="M1373" t="s">
        <v>24177</v>
      </c>
      <c r="N1373" t="s">
        <v>24177</v>
      </c>
      <c r="O1373" t="s">
        <v>24177</v>
      </c>
      <c r="P1373">
        <f>IMDB_Movies3[[#This Row],[gross]]-Table3[[#This Row],[budget]]</f>
        <v>75008260</v>
      </c>
    </row>
    <row r="1374" spans="1:16" x14ac:dyDescent="0.35">
      <c r="A1374" t="s">
        <v>7302</v>
      </c>
      <c r="B1374">
        <v>105</v>
      </c>
      <c r="C1374">
        <v>67962333</v>
      </c>
      <c r="D1374" t="s">
        <v>7304</v>
      </c>
      <c r="E1374" t="s">
        <v>37</v>
      </c>
      <c r="F1374">
        <v>5.9</v>
      </c>
      <c r="G1374">
        <v>35000000</v>
      </c>
      <c r="H1374" t="s">
        <v>1671</v>
      </c>
      <c r="I1374" t="s">
        <v>19711</v>
      </c>
      <c r="J1374" t="s">
        <v>24177</v>
      </c>
      <c r="K1374" t="s">
        <v>24177</v>
      </c>
      <c r="L1374" t="s">
        <v>24177</v>
      </c>
      <c r="M1374" t="s">
        <v>24177</v>
      </c>
      <c r="N1374" t="s">
        <v>24177</v>
      </c>
      <c r="O1374" t="s">
        <v>24177</v>
      </c>
      <c r="P1374">
        <f>IMDB_Movies3[[#This Row],[gross]]-Table3[[#This Row],[budget]]</f>
        <v>32962333</v>
      </c>
    </row>
    <row r="1375" spans="1:16" x14ac:dyDescent="0.35">
      <c r="A1375" t="s">
        <v>2647</v>
      </c>
      <c r="B1375">
        <v>162</v>
      </c>
      <c r="C1375">
        <v>78651430</v>
      </c>
      <c r="D1375" t="s">
        <v>7308</v>
      </c>
      <c r="E1375" t="s">
        <v>37</v>
      </c>
      <c r="F1375">
        <v>7.4</v>
      </c>
      <c r="G1375">
        <v>27000000</v>
      </c>
      <c r="H1375" t="s">
        <v>3409</v>
      </c>
      <c r="I1375" t="s">
        <v>19711</v>
      </c>
      <c r="J1375" t="s">
        <v>24165</v>
      </c>
      <c r="K1375" t="s">
        <v>24177</v>
      </c>
      <c r="L1375" t="s">
        <v>24177</v>
      </c>
      <c r="M1375" t="s">
        <v>24177</v>
      </c>
      <c r="N1375" t="s">
        <v>24177</v>
      </c>
      <c r="O1375" t="s">
        <v>24177</v>
      </c>
      <c r="P1375">
        <f>IMDB_Movies3[[#This Row],[gross]]-Table3[[#This Row],[budget]]</f>
        <v>51651430</v>
      </c>
    </row>
    <row r="1376" spans="1:16" x14ac:dyDescent="0.35">
      <c r="A1376" t="s">
        <v>4914</v>
      </c>
      <c r="B1376">
        <v>138</v>
      </c>
      <c r="C1376">
        <v>64604977</v>
      </c>
      <c r="D1376" t="s">
        <v>7312</v>
      </c>
      <c r="E1376" t="s">
        <v>37</v>
      </c>
      <c r="F1376">
        <v>8.3000000000000007</v>
      </c>
      <c r="G1376">
        <v>35000000</v>
      </c>
      <c r="H1376" t="s">
        <v>24164</v>
      </c>
      <c r="I1376" t="s">
        <v>3409</v>
      </c>
      <c r="J1376" t="s">
        <v>24162</v>
      </c>
      <c r="K1376" t="s">
        <v>10413</v>
      </c>
      <c r="L1376" t="s">
        <v>24177</v>
      </c>
      <c r="M1376" t="s">
        <v>24177</v>
      </c>
      <c r="N1376" t="s">
        <v>24177</v>
      </c>
      <c r="O1376" t="s">
        <v>24177</v>
      </c>
      <c r="P1376">
        <f>IMDB_Movies3[[#This Row],[gross]]-Table3[[#This Row],[budget]]</f>
        <v>29604977</v>
      </c>
    </row>
    <row r="1377" spans="1:16" x14ac:dyDescent="0.35">
      <c r="A1377" t="s">
        <v>597</v>
      </c>
      <c r="B1377">
        <v>100</v>
      </c>
      <c r="C1377">
        <v>63939454</v>
      </c>
      <c r="D1377" t="s">
        <v>7316</v>
      </c>
      <c r="E1377" t="s">
        <v>37</v>
      </c>
      <c r="F1377">
        <v>6.2</v>
      </c>
      <c r="G1377">
        <v>35000000</v>
      </c>
      <c r="H1377" t="s">
        <v>953</v>
      </c>
      <c r="I1377" t="s">
        <v>1671</v>
      </c>
      <c r="J1377" t="s">
        <v>18089</v>
      </c>
      <c r="K1377" t="s">
        <v>12332</v>
      </c>
      <c r="L1377" t="s">
        <v>24177</v>
      </c>
      <c r="M1377" t="s">
        <v>24177</v>
      </c>
      <c r="N1377" t="s">
        <v>24177</v>
      </c>
      <c r="O1377" t="s">
        <v>24177</v>
      </c>
      <c r="P1377">
        <f>IMDB_Movies3[[#This Row],[gross]]-Table3[[#This Row],[budget]]</f>
        <v>28939454</v>
      </c>
    </row>
    <row r="1378" spans="1:16" x14ac:dyDescent="0.35">
      <c r="A1378" t="s">
        <v>1954</v>
      </c>
      <c r="B1378">
        <v>90</v>
      </c>
      <c r="C1378">
        <v>63826569</v>
      </c>
      <c r="D1378" t="s">
        <v>7319</v>
      </c>
      <c r="E1378" t="s">
        <v>37</v>
      </c>
      <c r="F1378">
        <v>6.3</v>
      </c>
      <c r="G1378">
        <v>35000000</v>
      </c>
      <c r="H1378" t="s">
        <v>1671</v>
      </c>
      <c r="I1378" t="s">
        <v>24177</v>
      </c>
      <c r="J1378" t="s">
        <v>24177</v>
      </c>
      <c r="K1378" t="s">
        <v>24177</v>
      </c>
      <c r="L1378" t="s">
        <v>24177</v>
      </c>
      <c r="M1378" t="s">
        <v>24177</v>
      </c>
      <c r="N1378" t="s">
        <v>24177</v>
      </c>
      <c r="O1378" t="s">
        <v>24177</v>
      </c>
      <c r="P1378">
        <f>IMDB_Movies3[[#This Row],[gross]]-Table3[[#This Row],[budget]]</f>
        <v>28826569</v>
      </c>
    </row>
    <row r="1379" spans="1:16" x14ac:dyDescent="0.35">
      <c r="A1379" t="s">
        <v>1489</v>
      </c>
      <c r="B1379">
        <v>108</v>
      </c>
      <c r="C1379">
        <v>60054449</v>
      </c>
      <c r="D1379" t="s">
        <v>7325</v>
      </c>
      <c r="E1379" t="s">
        <v>37</v>
      </c>
      <c r="F1379">
        <v>5.8</v>
      </c>
      <c r="G1379">
        <v>35000000</v>
      </c>
      <c r="H1379" t="s">
        <v>1325</v>
      </c>
      <c r="I1379" t="s">
        <v>6403</v>
      </c>
      <c r="J1379" t="s">
        <v>12332</v>
      </c>
      <c r="K1379" t="s">
        <v>10413</v>
      </c>
      <c r="L1379" t="s">
        <v>24177</v>
      </c>
      <c r="M1379" t="s">
        <v>24177</v>
      </c>
      <c r="N1379" t="s">
        <v>24177</v>
      </c>
      <c r="O1379" t="s">
        <v>24177</v>
      </c>
      <c r="P1379">
        <f>IMDB_Movies3[[#This Row],[gross]]-Table3[[#This Row],[budget]]</f>
        <v>25054449</v>
      </c>
    </row>
    <row r="1380" spans="1:16" x14ac:dyDescent="0.35">
      <c r="A1380" t="s">
        <v>6308</v>
      </c>
      <c r="B1380">
        <v>101</v>
      </c>
      <c r="C1380">
        <v>26505000</v>
      </c>
      <c r="D1380" t="s">
        <v>7330</v>
      </c>
      <c r="E1380" t="s">
        <v>37</v>
      </c>
      <c r="F1380">
        <v>7.5</v>
      </c>
      <c r="G1380">
        <v>1800000</v>
      </c>
      <c r="H1380" t="s">
        <v>6403</v>
      </c>
      <c r="I1380" t="s">
        <v>24177</v>
      </c>
      <c r="J1380" t="s">
        <v>24177</v>
      </c>
      <c r="K1380" t="s">
        <v>24177</v>
      </c>
      <c r="L1380" t="s">
        <v>24177</v>
      </c>
      <c r="M1380" t="s">
        <v>24177</v>
      </c>
      <c r="N1380" t="s">
        <v>24177</v>
      </c>
      <c r="O1380" t="s">
        <v>24177</v>
      </c>
      <c r="P1380">
        <f>IMDB_Movies3[[#This Row],[gross]]-Table3[[#This Row],[budget]]</f>
        <v>24705000</v>
      </c>
    </row>
    <row r="1381" spans="1:16" x14ac:dyDescent="0.35">
      <c r="A1381" t="s">
        <v>2448</v>
      </c>
      <c r="B1381">
        <v>109</v>
      </c>
      <c r="C1381">
        <v>61280963</v>
      </c>
      <c r="D1381" t="s">
        <v>7335</v>
      </c>
      <c r="E1381" t="s">
        <v>37</v>
      </c>
      <c r="F1381">
        <v>6.3</v>
      </c>
      <c r="G1381">
        <v>33000000</v>
      </c>
      <c r="H1381" t="s">
        <v>6403</v>
      </c>
      <c r="I1381" t="s">
        <v>12332</v>
      </c>
      <c r="J1381" t="s">
        <v>10413</v>
      </c>
      <c r="K1381" t="s">
        <v>24177</v>
      </c>
      <c r="L1381" t="s">
        <v>24177</v>
      </c>
      <c r="M1381" t="s">
        <v>24177</v>
      </c>
      <c r="N1381" t="s">
        <v>24177</v>
      </c>
      <c r="O1381" t="s">
        <v>24177</v>
      </c>
      <c r="P1381">
        <f>IMDB_Movies3[[#This Row],[gross]]-Table3[[#This Row],[budget]]</f>
        <v>28280963</v>
      </c>
    </row>
    <row r="1382" spans="1:16" x14ac:dyDescent="0.35">
      <c r="A1382" t="s">
        <v>3367</v>
      </c>
      <c r="B1382">
        <v>132</v>
      </c>
      <c r="C1382">
        <v>56876365</v>
      </c>
      <c r="D1382" t="s">
        <v>7339</v>
      </c>
      <c r="E1382" t="s">
        <v>37</v>
      </c>
      <c r="F1382">
        <v>6.4</v>
      </c>
      <c r="G1382">
        <v>35000000</v>
      </c>
      <c r="H1382" t="s">
        <v>1325</v>
      </c>
      <c r="I1382" t="s">
        <v>953</v>
      </c>
      <c r="J1382" t="s">
        <v>24177</v>
      </c>
      <c r="K1382" t="s">
        <v>24177</v>
      </c>
      <c r="L1382" t="s">
        <v>24177</v>
      </c>
      <c r="M1382" t="s">
        <v>24177</v>
      </c>
      <c r="N1382" t="s">
        <v>24177</v>
      </c>
      <c r="O1382" t="s">
        <v>24177</v>
      </c>
      <c r="P1382">
        <f>IMDB_Movies3[[#This Row],[gross]]-Table3[[#This Row],[budget]]</f>
        <v>21876365</v>
      </c>
    </row>
    <row r="1383" spans="1:16" x14ac:dyDescent="0.35">
      <c r="A1383" t="s">
        <v>3367</v>
      </c>
      <c r="B1383">
        <v>123</v>
      </c>
      <c r="C1383">
        <v>59699513</v>
      </c>
      <c r="D1383" t="s">
        <v>7345</v>
      </c>
      <c r="E1383" t="s">
        <v>37</v>
      </c>
      <c r="F1383">
        <v>7.2</v>
      </c>
      <c r="G1383">
        <v>35000000</v>
      </c>
      <c r="H1383" t="s">
        <v>13307</v>
      </c>
      <c r="I1383" t="s">
        <v>3409</v>
      </c>
      <c r="J1383" t="s">
        <v>18089</v>
      </c>
      <c r="K1383" t="s">
        <v>22704</v>
      </c>
      <c r="L1383" t="s">
        <v>24163</v>
      </c>
      <c r="M1383" t="s">
        <v>24177</v>
      </c>
      <c r="N1383" t="s">
        <v>24177</v>
      </c>
      <c r="O1383" t="s">
        <v>24177</v>
      </c>
      <c r="P1383">
        <f>IMDB_Movies3[[#This Row],[gross]]-Table3[[#This Row],[budget]]</f>
        <v>24699513</v>
      </c>
    </row>
    <row r="1384" spans="1:16" x14ac:dyDescent="0.35">
      <c r="A1384" t="s">
        <v>7348</v>
      </c>
      <c r="B1384">
        <v>87</v>
      </c>
      <c r="C1384">
        <v>54132596</v>
      </c>
      <c r="D1384" t="s">
        <v>7349</v>
      </c>
      <c r="E1384" t="s">
        <v>37</v>
      </c>
      <c r="F1384">
        <v>6.3</v>
      </c>
      <c r="G1384">
        <v>34000000</v>
      </c>
      <c r="H1384" t="s">
        <v>1325</v>
      </c>
      <c r="I1384" t="s">
        <v>953</v>
      </c>
      <c r="J1384" t="s">
        <v>11526</v>
      </c>
      <c r="K1384" t="s">
        <v>1671</v>
      </c>
      <c r="L1384" t="s">
        <v>18089</v>
      </c>
      <c r="M1384" t="s">
        <v>1266</v>
      </c>
      <c r="N1384" t="s">
        <v>12332</v>
      </c>
      <c r="O1384" t="s">
        <v>24177</v>
      </c>
      <c r="P1384">
        <f>IMDB_Movies3[[#This Row],[gross]]-Table3[[#This Row],[budget]]</f>
        <v>20132596</v>
      </c>
    </row>
    <row r="1385" spans="1:16" x14ac:dyDescent="0.35">
      <c r="A1385" t="s">
        <v>7352</v>
      </c>
      <c r="B1385">
        <v>109</v>
      </c>
      <c r="C1385">
        <v>52277485</v>
      </c>
      <c r="D1385" t="s">
        <v>7353</v>
      </c>
      <c r="E1385" t="s">
        <v>37</v>
      </c>
      <c r="F1385">
        <v>6.9</v>
      </c>
      <c r="G1385">
        <v>35000000</v>
      </c>
      <c r="H1385" t="s">
        <v>13307</v>
      </c>
      <c r="I1385" t="s">
        <v>3409</v>
      </c>
      <c r="J1385" t="s">
        <v>24163</v>
      </c>
      <c r="K1385" t="s">
        <v>24177</v>
      </c>
      <c r="L1385" t="s">
        <v>24177</v>
      </c>
      <c r="M1385" t="s">
        <v>24177</v>
      </c>
      <c r="N1385" t="s">
        <v>24177</v>
      </c>
      <c r="O1385" t="s">
        <v>24177</v>
      </c>
      <c r="P1385">
        <f>IMDB_Movies3[[#This Row],[gross]]-Table3[[#This Row],[budget]]</f>
        <v>17277485</v>
      </c>
    </row>
    <row r="1386" spans="1:16" x14ac:dyDescent="0.35">
      <c r="A1386" t="s">
        <v>3732</v>
      </c>
      <c r="B1386">
        <v>109</v>
      </c>
      <c r="C1386">
        <v>55802754</v>
      </c>
      <c r="D1386" t="s">
        <v>7356</v>
      </c>
      <c r="E1386" t="s">
        <v>37</v>
      </c>
      <c r="F1386">
        <v>6.6</v>
      </c>
      <c r="G1386">
        <v>35000000</v>
      </c>
      <c r="H1386" t="s">
        <v>1671</v>
      </c>
      <c r="I1386" t="s">
        <v>19711</v>
      </c>
      <c r="J1386" t="s">
        <v>24177</v>
      </c>
      <c r="K1386" t="s">
        <v>24177</v>
      </c>
      <c r="L1386" t="s">
        <v>24177</v>
      </c>
      <c r="M1386" t="s">
        <v>24177</v>
      </c>
      <c r="N1386" t="s">
        <v>24177</v>
      </c>
      <c r="O1386" t="s">
        <v>24177</v>
      </c>
      <c r="P1386">
        <f>IMDB_Movies3[[#This Row],[gross]]-Table3[[#This Row],[budget]]</f>
        <v>20802754</v>
      </c>
    </row>
    <row r="1387" spans="1:16" x14ac:dyDescent="0.35">
      <c r="A1387" t="s">
        <v>6417</v>
      </c>
      <c r="B1387">
        <v>92</v>
      </c>
      <c r="C1387">
        <v>55291815</v>
      </c>
      <c r="D1387" t="s">
        <v>7359</v>
      </c>
      <c r="E1387" t="s">
        <v>37</v>
      </c>
      <c r="F1387">
        <v>6</v>
      </c>
      <c r="G1387">
        <v>35000000</v>
      </c>
      <c r="H1387" t="s">
        <v>1671</v>
      </c>
      <c r="I1387" t="s">
        <v>24177</v>
      </c>
      <c r="J1387" t="s">
        <v>24177</v>
      </c>
      <c r="K1387" t="s">
        <v>24177</v>
      </c>
      <c r="L1387" t="s">
        <v>24177</v>
      </c>
      <c r="M1387" t="s">
        <v>24177</v>
      </c>
      <c r="N1387" t="s">
        <v>24177</v>
      </c>
      <c r="O1387" t="s">
        <v>24177</v>
      </c>
      <c r="P1387">
        <f>IMDB_Movies3[[#This Row],[gross]]-Table3[[#This Row],[budget]]</f>
        <v>20291815</v>
      </c>
    </row>
    <row r="1388" spans="1:16" x14ac:dyDescent="0.35">
      <c r="A1388" t="s">
        <v>2054</v>
      </c>
      <c r="B1388">
        <v>125</v>
      </c>
      <c r="C1388">
        <v>83299761</v>
      </c>
      <c r="D1388" t="s">
        <v>7364</v>
      </c>
      <c r="E1388" t="s">
        <v>37</v>
      </c>
      <c r="F1388">
        <v>7.5</v>
      </c>
      <c r="G1388">
        <v>35000000</v>
      </c>
      <c r="H1388" t="s">
        <v>13307</v>
      </c>
      <c r="I1388" t="s">
        <v>1671</v>
      </c>
      <c r="J1388" t="s">
        <v>3409</v>
      </c>
      <c r="K1388" t="s">
        <v>22704</v>
      </c>
      <c r="L1388" t="s">
        <v>12038</v>
      </c>
      <c r="M1388" t="s">
        <v>24177</v>
      </c>
      <c r="N1388" t="s">
        <v>24177</v>
      </c>
      <c r="O1388" t="s">
        <v>24177</v>
      </c>
      <c r="P1388">
        <f>IMDB_Movies3[[#This Row],[gross]]-Table3[[#This Row],[budget]]</f>
        <v>48299761</v>
      </c>
    </row>
    <row r="1389" spans="1:16" x14ac:dyDescent="0.35">
      <c r="A1389" t="s">
        <v>5076</v>
      </c>
      <c r="B1389">
        <v>202</v>
      </c>
      <c r="C1389">
        <v>48169908</v>
      </c>
      <c r="D1389" t="s">
        <v>7367</v>
      </c>
      <c r="E1389" t="s">
        <v>37</v>
      </c>
      <c r="F1389">
        <v>7.7</v>
      </c>
      <c r="G1389">
        <v>33000000</v>
      </c>
      <c r="H1389" t="s">
        <v>13307</v>
      </c>
      <c r="I1389" t="s">
        <v>3409</v>
      </c>
      <c r="J1389" t="s">
        <v>22704</v>
      </c>
      <c r="K1389" t="s">
        <v>19711</v>
      </c>
      <c r="L1389" t="s">
        <v>24177</v>
      </c>
      <c r="M1389" t="s">
        <v>24177</v>
      </c>
      <c r="N1389" t="s">
        <v>24177</v>
      </c>
      <c r="O1389" t="s">
        <v>24177</v>
      </c>
      <c r="P1389">
        <f>IMDB_Movies3[[#This Row],[gross]]-Table3[[#This Row],[budget]]</f>
        <v>15169908</v>
      </c>
    </row>
    <row r="1390" spans="1:16" x14ac:dyDescent="0.35">
      <c r="A1390" t="s">
        <v>3218</v>
      </c>
      <c r="B1390">
        <v>134</v>
      </c>
      <c r="C1390">
        <v>67523385</v>
      </c>
      <c r="D1390" t="s">
        <v>7372</v>
      </c>
      <c r="E1390" t="s">
        <v>37</v>
      </c>
      <c r="F1390">
        <v>6.2</v>
      </c>
      <c r="G1390">
        <v>35000000</v>
      </c>
      <c r="H1390" t="s">
        <v>1671</v>
      </c>
      <c r="I1390" t="s">
        <v>24177</v>
      </c>
      <c r="J1390" t="s">
        <v>24177</v>
      </c>
      <c r="K1390" t="s">
        <v>24177</v>
      </c>
      <c r="L1390" t="s">
        <v>24177</v>
      </c>
      <c r="M1390" t="s">
        <v>24177</v>
      </c>
      <c r="N1390" t="s">
        <v>24177</v>
      </c>
      <c r="O1390" t="s">
        <v>24177</v>
      </c>
      <c r="P1390">
        <f>IMDB_Movies3[[#This Row],[gross]]-Table3[[#This Row],[budget]]</f>
        <v>32523385</v>
      </c>
    </row>
    <row r="1391" spans="1:16" x14ac:dyDescent="0.35">
      <c r="A1391" t="s">
        <v>2166</v>
      </c>
      <c r="B1391">
        <v>88</v>
      </c>
      <c r="C1391">
        <v>49474048</v>
      </c>
      <c r="D1391" t="s">
        <v>7376</v>
      </c>
      <c r="E1391" t="s">
        <v>37</v>
      </c>
      <c r="F1391">
        <v>5.4</v>
      </c>
      <c r="G1391">
        <v>35000000</v>
      </c>
      <c r="H1391" t="s">
        <v>1671</v>
      </c>
      <c r="I1391" t="s">
        <v>18089</v>
      </c>
      <c r="J1391" t="s">
        <v>24177</v>
      </c>
      <c r="K1391" t="s">
        <v>24177</v>
      </c>
      <c r="L1391" t="s">
        <v>24177</v>
      </c>
      <c r="M1391" t="s">
        <v>24177</v>
      </c>
      <c r="N1391" t="s">
        <v>24177</v>
      </c>
      <c r="O1391" t="s">
        <v>24177</v>
      </c>
      <c r="P1391">
        <f>IMDB_Movies3[[#This Row],[gross]]-Table3[[#This Row],[budget]]</f>
        <v>14474048</v>
      </c>
    </row>
    <row r="1392" spans="1:16" x14ac:dyDescent="0.35">
      <c r="A1392" t="s">
        <v>7379</v>
      </c>
      <c r="B1392">
        <v>92</v>
      </c>
      <c r="C1392">
        <v>45802315</v>
      </c>
      <c r="D1392" t="s">
        <v>7381</v>
      </c>
      <c r="E1392" t="s">
        <v>37</v>
      </c>
      <c r="F1392">
        <v>6.6</v>
      </c>
      <c r="G1392">
        <v>35000000</v>
      </c>
      <c r="H1392" t="s">
        <v>1325</v>
      </c>
      <c r="I1392" t="s">
        <v>953</v>
      </c>
      <c r="J1392" t="s">
        <v>1266</v>
      </c>
      <c r="K1392" t="s">
        <v>12332</v>
      </c>
      <c r="L1392" t="s">
        <v>10413</v>
      </c>
      <c r="M1392" t="s">
        <v>24177</v>
      </c>
      <c r="N1392" t="s">
        <v>24177</v>
      </c>
      <c r="O1392" t="s">
        <v>24177</v>
      </c>
      <c r="P1392">
        <f>IMDB_Movies3[[#This Row],[gross]]-Table3[[#This Row],[budget]]</f>
        <v>10802315</v>
      </c>
    </row>
    <row r="1393" spans="1:16" x14ac:dyDescent="0.35">
      <c r="A1393" t="s">
        <v>6297</v>
      </c>
      <c r="B1393">
        <v>91</v>
      </c>
      <c r="C1393">
        <v>43792641</v>
      </c>
      <c r="D1393" t="s">
        <v>7386</v>
      </c>
      <c r="E1393" t="s">
        <v>37</v>
      </c>
      <c r="F1393">
        <v>5.3</v>
      </c>
      <c r="G1393">
        <v>35000000</v>
      </c>
      <c r="H1393" t="s">
        <v>1671</v>
      </c>
      <c r="I1393" t="s">
        <v>19711</v>
      </c>
      <c r="J1393" t="s">
        <v>24177</v>
      </c>
      <c r="K1393" t="s">
        <v>24177</v>
      </c>
      <c r="L1393" t="s">
        <v>24177</v>
      </c>
      <c r="M1393" t="s">
        <v>24177</v>
      </c>
      <c r="N1393" t="s">
        <v>24177</v>
      </c>
      <c r="O1393" t="s">
        <v>24177</v>
      </c>
      <c r="P1393">
        <f>IMDB_Movies3[[#This Row],[gross]]-Table3[[#This Row],[budget]]</f>
        <v>8792641</v>
      </c>
    </row>
    <row r="1394" spans="1:16" x14ac:dyDescent="0.35">
      <c r="A1394" t="s">
        <v>2178</v>
      </c>
      <c r="B1394">
        <v>75</v>
      </c>
      <c r="C1394">
        <v>57651794</v>
      </c>
      <c r="D1394" t="s">
        <v>7389</v>
      </c>
      <c r="E1394" t="s">
        <v>37</v>
      </c>
      <c r="F1394">
        <v>5.6</v>
      </c>
      <c r="G1394">
        <v>33000000</v>
      </c>
      <c r="H1394" t="s">
        <v>1671</v>
      </c>
      <c r="I1394" t="s">
        <v>19711</v>
      </c>
      <c r="J1394" t="s">
        <v>24163</v>
      </c>
      <c r="K1394" t="s">
        <v>24177</v>
      </c>
      <c r="L1394" t="s">
        <v>24177</v>
      </c>
      <c r="M1394" t="s">
        <v>24177</v>
      </c>
      <c r="N1394" t="s">
        <v>24177</v>
      </c>
      <c r="O1394" t="s">
        <v>24177</v>
      </c>
      <c r="P1394">
        <f>IMDB_Movies3[[#This Row],[gross]]-Table3[[#This Row],[budget]]</f>
        <v>24651794</v>
      </c>
    </row>
    <row r="1395" spans="1:16" x14ac:dyDescent="0.35">
      <c r="A1395" t="s">
        <v>7392</v>
      </c>
      <c r="B1395">
        <v>98</v>
      </c>
      <c r="C1395">
        <v>43894863</v>
      </c>
      <c r="D1395" t="s">
        <v>7394</v>
      </c>
      <c r="E1395" t="s">
        <v>37</v>
      </c>
      <c r="F1395">
        <v>5.9</v>
      </c>
      <c r="G1395">
        <v>30000000</v>
      </c>
      <c r="H1395" t="s">
        <v>1671</v>
      </c>
      <c r="I1395" t="s">
        <v>19711</v>
      </c>
      <c r="J1395" t="s">
        <v>24177</v>
      </c>
      <c r="K1395" t="s">
        <v>24177</v>
      </c>
      <c r="L1395" t="s">
        <v>24177</v>
      </c>
      <c r="M1395" t="s">
        <v>24177</v>
      </c>
      <c r="N1395" t="s">
        <v>24177</v>
      </c>
      <c r="O1395" t="s">
        <v>24177</v>
      </c>
      <c r="P1395">
        <f>IMDB_Movies3[[#This Row],[gross]]-Table3[[#This Row],[budget]]</f>
        <v>13894863</v>
      </c>
    </row>
    <row r="1396" spans="1:16" x14ac:dyDescent="0.35">
      <c r="A1396" t="s">
        <v>371</v>
      </c>
      <c r="B1396">
        <v>147</v>
      </c>
      <c r="C1396">
        <v>41954997</v>
      </c>
      <c r="D1396" t="s">
        <v>7397</v>
      </c>
      <c r="E1396" t="s">
        <v>37</v>
      </c>
      <c r="F1396">
        <v>7.8</v>
      </c>
      <c r="G1396">
        <v>35000000</v>
      </c>
      <c r="H1396" t="s">
        <v>13307</v>
      </c>
      <c r="I1396" t="s">
        <v>24164</v>
      </c>
      <c r="J1396" t="s">
        <v>3409</v>
      </c>
      <c r="K1396" t="s">
        <v>24177</v>
      </c>
      <c r="L1396" t="s">
        <v>24177</v>
      </c>
      <c r="M1396" t="s">
        <v>24177</v>
      </c>
      <c r="N1396" t="s">
        <v>24177</v>
      </c>
      <c r="O1396" t="s">
        <v>24177</v>
      </c>
      <c r="P1396">
        <f>IMDB_Movies3[[#This Row],[gross]]-Table3[[#This Row],[budget]]</f>
        <v>6954997</v>
      </c>
    </row>
    <row r="1397" spans="1:16" x14ac:dyDescent="0.35">
      <c r="A1397" t="s">
        <v>2331</v>
      </c>
      <c r="B1397">
        <v>100</v>
      </c>
      <c r="C1397">
        <v>39532308</v>
      </c>
      <c r="D1397" t="s">
        <v>7401</v>
      </c>
      <c r="E1397" t="s">
        <v>37</v>
      </c>
      <c r="F1397">
        <v>6.7</v>
      </c>
      <c r="G1397">
        <v>33000000</v>
      </c>
      <c r="H1397" t="s">
        <v>1325</v>
      </c>
      <c r="I1397" t="s">
        <v>6403</v>
      </c>
      <c r="J1397" t="s">
        <v>12332</v>
      </c>
      <c r="K1397" t="s">
        <v>24177</v>
      </c>
      <c r="L1397" t="s">
        <v>24177</v>
      </c>
      <c r="M1397" t="s">
        <v>24177</v>
      </c>
      <c r="N1397" t="s">
        <v>24177</v>
      </c>
      <c r="O1397" t="s">
        <v>24177</v>
      </c>
      <c r="P1397">
        <f>IMDB_Movies3[[#This Row],[gross]]-Table3[[#This Row],[budget]]</f>
        <v>6532308</v>
      </c>
    </row>
    <row r="1398" spans="1:16" x14ac:dyDescent="0.35">
      <c r="A1398" t="s">
        <v>7404</v>
      </c>
      <c r="B1398">
        <v>120</v>
      </c>
      <c r="C1398">
        <v>76600000</v>
      </c>
      <c r="D1398" t="s">
        <v>7408</v>
      </c>
      <c r="E1398" t="s">
        <v>37</v>
      </c>
      <c r="F1398">
        <v>7.4</v>
      </c>
      <c r="G1398">
        <v>10700000</v>
      </c>
      <c r="H1398" t="s">
        <v>1266</v>
      </c>
      <c r="I1398" t="s">
        <v>6403</v>
      </c>
      <c r="J1398" t="s">
        <v>24177</v>
      </c>
      <c r="K1398" t="s">
        <v>24177</v>
      </c>
      <c r="L1398" t="s">
        <v>24177</v>
      </c>
      <c r="M1398" t="s">
        <v>24177</v>
      </c>
      <c r="N1398" t="s">
        <v>24177</v>
      </c>
      <c r="O1398" t="s">
        <v>24177</v>
      </c>
      <c r="P1398">
        <f>IMDB_Movies3[[#This Row],[gross]]-Table3[[#This Row],[budget]]</f>
        <v>65900000</v>
      </c>
    </row>
    <row r="1399" spans="1:16" x14ac:dyDescent="0.35">
      <c r="A1399" t="s">
        <v>7113</v>
      </c>
      <c r="B1399">
        <v>104</v>
      </c>
      <c r="C1399">
        <v>39692139</v>
      </c>
      <c r="D1399" t="s">
        <v>7411</v>
      </c>
      <c r="E1399" t="s">
        <v>37</v>
      </c>
      <c r="F1399">
        <v>6.2</v>
      </c>
      <c r="G1399">
        <v>35000000</v>
      </c>
      <c r="H1399" t="s">
        <v>1671</v>
      </c>
      <c r="I1399" t="s">
        <v>24164</v>
      </c>
      <c r="J1399" t="s">
        <v>10413</v>
      </c>
      <c r="K1399" t="s">
        <v>24177</v>
      </c>
      <c r="L1399" t="s">
        <v>24177</v>
      </c>
      <c r="M1399" t="s">
        <v>24177</v>
      </c>
      <c r="N1399" t="s">
        <v>24177</v>
      </c>
      <c r="O1399" t="s">
        <v>24177</v>
      </c>
      <c r="P1399">
        <f>IMDB_Movies3[[#This Row],[gross]]-Table3[[#This Row],[budget]]</f>
        <v>4692139</v>
      </c>
    </row>
    <row r="1400" spans="1:16" x14ac:dyDescent="0.35">
      <c r="A1400" t="s">
        <v>2048</v>
      </c>
      <c r="B1400">
        <v>103</v>
      </c>
      <c r="C1400">
        <v>40687294</v>
      </c>
      <c r="D1400" t="s">
        <v>7415</v>
      </c>
      <c r="E1400" t="s">
        <v>37</v>
      </c>
      <c r="F1400">
        <v>5.4</v>
      </c>
      <c r="G1400">
        <v>35000000</v>
      </c>
      <c r="H1400" t="s">
        <v>1325</v>
      </c>
      <c r="I1400" t="s">
        <v>24164</v>
      </c>
      <c r="J1400" t="s">
        <v>3409</v>
      </c>
      <c r="K1400" t="s">
        <v>24162</v>
      </c>
      <c r="L1400" t="s">
        <v>10413</v>
      </c>
      <c r="M1400" t="s">
        <v>24177</v>
      </c>
      <c r="N1400" t="s">
        <v>24177</v>
      </c>
      <c r="O1400" t="s">
        <v>24177</v>
      </c>
      <c r="P1400">
        <f>IMDB_Movies3[[#This Row],[gross]]-Table3[[#This Row],[budget]]</f>
        <v>5687294</v>
      </c>
    </row>
    <row r="1401" spans="1:16" x14ac:dyDescent="0.35">
      <c r="A1401" t="s">
        <v>5349</v>
      </c>
      <c r="B1401">
        <v>109</v>
      </c>
      <c r="C1401">
        <v>37553932</v>
      </c>
      <c r="D1401" t="s">
        <v>7419</v>
      </c>
      <c r="E1401" t="s">
        <v>37</v>
      </c>
      <c r="F1401">
        <v>6.7</v>
      </c>
      <c r="G1401">
        <v>40000000</v>
      </c>
      <c r="H1401" t="s">
        <v>1325</v>
      </c>
      <c r="I1401" t="s">
        <v>12332</v>
      </c>
      <c r="J1401" t="s">
        <v>10413</v>
      </c>
      <c r="K1401" t="s">
        <v>24177</v>
      </c>
      <c r="L1401" t="s">
        <v>24177</v>
      </c>
      <c r="M1401" t="s">
        <v>24177</v>
      </c>
      <c r="N1401" t="s">
        <v>24177</v>
      </c>
      <c r="O1401" t="s">
        <v>24177</v>
      </c>
      <c r="P1401">
        <f>IMDB_Movies3[[#This Row],[gross]]-Table3[[#This Row],[budget]]</f>
        <v>-2446068</v>
      </c>
    </row>
    <row r="1402" spans="1:16" x14ac:dyDescent="0.35">
      <c r="A1402" t="s">
        <v>7422</v>
      </c>
      <c r="B1402">
        <v>104</v>
      </c>
      <c r="C1402">
        <v>37481242</v>
      </c>
      <c r="D1402" t="s">
        <v>7424</v>
      </c>
      <c r="E1402" t="s">
        <v>37</v>
      </c>
      <c r="F1402">
        <v>5.3</v>
      </c>
      <c r="G1402">
        <v>35000000</v>
      </c>
      <c r="H1402" t="s">
        <v>1671</v>
      </c>
      <c r="I1402" t="s">
        <v>19711</v>
      </c>
      <c r="J1402" t="s">
        <v>24177</v>
      </c>
      <c r="K1402" t="s">
        <v>24177</v>
      </c>
      <c r="L1402" t="s">
        <v>24177</v>
      </c>
      <c r="M1402" t="s">
        <v>24177</v>
      </c>
      <c r="N1402" t="s">
        <v>24177</v>
      </c>
      <c r="O1402" t="s">
        <v>24177</v>
      </c>
      <c r="P1402">
        <f>IMDB_Movies3[[#This Row],[gross]]-Table3[[#This Row],[budget]]</f>
        <v>2481242</v>
      </c>
    </row>
    <row r="1403" spans="1:16" x14ac:dyDescent="0.35">
      <c r="A1403" t="s">
        <v>7427</v>
      </c>
      <c r="B1403">
        <v>112</v>
      </c>
      <c r="C1403">
        <v>39026186</v>
      </c>
      <c r="D1403" t="s">
        <v>7430</v>
      </c>
      <c r="E1403" t="s">
        <v>37</v>
      </c>
      <c r="F1403">
        <v>5.9</v>
      </c>
      <c r="G1403">
        <v>35000000</v>
      </c>
      <c r="H1403" t="s">
        <v>1671</v>
      </c>
      <c r="I1403" t="s">
        <v>3409</v>
      </c>
      <c r="J1403" t="s">
        <v>19711</v>
      </c>
      <c r="K1403" t="s">
        <v>24177</v>
      </c>
      <c r="L1403" t="s">
        <v>24177</v>
      </c>
      <c r="M1403" t="s">
        <v>24177</v>
      </c>
      <c r="N1403" t="s">
        <v>24177</v>
      </c>
      <c r="O1403" t="s">
        <v>24177</v>
      </c>
      <c r="P1403">
        <f>IMDB_Movies3[[#This Row],[gross]]-Table3[[#This Row],[budget]]</f>
        <v>4026186</v>
      </c>
    </row>
    <row r="1404" spans="1:16" x14ac:dyDescent="0.35">
      <c r="A1404" t="s">
        <v>7439</v>
      </c>
      <c r="B1404">
        <v>95</v>
      </c>
      <c r="C1404">
        <v>33422806</v>
      </c>
      <c r="D1404" t="s">
        <v>7440</v>
      </c>
      <c r="E1404" t="s">
        <v>37</v>
      </c>
      <c r="F1404">
        <v>4.8</v>
      </c>
      <c r="G1404">
        <v>50000000</v>
      </c>
      <c r="H1404" t="s">
        <v>953</v>
      </c>
      <c r="I1404" t="s">
        <v>1671</v>
      </c>
      <c r="J1404" t="s">
        <v>1266</v>
      </c>
      <c r="K1404" t="s">
        <v>24177</v>
      </c>
      <c r="L1404" t="s">
        <v>24177</v>
      </c>
      <c r="M1404" t="s">
        <v>24177</v>
      </c>
      <c r="N1404" t="s">
        <v>24177</v>
      </c>
      <c r="O1404" t="s">
        <v>24177</v>
      </c>
      <c r="P1404">
        <f>IMDB_Movies3[[#This Row],[gross]]-Table3[[#This Row],[budget]]</f>
        <v>-16577194</v>
      </c>
    </row>
    <row r="1405" spans="1:16" x14ac:dyDescent="0.35">
      <c r="A1405" t="s">
        <v>7443</v>
      </c>
      <c r="B1405">
        <v>102</v>
      </c>
      <c r="C1405">
        <v>47724985</v>
      </c>
      <c r="D1405" t="s">
        <v>7447</v>
      </c>
      <c r="E1405" t="s">
        <v>37</v>
      </c>
      <c r="F1405">
        <v>7.3</v>
      </c>
      <c r="G1405">
        <v>35761559</v>
      </c>
      <c r="H1405" t="s">
        <v>1671</v>
      </c>
      <c r="I1405" t="s">
        <v>3409</v>
      </c>
      <c r="J1405" t="s">
        <v>18089</v>
      </c>
      <c r="K1405" t="s">
        <v>24163</v>
      </c>
      <c r="L1405" t="s">
        <v>24177</v>
      </c>
      <c r="M1405" t="s">
        <v>24177</v>
      </c>
      <c r="N1405" t="s">
        <v>24177</v>
      </c>
      <c r="O1405" t="s">
        <v>24177</v>
      </c>
      <c r="P1405">
        <f>IMDB_Movies3[[#This Row],[gross]]-Table3[[#This Row],[budget]]</f>
        <v>11963426</v>
      </c>
    </row>
    <row r="1406" spans="1:16" x14ac:dyDescent="0.35">
      <c r="A1406" t="s">
        <v>7451</v>
      </c>
      <c r="B1406">
        <v>102</v>
      </c>
      <c r="C1406">
        <v>33423521</v>
      </c>
      <c r="D1406" t="s">
        <v>7453</v>
      </c>
      <c r="E1406" t="s">
        <v>37</v>
      </c>
      <c r="F1406">
        <v>3.8</v>
      </c>
      <c r="G1406">
        <v>35000000</v>
      </c>
      <c r="H1406" t="s">
        <v>1325</v>
      </c>
      <c r="I1406" t="s">
        <v>953</v>
      </c>
      <c r="J1406" t="s">
        <v>1671</v>
      </c>
      <c r="K1406" t="s">
        <v>10413</v>
      </c>
      <c r="L1406" t="s">
        <v>24177</v>
      </c>
      <c r="M1406" t="s">
        <v>24177</v>
      </c>
      <c r="N1406" t="s">
        <v>24177</v>
      </c>
      <c r="O1406" t="s">
        <v>24177</v>
      </c>
      <c r="P1406">
        <f>IMDB_Movies3[[#This Row],[gross]]-Table3[[#This Row],[budget]]</f>
        <v>-1576479</v>
      </c>
    </row>
    <row r="1407" spans="1:16" x14ac:dyDescent="0.35">
      <c r="A1407" t="s">
        <v>3817</v>
      </c>
      <c r="B1407">
        <v>150</v>
      </c>
      <c r="C1407">
        <v>32519322</v>
      </c>
      <c r="D1407" t="s">
        <v>7458</v>
      </c>
      <c r="E1407" t="s">
        <v>37</v>
      </c>
      <c r="F1407">
        <v>8.5</v>
      </c>
      <c r="G1407">
        <v>35000000</v>
      </c>
      <c r="H1407" t="s">
        <v>13307</v>
      </c>
      <c r="I1407" t="s">
        <v>3409</v>
      </c>
      <c r="J1407" t="s">
        <v>24165</v>
      </c>
      <c r="K1407" t="s">
        <v>24177</v>
      </c>
      <c r="L1407" t="s">
        <v>24177</v>
      </c>
      <c r="M1407" t="s">
        <v>24177</v>
      </c>
      <c r="N1407" t="s">
        <v>24177</v>
      </c>
      <c r="O1407" t="s">
        <v>24177</v>
      </c>
      <c r="P1407">
        <f>IMDB_Movies3[[#This Row],[gross]]-Table3[[#This Row],[budget]]</f>
        <v>-2480678</v>
      </c>
    </row>
    <row r="1408" spans="1:16" x14ac:dyDescent="0.35">
      <c r="A1408" t="s">
        <v>6148</v>
      </c>
      <c r="B1408">
        <v>101</v>
      </c>
      <c r="C1408">
        <v>37617947</v>
      </c>
      <c r="D1408" t="s">
        <v>7464</v>
      </c>
      <c r="E1408" t="s">
        <v>37</v>
      </c>
      <c r="F1408">
        <v>6.8</v>
      </c>
      <c r="G1408">
        <v>30000000</v>
      </c>
      <c r="H1408" t="s">
        <v>3409</v>
      </c>
      <c r="I1408" t="s">
        <v>18089</v>
      </c>
      <c r="J1408" t="s">
        <v>1266</v>
      </c>
      <c r="K1408" t="s">
        <v>24177</v>
      </c>
      <c r="L1408" t="s">
        <v>24177</v>
      </c>
      <c r="M1408" t="s">
        <v>24177</v>
      </c>
      <c r="N1408" t="s">
        <v>24177</v>
      </c>
      <c r="O1408" t="s">
        <v>24177</v>
      </c>
      <c r="P1408">
        <f>IMDB_Movies3[[#This Row],[gross]]-Table3[[#This Row],[budget]]</f>
        <v>7617947</v>
      </c>
    </row>
    <row r="1409" spans="1:16" x14ac:dyDescent="0.35">
      <c r="A1409" t="s">
        <v>5128</v>
      </c>
      <c r="B1409">
        <v>108</v>
      </c>
      <c r="C1409">
        <v>32048809</v>
      </c>
      <c r="D1409" t="s">
        <v>7469</v>
      </c>
      <c r="E1409" t="s">
        <v>37</v>
      </c>
      <c r="F1409">
        <v>5.3</v>
      </c>
      <c r="G1409">
        <v>30000000</v>
      </c>
      <c r="H1409" t="s">
        <v>6403</v>
      </c>
      <c r="I1409" t="s">
        <v>24177</v>
      </c>
      <c r="J1409" t="s">
        <v>24177</v>
      </c>
      <c r="K1409" t="s">
        <v>24177</v>
      </c>
      <c r="L1409" t="s">
        <v>24177</v>
      </c>
      <c r="M1409" t="s">
        <v>24177</v>
      </c>
      <c r="N1409" t="s">
        <v>24177</v>
      </c>
      <c r="O1409" t="s">
        <v>24177</v>
      </c>
      <c r="P1409">
        <f>IMDB_Movies3[[#This Row],[gross]]-Table3[[#This Row],[budget]]</f>
        <v>2048809</v>
      </c>
    </row>
    <row r="1410" spans="1:16" x14ac:dyDescent="0.35">
      <c r="A1410" t="s">
        <v>3066</v>
      </c>
      <c r="B1410">
        <v>98</v>
      </c>
      <c r="C1410">
        <v>33987757</v>
      </c>
      <c r="D1410" t="s">
        <v>7473</v>
      </c>
      <c r="E1410" t="s">
        <v>37</v>
      </c>
      <c r="F1410">
        <v>7.3</v>
      </c>
      <c r="G1410">
        <v>27000000</v>
      </c>
      <c r="H1410" t="s">
        <v>3409</v>
      </c>
      <c r="I1410" t="s">
        <v>19711</v>
      </c>
      <c r="J1410" t="s">
        <v>24177</v>
      </c>
      <c r="K1410" t="s">
        <v>24177</v>
      </c>
      <c r="L1410" t="s">
        <v>24177</v>
      </c>
      <c r="M1410" t="s">
        <v>24177</v>
      </c>
      <c r="N1410" t="s">
        <v>24177</v>
      </c>
      <c r="O1410" t="s">
        <v>24177</v>
      </c>
      <c r="P1410">
        <f>IMDB_Movies3[[#This Row],[gross]]-Table3[[#This Row],[budget]]</f>
        <v>6987757</v>
      </c>
    </row>
    <row r="1411" spans="1:16" x14ac:dyDescent="0.35">
      <c r="A1411" t="s">
        <v>3694</v>
      </c>
      <c r="B1411">
        <v>137</v>
      </c>
      <c r="C1411">
        <v>37304950</v>
      </c>
      <c r="D1411" t="s">
        <v>7477</v>
      </c>
      <c r="E1411" t="s">
        <v>37</v>
      </c>
      <c r="F1411">
        <v>6.6</v>
      </c>
      <c r="G1411">
        <v>35000000</v>
      </c>
      <c r="H1411" t="s">
        <v>13307</v>
      </c>
      <c r="I1411" t="s">
        <v>24164</v>
      </c>
      <c r="J1411" t="s">
        <v>3409</v>
      </c>
      <c r="K1411" t="s">
        <v>24177</v>
      </c>
      <c r="L1411" t="s">
        <v>24177</v>
      </c>
      <c r="M1411" t="s">
        <v>24177</v>
      </c>
      <c r="N1411" t="s">
        <v>24177</v>
      </c>
      <c r="O1411" t="s">
        <v>24177</v>
      </c>
      <c r="P1411">
        <f>IMDB_Movies3[[#This Row],[gross]]-Table3[[#This Row],[budget]]</f>
        <v>2304950</v>
      </c>
    </row>
    <row r="1412" spans="1:16" x14ac:dyDescent="0.35">
      <c r="A1412" t="s">
        <v>7480</v>
      </c>
      <c r="B1412">
        <v>112</v>
      </c>
      <c r="C1412">
        <v>30691439</v>
      </c>
      <c r="D1412" t="s">
        <v>7481</v>
      </c>
      <c r="E1412" t="s">
        <v>37</v>
      </c>
      <c r="F1412">
        <v>6.2</v>
      </c>
      <c r="G1412">
        <v>35000000</v>
      </c>
      <c r="H1412" t="s">
        <v>6403</v>
      </c>
      <c r="I1412" t="s">
        <v>24162</v>
      </c>
      <c r="J1412" t="s">
        <v>24177</v>
      </c>
      <c r="K1412" t="s">
        <v>24177</v>
      </c>
      <c r="L1412" t="s">
        <v>24177</v>
      </c>
      <c r="M1412" t="s">
        <v>24177</v>
      </c>
      <c r="N1412" t="s">
        <v>24177</v>
      </c>
      <c r="O1412" t="s">
        <v>24177</v>
      </c>
      <c r="P1412">
        <f>IMDB_Movies3[[#This Row],[gross]]-Table3[[#This Row],[budget]]</f>
        <v>-4308561</v>
      </c>
    </row>
    <row r="1413" spans="1:16" x14ac:dyDescent="0.35">
      <c r="A1413" t="s">
        <v>7484</v>
      </c>
      <c r="B1413">
        <v>101</v>
      </c>
      <c r="C1413">
        <v>30307804</v>
      </c>
      <c r="D1413" t="s">
        <v>7486</v>
      </c>
      <c r="E1413" t="s">
        <v>37</v>
      </c>
      <c r="F1413">
        <v>5.2</v>
      </c>
      <c r="G1413">
        <v>35000000</v>
      </c>
      <c r="H1413" t="s">
        <v>3409</v>
      </c>
      <c r="I1413" t="s">
        <v>1266</v>
      </c>
      <c r="J1413" t="s">
        <v>6403</v>
      </c>
      <c r="K1413" t="s">
        <v>24177</v>
      </c>
      <c r="L1413" t="s">
        <v>24177</v>
      </c>
      <c r="M1413" t="s">
        <v>24177</v>
      </c>
      <c r="N1413" t="s">
        <v>24177</v>
      </c>
      <c r="O1413" t="s">
        <v>24177</v>
      </c>
      <c r="P1413">
        <f>IMDB_Movies3[[#This Row],[gross]]-Table3[[#This Row],[budget]]</f>
        <v>-4692196</v>
      </c>
    </row>
    <row r="1414" spans="1:16" x14ac:dyDescent="0.35">
      <c r="A1414" t="s">
        <v>2722</v>
      </c>
      <c r="B1414">
        <v>103</v>
      </c>
      <c r="C1414">
        <v>30669413</v>
      </c>
      <c r="D1414" t="s">
        <v>7489</v>
      </c>
      <c r="E1414" t="s">
        <v>37</v>
      </c>
      <c r="F1414">
        <v>6.2</v>
      </c>
      <c r="G1414">
        <v>35000000</v>
      </c>
      <c r="H1414" t="s">
        <v>1325</v>
      </c>
      <c r="I1414" t="s">
        <v>6403</v>
      </c>
      <c r="J1414" t="s">
        <v>12332</v>
      </c>
      <c r="K1414" t="s">
        <v>24177</v>
      </c>
      <c r="L1414" t="s">
        <v>24177</v>
      </c>
      <c r="M1414" t="s">
        <v>24177</v>
      </c>
      <c r="N1414" t="s">
        <v>24177</v>
      </c>
      <c r="O1414" t="s">
        <v>24177</v>
      </c>
      <c r="P1414">
        <f>IMDB_Movies3[[#This Row],[gross]]-Table3[[#This Row],[budget]]</f>
        <v>-4330587</v>
      </c>
    </row>
    <row r="1415" spans="1:16" x14ac:dyDescent="0.35">
      <c r="A1415" t="s">
        <v>3470</v>
      </c>
      <c r="B1415">
        <v>101</v>
      </c>
      <c r="C1415">
        <v>28687835</v>
      </c>
      <c r="D1415" t="s">
        <v>7494</v>
      </c>
      <c r="E1415" t="s">
        <v>37</v>
      </c>
      <c r="F1415">
        <v>6.2</v>
      </c>
      <c r="G1415">
        <v>35000000</v>
      </c>
      <c r="H1415" t="s">
        <v>24164</v>
      </c>
      <c r="I1415" t="s">
        <v>3409</v>
      </c>
      <c r="J1415" t="s">
        <v>10413</v>
      </c>
      <c r="K1415" t="s">
        <v>24177</v>
      </c>
      <c r="L1415" t="s">
        <v>24177</v>
      </c>
      <c r="M1415" t="s">
        <v>24177</v>
      </c>
      <c r="N1415" t="s">
        <v>24177</v>
      </c>
      <c r="O1415" t="s">
        <v>24177</v>
      </c>
      <c r="P1415">
        <f>IMDB_Movies3[[#This Row],[gross]]-Table3[[#This Row],[budget]]</f>
        <v>-6312165</v>
      </c>
    </row>
    <row r="1416" spans="1:16" x14ac:dyDescent="0.35">
      <c r="A1416" t="s">
        <v>7498</v>
      </c>
      <c r="B1416">
        <v>112</v>
      </c>
      <c r="C1416">
        <v>26494611</v>
      </c>
      <c r="D1416" t="s">
        <v>7500</v>
      </c>
      <c r="E1416" t="s">
        <v>37</v>
      </c>
      <c r="F1416">
        <v>6.6</v>
      </c>
      <c r="G1416">
        <v>35000000</v>
      </c>
      <c r="H1416" t="s">
        <v>1671</v>
      </c>
      <c r="I1416" t="s">
        <v>3409</v>
      </c>
      <c r="J1416" t="s">
        <v>19711</v>
      </c>
      <c r="K1416" t="s">
        <v>12332</v>
      </c>
      <c r="L1416" t="s">
        <v>24177</v>
      </c>
      <c r="M1416" t="s">
        <v>24177</v>
      </c>
      <c r="N1416" t="s">
        <v>24177</v>
      </c>
      <c r="O1416" t="s">
        <v>24177</v>
      </c>
      <c r="P1416">
        <f>IMDB_Movies3[[#This Row],[gross]]-Table3[[#This Row],[budget]]</f>
        <v>-8505389</v>
      </c>
    </row>
    <row r="1417" spans="1:16" x14ac:dyDescent="0.35">
      <c r="A1417" t="s">
        <v>7504</v>
      </c>
      <c r="B1417">
        <v>111</v>
      </c>
      <c r="C1417">
        <v>47724985</v>
      </c>
      <c r="D1417" t="s">
        <v>7505</v>
      </c>
      <c r="E1417" t="s">
        <v>37</v>
      </c>
      <c r="F1417">
        <v>6.4</v>
      </c>
      <c r="G1417">
        <v>20000000</v>
      </c>
      <c r="H1417" t="s">
        <v>1325</v>
      </c>
      <c r="I1417" t="s">
        <v>953</v>
      </c>
      <c r="J1417" t="s">
        <v>12332</v>
      </c>
      <c r="K1417" t="s">
        <v>24177</v>
      </c>
      <c r="L1417" t="s">
        <v>24177</v>
      </c>
      <c r="M1417" t="s">
        <v>24177</v>
      </c>
      <c r="N1417" t="s">
        <v>24177</v>
      </c>
      <c r="O1417" t="s">
        <v>24177</v>
      </c>
      <c r="P1417">
        <f>IMDB_Movies3[[#This Row],[gross]]-Table3[[#This Row],[budget]]</f>
        <v>27724985</v>
      </c>
    </row>
    <row r="1418" spans="1:16" x14ac:dyDescent="0.35">
      <c r="A1418" t="s">
        <v>7134</v>
      </c>
      <c r="B1418">
        <v>102</v>
      </c>
      <c r="C1418">
        <v>25266129</v>
      </c>
      <c r="D1418" t="s">
        <v>7509</v>
      </c>
      <c r="E1418" t="s">
        <v>37</v>
      </c>
      <c r="F1418">
        <v>6.2</v>
      </c>
      <c r="G1418">
        <v>35000000</v>
      </c>
      <c r="H1418" t="s">
        <v>1671</v>
      </c>
      <c r="I1418" t="s">
        <v>3409</v>
      </c>
      <c r="J1418" t="s">
        <v>19711</v>
      </c>
      <c r="K1418" t="s">
        <v>24177</v>
      </c>
      <c r="L1418" t="s">
        <v>24177</v>
      </c>
      <c r="M1418" t="s">
        <v>24177</v>
      </c>
      <c r="N1418" t="s">
        <v>24177</v>
      </c>
      <c r="O1418" t="s">
        <v>24177</v>
      </c>
      <c r="P1418">
        <f>IMDB_Movies3[[#This Row],[gross]]-Table3[[#This Row],[budget]]</f>
        <v>-9733871</v>
      </c>
    </row>
    <row r="1419" spans="1:16" x14ac:dyDescent="0.35">
      <c r="A1419" t="s">
        <v>499</v>
      </c>
      <c r="B1419">
        <v>101</v>
      </c>
      <c r="C1419">
        <v>25863915</v>
      </c>
      <c r="D1419" t="s">
        <v>7513</v>
      </c>
      <c r="E1419" t="s">
        <v>37</v>
      </c>
      <c r="F1419">
        <v>5.0999999999999996</v>
      </c>
      <c r="G1419">
        <v>35000000</v>
      </c>
      <c r="H1419" t="s">
        <v>1325</v>
      </c>
      <c r="I1419" t="s">
        <v>24164</v>
      </c>
      <c r="J1419" t="s">
        <v>24162</v>
      </c>
      <c r="K1419" t="s">
        <v>10413</v>
      </c>
      <c r="L1419" t="s">
        <v>24177</v>
      </c>
      <c r="M1419" t="s">
        <v>24177</v>
      </c>
      <c r="N1419" t="s">
        <v>24177</v>
      </c>
      <c r="O1419" t="s">
        <v>24177</v>
      </c>
      <c r="P1419">
        <f>IMDB_Movies3[[#This Row],[gross]]-Table3[[#This Row],[budget]]</f>
        <v>-9136085</v>
      </c>
    </row>
    <row r="1420" spans="1:16" x14ac:dyDescent="0.35">
      <c r="A1420" t="s">
        <v>3694</v>
      </c>
      <c r="B1420">
        <v>155</v>
      </c>
      <c r="C1420">
        <v>25078937</v>
      </c>
      <c r="D1420" t="s">
        <v>7517</v>
      </c>
      <c r="E1420" t="s">
        <v>37</v>
      </c>
      <c r="F1420">
        <v>6.6</v>
      </c>
      <c r="G1420">
        <v>30000000</v>
      </c>
      <c r="H1420" t="s">
        <v>24164</v>
      </c>
      <c r="I1420" t="s">
        <v>3409</v>
      </c>
      <c r="J1420" t="s">
        <v>24162</v>
      </c>
      <c r="K1420" t="s">
        <v>10413</v>
      </c>
      <c r="L1420" t="s">
        <v>24177</v>
      </c>
      <c r="M1420" t="s">
        <v>24177</v>
      </c>
      <c r="N1420" t="s">
        <v>24177</v>
      </c>
      <c r="O1420" t="s">
        <v>24177</v>
      </c>
      <c r="P1420">
        <f>IMDB_Movies3[[#This Row],[gross]]-Table3[[#This Row],[budget]]</f>
        <v>-4921063</v>
      </c>
    </row>
    <row r="1421" spans="1:16" x14ac:dyDescent="0.35">
      <c r="A1421" t="s">
        <v>7521</v>
      </c>
      <c r="B1421">
        <v>93</v>
      </c>
      <c r="C1421">
        <v>47724985</v>
      </c>
      <c r="D1421" t="s">
        <v>7522</v>
      </c>
      <c r="E1421" t="s">
        <v>37</v>
      </c>
      <c r="F1421">
        <v>6.1</v>
      </c>
      <c r="G1421">
        <v>19000000</v>
      </c>
      <c r="H1421" t="s">
        <v>1325</v>
      </c>
      <c r="I1421" t="s">
        <v>24164</v>
      </c>
      <c r="J1421" t="s">
        <v>10413</v>
      </c>
      <c r="K1421" t="s">
        <v>24177</v>
      </c>
      <c r="L1421" t="s">
        <v>24177</v>
      </c>
      <c r="M1421" t="s">
        <v>24177</v>
      </c>
      <c r="N1421" t="s">
        <v>24177</v>
      </c>
      <c r="O1421" t="s">
        <v>24177</v>
      </c>
      <c r="P1421">
        <f>IMDB_Movies3[[#This Row],[gross]]-Table3[[#This Row],[budget]]</f>
        <v>28724985</v>
      </c>
    </row>
    <row r="1422" spans="1:16" x14ac:dyDescent="0.35">
      <c r="A1422" t="s">
        <v>7525</v>
      </c>
      <c r="B1422">
        <v>109</v>
      </c>
      <c r="C1422">
        <v>28995450</v>
      </c>
      <c r="D1422" t="s">
        <v>7527</v>
      </c>
      <c r="E1422" t="s">
        <v>37</v>
      </c>
      <c r="F1422">
        <v>6.1</v>
      </c>
      <c r="G1422">
        <v>35000000</v>
      </c>
      <c r="H1422" t="s">
        <v>1671</v>
      </c>
      <c r="I1422" t="s">
        <v>18089</v>
      </c>
      <c r="J1422" t="s">
        <v>1266</v>
      </c>
      <c r="K1422" t="s">
        <v>24177</v>
      </c>
      <c r="L1422" t="s">
        <v>24177</v>
      </c>
      <c r="M1422" t="s">
        <v>24177</v>
      </c>
      <c r="N1422" t="s">
        <v>24177</v>
      </c>
      <c r="O1422" t="s">
        <v>24177</v>
      </c>
      <c r="P1422">
        <f>IMDB_Movies3[[#This Row],[gross]]-Table3[[#This Row],[budget]]</f>
        <v>-6004550</v>
      </c>
    </row>
    <row r="1423" spans="1:16" x14ac:dyDescent="0.35">
      <c r="A1423" t="s">
        <v>5469</v>
      </c>
      <c r="B1423">
        <v>140</v>
      </c>
      <c r="C1423">
        <v>24276500</v>
      </c>
      <c r="D1423" t="s">
        <v>7532</v>
      </c>
      <c r="E1423" t="s">
        <v>37</v>
      </c>
      <c r="F1423">
        <v>6.6</v>
      </c>
      <c r="G1423">
        <v>35000000</v>
      </c>
      <c r="H1423" t="s">
        <v>13307</v>
      </c>
      <c r="I1423" t="s">
        <v>24164</v>
      </c>
      <c r="J1423" t="s">
        <v>3409</v>
      </c>
      <c r="K1423" t="s">
        <v>24177</v>
      </c>
      <c r="L1423" t="s">
        <v>24177</v>
      </c>
      <c r="M1423" t="s">
        <v>24177</v>
      </c>
      <c r="N1423" t="s">
        <v>24177</v>
      </c>
      <c r="O1423" t="s">
        <v>24177</v>
      </c>
      <c r="P1423">
        <f>IMDB_Movies3[[#This Row],[gross]]-Table3[[#This Row],[budget]]</f>
        <v>-10723500</v>
      </c>
    </row>
    <row r="1424" spans="1:16" x14ac:dyDescent="0.35">
      <c r="A1424" t="s">
        <v>7535</v>
      </c>
      <c r="B1424">
        <v>108</v>
      </c>
      <c r="C1424">
        <v>20981633</v>
      </c>
      <c r="D1424" t="s">
        <v>7536</v>
      </c>
      <c r="E1424" t="s">
        <v>37</v>
      </c>
      <c r="F1424">
        <v>5.9</v>
      </c>
      <c r="G1424">
        <v>30000000</v>
      </c>
      <c r="H1424" t="s">
        <v>3409</v>
      </c>
      <c r="I1424" t="s">
        <v>24162</v>
      </c>
      <c r="J1424" t="s">
        <v>12332</v>
      </c>
      <c r="K1424" t="s">
        <v>10413</v>
      </c>
      <c r="L1424" t="s">
        <v>24177</v>
      </c>
      <c r="M1424" t="s">
        <v>24177</v>
      </c>
      <c r="N1424" t="s">
        <v>24177</v>
      </c>
      <c r="O1424" t="s">
        <v>24177</v>
      </c>
      <c r="P1424">
        <f>IMDB_Movies3[[#This Row],[gross]]-Table3[[#This Row],[budget]]</f>
        <v>-9018367</v>
      </c>
    </row>
    <row r="1425" spans="1:16" x14ac:dyDescent="0.35">
      <c r="A1425" t="s">
        <v>7540</v>
      </c>
      <c r="B1425">
        <v>96</v>
      </c>
      <c r="C1425">
        <v>22913677</v>
      </c>
      <c r="D1425" t="s">
        <v>7541</v>
      </c>
      <c r="E1425" t="s">
        <v>37</v>
      </c>
      <c r="F1425">
        <v>6.3</v>
      </c>
      <c r="G1425">
        <v>35000000</v>
      </c>
      <c r="H1425" t="s">
        <v>1671</v>
      </c>
      <c r="I1425" t="s">
        <v>18089</v>
      </c>
      <c r="J1425" t="s">
        <v>1266</v>
      </c>
      <c r="K1425" t="s">
        <v>19711</v>
      </c>
      <c r="L1425" t="s">
        <v>24177</v>
      </c>
      <c r="M1425" t="s">
        <v>24177</v>
      </c>
      <c r="N1425" t="s">
        <v>24177</v>
      </c>
      <c r="O1425" t="s">
        <v>24177</v>
      </c>
      <c r="P1425">
        <f>IMDB_Movies3[[#This Row],[gross]]-Table3[[#This Row],[budget]]</f>
        <v>-12086323</v>
      </c>
    </row>
    <row r="1426" spans="1:16" x14ac:dyDescent="0.35">
      <c r="A1426" t="s">
        <v>7545</v>
      </c>
      <c r="B1426">
        <v>123</v>
      </c>
      <c r="C1426">
        <v>34531832</v>
      </c>
      <c r="D1426" t="s">
        <v>7546</v>
      </c>
      <c r="E1426" t="s">
        <v>37</v>
      </c>
      <c r="F1426">
        <v>7.1</v>
      </c>
      <c r="G1426">
        <v>35000000</v>
      </c>
      <c r="H1426" t="s">
        <v>13307</v>
      </c>
      <c r="I1426" t="s">
        <v>3409</v>
      </c>
      <c r="J1426" t="s">
        <v>24163</v>
      </c>
      <c r="K1426" t="s">
        <v>24177</v>
      </c>
      <c r="L1426" t="s">
        <v>24177</v>
      </c>
      <c r="M1426" t="s">
        <v>24177</v>
      </c>
      <c r="N1426" t="s">
        <v>24177</v>
      </c>
      <c r="O1426" t="s">
        <v>24177</v>
      </c>
      <c r="P1426">
        <f>IMDB_Movies3[[#This Row],[gross]]-Table3[[#This Row],[budget]]</f>
        <v>-468168</v>
      </c>
    </row>
    <row r="1427" spans="1:16" x14ac:dyDescent="0.35">
      <c r="A1427" t="s">
        <v>2943</v>
      </c>
      <c r="B1427">
        <v>106</v>
      </c>
      <c r="C1427">
        <v>28064226</v>
      </c>
      <c r="D1427" t="s">
        <v>7551</v>
      </c>
      <c r="E1427" t="s">
        <v>37</v>
      </c>
      <c r="F1427">
        <v>5</v>
      </c>
      <c r="G1427">
        <v>35000000</v>
      </c>
      <c r="H1427" t="s">
        <v>1325</v>
      </c>
      <c r="I1427" t="s">
        <v>24162</v>
      </c>
      <c r="J1427" t="s">
        <v>10413</v>
      </c>
      <c r="K1427" t="s">
        <v>24177</v>
      </c>
      <c r="L1427" t="s">
        <v>24177</v>
      </c>
      <c r="M1427" t="s">
        <v>24177</v>
      </c>
      <c r="N1427" t="s">
        <v>24177</v>
      </c>
      <c r="O1427" t="s">
        <v>24177</v>
      </c>
      <c r="P1427">
        <f>IMDB_Movies3[[#This Row],[gross]]-Table3[[#This Row],[budget]]</f>
        <v>-6935774</v>
      </c>
    </row>
    <row r="1428" spans="1:16" x14ac:dyDescent="0.35">
      <c r="A1428" t="s">
        <v>7555</v>
      </c>
      <c r="B1428">
        <v>76</v>
      </c>
      <c r="C1428">
        <v>19447478</v>
      </c>
      <c r="D1428" t="s">
        <v>7557</v>
      </c>
      <c r="E1428" t="s">
        <v>37</v>
      </c>
      <c r="F1428">
        <v>5.6</v>
      </c>
      <c r="G1428">
        <v>35000000</v>
      </c>
      <c r="H1428" t="s">
        <v>953</v>
      </c>
      <c r="I1428" t="s">
        <v>11526</v>
      </c>
      <c r="J1428" t="s">
        <v>1671</v>
      </c>
      <c r="K1428" t="s">
        <v>18089</v>
      </c>
      <c r="L1428" t="s">
        <v>24165</v>
      </c>
      <c r="M1428" t="s">
        <v>24177</v>
      </c>
      <c r="N1428" t="s">
        <v>24177</v>
      </c>
      <c r="O1428" t="s">
        <v>24177</v>
      </c>
      <c r="P1428">
        <f>IMDB_Movies3[[#This Row],[gross]]-Table3[[#This Row],[budget]]</f>
        <v>-15552522</v>
      </c>
    </row>
    <row r="1429" spans="1:16" x14ac:dyDescent="0.35">
      <c r="A1429" t="s">
        <v>4914</v>
      </c>
      <c r="B1429">
        <v>107</v>
      </c>
      <c r="C1429">
        <v>19389454</v>
      </c>
      <c r="D1429" t="s">
        <v>7561</v>
      </c>
      <c r="E1429" t="s">
        <v>37</v>
      </c>
      <c r="F1429">
        <v>7.4</v>
      </c>
      <c r="G1429">
        <v>55000000</v>
      </c>
      <c r="H1429" t="s">
        <v>1671</v>
      </c>
      <c r="I1429" t="s">
        <v>3409</v>
      </c>
      <c r="J1429" t="s">
        <v>24177</v>
      </c>
      <c r="K1429" t="s">
        <v>24177</v>
      </c>
      <c r="L1429" t="s">
        <v>24177</v>
      </c>
      <c r="M1429" t="s">
        <v>24177</v>
      </c>
      <c r="N1429" t="s">
        <v>24177</v>
      </c>
      <c r="O1429" t="s">
        <v>24177</v>
      </c>
      <c r="P1429">
        <f>IMDB_Movies3[[#This Row],[gross]]-Table3[[#This Row],[budget]]</f>
        <v>-35610546</v>
      </c>
    </row>
    <row r="1430" spans="1:16" x14ac:dyDescent="0.35">
      <c r="A1430" t="s">
        <v>7565</v>
      </c>
      <c r="B1430">
        <v>82</v>
      </c>
      <c r="C1430">
        <v>25871834</v>
      </c>
      <c r="D1430" t="s">
        <v>7568</v>
      </c>
      <c r="E1430" t="s">
        <v>37</v>
      </c>
      <c r="F1430">
        <v>4.5</v>
      </c>
      <c r="G1430">
        <v>35000000</v>
      </c>
      <c r="H1430" t="s">
        <v>1325</v>
      </c>
      <c r="I1430" t="s">
        <v>1671</v>
      </c>
      <c r="J1430" t="s">
        <v>12332</v>
      </c>
      <c r="K1430" t="s">
        <v>10413</v>
      </c>
      <c r="L1430" t="s">
        <v>24177</v>
      </c>
      <c r="M1430" t="s">
        <v>24177</v>
      </c>
      <c r="N1430" t="s">
        <v>24177</v>
      </c>
      <c r="O1430" t="s">
        <v>24177</v>
      </c>
      <c r="P1430">
        <f>IMDB_Movies3[[#This Row],[gross]]-Table3[[#This Row],[budget]]</f>
        <v>-9128166</v>
      </c>
    </row>
    <row r="1431" spans="1:16" x14ac:dyDescent="0.35">
      <c r="A1431" t="s">
        <v>7572</v>
      </c>
      <c r="B1431">
        <v>109</v>
      </c>
      <c r="C1431">
        <v>19692608</v>
      </c>
      <c r="D1431" t="s">
        <v>7574</v>
      </c>
      <c r="E1431" t="s">
        <v>37</v>
      </c>
      <c r="F1431">
        <v>6.2</v>
      </c>
      <c r="G1431">
        <v>35000000</v>
      </c>
      <c r="H1431" t="s">
        <v>24164</v>
      </c>
      <c r="I1431" t="s">
        <v>3409</v>
      </c>
      <c r="J1431" t="s">
        <v>10413</v>
      </c>
      <c r="K1431" t="s">
        <v>24177</v>
      </c>
      <c r="L1431" t="s">
        <v>24177</v>
      </c>
      <c r="M1431" t="s">
        <v>24177</v>
      </c>
      <c r="N1431" t="s">
        <v>24177</v>
      </c>
      <c r="O1431" t="s">
        <v>24177</v>
      </c>
      <c r="P1431">
        <f>IMDB_Movies3[[#This Row],[gross]]-Table3[[#This Row],[budget]]</f>
        <v>-15307392</v>
      </c>
    </row>
    <row r="1432" spans="1:16" x14ac:dyDescent="0.35">
      <c r="A1432" t="s">
        <v>6308</v>
      </c>
      <c r="B1432">
        <v>99</v>
      </c>
      <c r="C1432">
        <v>19294901</v>
      </c>
      <c r="D1432" t="s">
        <v>7581</v>
      </c>
      <c r="E1432" t="s">
        <v>37</v>
      </c>
      <c r="F1432">
        <v>5</v>
      </c>
      <c r="G1432">
        <v>35000000</v>
      </c>
      <c r="H1432" t="s">
        <v>1671</v>
      </c>
      <c r="I1432" t="s">
        <v>6403</v>
      </c>
      <c r="J1432" t="s">
        <v>24177</v>
      </c>
      <c r="K1432" t="s">
        <v>24177</v>
      </c>
      <c r="L1432" t="s">
        <v>24177</v>
      </c>
      <c r="M1432" t="s">
        <v>24177</v>
      </c>
      <c r="N1432" t="s">
        <v>24177</v>
      </c>
      <c r="O1432" t="s">
        <v>24177</v>
      </c>
      <c r="P1432">
        <f>IMDB_Movies3[[#This Row],[gross]]-Table3[[#This Row],[budget]]</f>
        <v>-15705099</v>
      </c>
    </row>
    <row r="1433" spans="1:16" x14ac:dyDescent="0.35">
      <c r="A1433" t="s">
        <v>4401</v>
      </c>
      <c r="B1433">
        <v>91</v>
      </c>
      <c r="C1433">
        <v>20275446</v>
      </c>
      <c r="D1433" t="s">
        <v>7584</v>
      </c>
      <c r="E1433" t="s">
        <v>37</v>
      </c>
      <c r="F1433">
        <v>6.5</v>
      </c>
      <c r="G1433">
        <v>35000000</v>
      </c>
      <c r="H1433" t="s">
        <v>1325</v>
      </c>
      <c r="I1433" t="s">
        <v>24164</v>
      </c>
      <c r="J1433" t="s">
        <v>10413</v>
      </c>
      <c r="K1433" t="s">
        <v>24177</v>
      </c>
      <c r="L1433" t="s">
        <v>24177</v>
      </c>
      <c r="M1433" t="s">
        <v>24177</v>
      </c>
      <c r="N1433" t="s">
        <v>24177</v>
      </c>
      <c r="O1433" t="s">
        <v>24177</v>
      </c>
      <c r="P1433">
        <f>IMDB_Movies3[[#This Row],[gross]]-Table3[[#This Row],[budget]]</f>
        <v>-14724554</v>
      </c>
    </row>
    <row r="1434" spans="1:16" x14ac:dyDescent="0.35">
      <c r="A1434" t="s">
        <v>6244</v>
      </c>
      <c r="B1434">
        <v>87</v>
      </c>
      <c r="C1434">
        <v>34507079</v>
      </c>
      <c r="D1434" t="s">
        <v>7589</v>
      </c>
      <c r="E1434" t="s">
        <v>37</v>
      </c>
      <c r="F1434">
        <v>5.0999999999999996</v>
      </c>
      <c r="G1434">
        <v>35000000</v>
      </c>
      <c r="H1434" t="s">
        <v>1325</v>
      </c>
      <c r="I1434" t="s">
        <v>1671</v>
      </c>
      <c r="J1434" t="s">
        <v>24164</v>
      </c>
      <c r="K1434" t="s">
        <v>24177</v>
      </c>
      <c r="L1434" t="s">
        <v>24177</v>
      </c>
      <c r="M1434" t="s">
        <v>24177</v>
      </c>
      <c r="N1434" t="s">
        <v>24177</v>
      </c>
      <c r="O1434" t="s">
        <v>24177</v>
      </c>
      <c r="P1434">
        <f>IMDB_Movies3[[#This Row],[gross]]-Table3[[#This Row],[budget]]</f>
        <v>-492921</v>
      </c>
    </row>
    <row r="1435" spans="1:16" x14ac:dyDescent="0.35">
      <c r="A1435" t="s">
        <v>4773</v>
      </c>
      <c r="B1435">
        <v>125</v>
      </c>
      <c r="C1435">
        <v>18306166</v>
      </c>
      <c r="D1435" t="s">
        <v>7594</v>
      </c>
      <c r="E1435" t="s">
        <v>37</v>
      </c>
      <c r="F1435">
        <v>6.5</v>
      </c>
      <c r="G1435">
        <v>35000000</v>
      </c>
      <c r="H1435" t="s">
        <v>953</v>
      </c>
      <c r="I1435" t="s">
        <v>3409</v>
      </c>
      <c r="J1435" t="s">
        <v>19711</v>
      </c>
      <c r="K1435" t="s">
        <v>24165</v>
      </c>
      <c r="L1435" t="s">
        <v>24177</v>
      </c>
      <c r="M1435" t="s">
        <v>24177</v>
      </c>
      <c r="N1435" t="s">
        <v>24177</v>
      </c>
      <c r="O1435" t="s">
        <v>24177</v>
      </c>
      <c r="P1435">
        <f>IMDB_Movies3[[#This Row],[gross]]-Table3[[#This Row],[budget]]</f>
        <v>-16693834</v>
      </c>
    </row>
    <row r="1436" spans="1:16" x14ac:dyDescent="0.35">
      <c r="A1436" t="s">
        <v>3778</v>
      </c>
      <c r="B1436">
        <v>118</v>
      </c>
      <c r="C1436">
        <v>17609982</v>
      </c>
      <c r="D1436" t="s">
        <v>7598</v>
      </c>
      <c r="E1436" t="s">
        <v>37</v>
      </c>
      <c r="F1436">
        <v>6.2</v>
      </c>
      <c r="G1436">
        <v>35000000</v>
      </c>
      <c r="H1436" t="s">
        <v>1325</v>
      </c>
      <c r="I1436" t="s">
        <v>24164</v>
      </c>
      <c r="J1436" t="s">
        <v>19711</v>
      </c>
      <c r="K1436" t="s">
        <v>10413</v>
      </c>
      <c r="L1436" t="s">
        <v>24177</v>
      </c>
      <c r="M1436" t="s">
        <v>24177</v>
      </c>
      <c r="N1436" t="s">
        <v>24177</v>
      </c>
      <c r="O1436" t="s">
        <v>24177</v>
      </c>
      <c r="P1436">
        <f>IMDB_Movies3[[#This Row],[gross]]-Table3[[#This Row],[budget]]</f>
        <v>-17390018</v>
      </c>
    </row>
    <row r="1437" spans="1:16" x14ac:dyDescent="0.35">
      <c r="A1437" t="s">
        <v>5204</v>
      </c>
      <c r="B1437">
        <v>98</v>
      </c>
      <c r="C1437">
        <v>16831505</v>
      </c>
      <c r="D1437" t="s">
        <v>7602</v>
      </c>
      <c r="E1437" t="s">
        <v>37</v>
      </c>
      <c r="F1437">
        <v>6.3</v>
      </c>
      <c r="G1437">
        <v>31000000</v>
      </c>
      <c r="H1437" t="s">
        <v>1671</v>
      </c>
      <c r="I1437" t="s">
        <v>19711</v>
      </c>
      <c r="J1437" t="s">
        <v>24163</v>
      </c>
      <c r="K1437" t="s">
        <v>24177</v>
      </c>
      <c r="L1437" t="s">
        <v>24177</v>
      </c>
      <c r="M1437" t="s">
        <v>24177</v>
      </c>
      <c r="N1437" t="s">
        <v>24177</v>
      </c>
      <c r="O1437" t="s">
        <v>24177</v>
      </c>
      <c r="P1437">
        <f>IMDB_Movies3[[#This Row],[gross]]-Table3[[#This Row],[budget]]</f>
        <v>-14168495</v>
      </c>
    </row>
    <row r="1438" spans="1:16" x14ac:dyDescent="0.35">
      <c r="A1438" t="s">
        <v>6063</v>
      </c>
      <c r="B1438">
        <v>92</v>
      </c>
      <c r="C1438">
        <v>17596256</v>
      </c>
      <c r="D1438" t="s">
        <v>7607</v>
      </c>
      <c r="E1438" t="s">
        <v>37</v>
      </c>
      <c r="F1438">
        <v>3.8</v>
      </c>
      <c r="G1438">
        <v>35000000</v>
      </c>
      <c r="H1438" t="s">
        <v>1671</v>
      </c>
      <c r="I1438" t="s">
        <v>18089</v>
      </c>
      <c r="J1438" t="s">
        <v>24177</v>
      </c>
      <c r="K1438" t="s">
        <v>24177</v>
      </c>
      <c r="L1438" t="s">
        <v>24177</v>
      </c>
      <c r="M1438" t="s">
        <v>24177</v>
      </c>
      <c r="N1438" t="s">
        <v>24177</v>
      </c>
      <c r="O1438" t="s">
        <v>24177</v>
      </c>
      <c r="P1438">
        <f>IMDB_Movies3[[#This Row],[gross]]-Table3[[#This Row],[budget]]</f>
        <v>-17403744</v>
      </c>
    </row>
    <row r="1439" spans="1:16" x14ac:dyDescent="0.35">
      <c r="A1439" t="s">
        <v>7611</v>
      </c>
      <c r="B1439">
        <v>93</v>
      </c>
      <c r="C1439">
        <v>47724985</v>
      </c>
      <c r="D1439" t="s">
        <v>7613</v>
      </c>
      <c r="E1439" t="s">
        <v>37</v>
      </c>
      <c r="F1439">
        <v>5.2</v>
      </c>
      <c r="G1439">
        <v>30000000</v>
      </c>
      <c r="H1439" t="s">
        <v>1325</v>
      </c>
      <c r="I1439" t="s">
        <v>6403</v>
      </c>
      <c r="J1439" t="s">
        <v>12332</v>
      </c>
      <c r="K1439" t="s">
        <v>24177</v>
      </c>
      <c r="L1439" t="s">
        <v>24177</v>
      </c>
      <c r="M1439" t="s">
        <v>24177</v>
      </c>
      <c r="N1439" t="s">
        <v>24177</v>
      </c>
      <c r="O1439" t="s">
        <v>24177</v>
      </c>
      <c r="P1439">
        <f>IMDB_Movies3[[#This Row],[gross]]-Table3[[#This Row],[budget]]</f>
        <v>17724985</v>
      </c>
    </row>
    <row r="1440" spans="1:16" x14ac:dyDescent="0.35">
      <c r="A1440" t="s">
        <v>7617</v>
      </c>
      <c r="B1440">
        <v>116</v>
      </c>
      <c r="C1440">
        <v>47724985</v>
      </c>
      <c r="D1440" t="s">
        <v>7618</v>
      </c>
      <c r="E1440" t="s">
        <v>37</v>
      </c>
      <c r="F1440">
        <v>6</v>
      </c>
      <c r="G1440">
        <v>27000000</v>
      </c>
      <c r="H1440" t="s">
        <v>1325</v>
      </c>
      <c r="I1440" t="s">
        <v>953</v>
      </c>
      <c r="J1440" t="s">
        <v>1266</v>
      </c>
      <c r="K1440" t="s">
        <v>24177</v>
      </c>
      <c r="L1440" t="s">
        <v>24177</v>
      </c>
      <c r="M1440" t="s">
        <v>24177</v>
      </c>
      <c r="N1440" t="s">
        <v>24177</v>
      </c>
      <c r="O1440" t="s">
        <v>24177</v>
      </c>
      <c r="P1440">
        <f>IMDB_Movies3[[#This Row],[gross]]-Table3[[#This Row],[budget]]</f>
        <v>20724985</v>
      </c>
    </row>
    <row r="1441" spans="1:16" x14ac:dyDescent="0.35">
      <c r="A1441" t="s">
        <v>4041</v>
      </c>
      <c r="B1441">
        <v>92</v>
      </c>
      <c r="C1441">
        <v>14998070</v>
      </c>
      <c r="D1441" t="s">
        <v>7623</v>
      </c>
      <c r="E1441" t="s">
        <v>37</v>
      </c>
      <c r="F1441">
        <v>6.2</v>
      </c>
      <c r="G1441">
        <v>35000000</v>
      </c>
      <c r="H1441" t="s">
        <v>3409</v>
      </c>
      <c r="I1441" t="s">
        <v>10413</v>
      </c>
      <c r="J1441" t="s">
        <v>24165</v>
      </c>
      <c r="K1441" t="s">
        <v>24177</v>
      </c>
      <c r="L1441" t="s">
        <v>24177</v>
      </c>
      <c r="M1441" t="s">
        <v>24177</v>
      </c>
      <c r="N1441" t="s">
        <v>24177</v>
      </c>
      <c r="O1441" t="s">
        <v>24177</v>
      </c>
      <c r="P1441">
        <f>IMDB_Movies3[[#This Row],[gross]]-Table3[[#This Row],[budget]]</f>
        <v>-20001930</v>
      </c>
    </row>
    <row r="1442" spans="1:16" x14ac:dyDescent="0.35">
      <c r="A1442" t="s">
        <v>2277</v>
      </c>
      <c r="B1442">
        <v>115</v>
      </c>
      <c r="C1442">
        <v>14587732</v>
      </c>
      <c r="D1442" t="s">
        <v>7628</v>
      </c>
      <c r="E1442" t="s">
        <v>37</v>
      </c>
      <c r="F1442">
        <v>5.7</v>
      </c>
      <c r="G1442">
        <v>35000000</v>
      </c>
      <c r="H1442" t="s">
        <v>1325</v>
      </c>
      <c r="I1442" t="s">
        <v>3409</v>
      </c>
      <c r="J1442" t="s">
        <v>10413</v>
      </c>
      <c r="K1442" t="s">
        <v>24165</v>
      </c>
      <c r="L1442" t="s">
        <v>24177</v>
      </c>
      <c r="M1442" t="s">
        <v>24177</v>
      </c>
      <c r="N1442" t="s">
        <v>24177</v>
      </c>
      <c r="O1442" t="s">
        <v>24177</v>
      </c>
      <c r="P1442">
        <f>IMDB_Movies3[[#This Row],[gross]]-Table3[[#This Row],[budget]]</f>
        <v>-20412268</v>
      </c>
    </row>
    <row r="1443" spans="1:16" x14ac:dyDescent="0.35">
      <c r="A1443" t="s">
        <v>6573</v>
      </c>
      <c r="B1443">
        <v>120</v>
      </c>
      <c r="C1443">
        <v>18317151</v>
      </c>
      <c r="D1443" t="s">
        <v>7632</v>
      </c>
      <c r="E1443" t="s">
        <v>37</v>
      </c>
      <c r="F1443">
        <v>6.7</v>
      </c>
      <c r="G1443">
        <v>35000000</v>
      </c>
      <c r="H1443" t="s">
        <v>1671</v>
      </c>
      <c r="I1443" t="s">
        <v>12038</v>
      </c>
      <c r="J1443" t="s">
        <v>24177</v>
      </c>
      <c r="K1443" t="s">
        <v>24177</v>
      </c>
      <c r="L1443" t="s">
        <v>24177</v>
      </c>
      <c r="M1443" t="s">
        <v>24177</v>
      </c>
      <c r="N1443" t="s">
        <v>24177</v>
      </c>
      <c r="O1443" t="s">
        <v>24177</v>
      </c>
      <c r="P1443">
        <f>IMDB_Movies3[[#This Row],[gross]]-Table3[[#This Row],[budget]]</f>
        <v>-16682849</v>
      </c>
    </row>
    <row r="1444" spans="1:16" x14ac:dyDescent="0.35">
      <c r="A1444" t="s">
        <v>7635</v>
      </c>
      <c r="B1444">
        <v>111</v>
      </c>
      <c r="C1444">
        <v>11405825</v>
      </c>
      <c r="D1444" t="s">
        <v>7636</v>
      </c>
      <c r="E1444" t="s">
        <v>37</v>
      </c>
      <c r="F1444">
        <v>6.8</v>
      </c>
      <c r="G1444">
        <v>35000000</v>
      </c>
      <c r="H1444" t="s">
        <v>3409</v>
      </c>
      <c r="I1444" t="s">
        <v>24177</v>
      </c>
      <c r="J1444" t="s">
        <v>24177</v>
      </c>
      <c r="K1444" t="s">
        <v>24177</v>
      </c>
      <c r="L1444" t="s">
        <v>24177</v>
      </c>
      <c r="M1444" t="s">
        <v>24177</v>
      </c>
      <c r="N1444" t="s">
        <v>24177</v>
      </c>
      <c r="O1444" t="s">
        <v>24177</v>
      </c>
      <c r="P1444">
        <f>IMDB_Movies3[[#This Row],[gross]]-Table3[[#This Row],[budget]]</f>
        <v>-23594175</v>
      </c>
    </row>
    <row r="1445" spans="1:16" x14ac:dyDescent="0.35">
      <c r="A1445" t="s">
        <v>2656</v>
      </c>
      <c r="B1445">
        <v>94</v>
      </c>
      <c r="C1445">
        <v>13264986</v>
      </c>
      <c r="D1445" t="s">
        <v>7641</v>
      </c>
      <c r="E1445" t="s">
        <v>37</v>
      </c>
      <c r="F1445">
        <v>6</v>
      </c>
      <c r="G1445">
        <v>35000000</v>
      </c>
      <c r="H1445" t="s">
        <v>1325</v>
      </c>
      <c r="I1445" t="s">
        <v>15011</v>
      </c>
      <c r="J1445" t="s">
        <v>24177</v>
      </c>
      <c r="K1445" t="s">
        <v>24177</v>
      </c>
      <c r="L1445" t="s">
        <v>24177</v>
      </c>
      <c r="M1445" t="s">
        <v>24177</v>
      </c>
      <c r="N1445" t="s">
        <v>24177</v>
      </c>
      <c r="O1445" t="s">
        <v>24177</v>
      </c>
      <c r="P1445">
        <f>IMDB_Movies3[[#This Row],[gross]]-Table3[[#This Row],[budget]]</f>
        <v>-21735014</v>
      </c>
    </row>
    <row r="1446" spans="1:16" x14ac:dyDescent="0.35">
      <c r="A1446" t="s">
        <v>7644</v>
      </c>
      <c r="B1446">
        <v>100</v>
      </c>
      <c r="C1446">
        <v>10991381</v>
      </c>
      <c r="D1446" t="s">
        <v>7646</v>
      </c>
      <c r="E1446" t="s">
        <v>37</v>
      </c>
      <c r="F1446">
        <v>7.3</v>
      </c>
      <c r="G1446">
        <v>35000000</v>
      </c>
      <c r="H1446" t="s">
        <v>13307</v>
      </c>
      <c r="I1446" t="s">
        <v>3409</v>
      </c>
      <c r="J1446" t="s">
        <v>22704</v>
      </c>
      <c r="K1446" t="s">
        <v>19711</v>
      </c>
      <c r="L1446" t="s">
        <v>24177</v>
      </c>
      <c r="M1446" t="s">
        <v>24177</v>
      </c>
      <c r="N1446" t="s">
        <v>24177</v>
      </c>
      <c r="O1446" t="s">
        <v>24177</v>
      </c>
      <c r="P1446">
        <f>IMDB_Movies3[[#This Row],[gross]]-Table3[[#This Row],[budget]]</f>
        <v>-24008619</v>
      </c>
    </row>
    <row r="1447" spans="1:16" x14ac:dyDescent="0.35">
      <c r="A1447" t="s">
        <v>1687</v>
      </c>
      <c r="B1447">
        <v>101</v>
      </c>
      <c r="C1447">
        <v>10268846</v>
      </c>
      <c r="D1447" t="s">
        <v>7650</v>
      </c>
      <c r="E1447" t="s">
        <v>37</v>
      </c>
      <c r="F1447">
        <v>5.5</v>
      </c>
      <c r="G1447">
        <v>35000000</v>
      </c>
      <c r="H1447" t="s">
        <v>1325</v>
      </c>
      <c r="I1447" t="s">
        <v>24164</v>
      </c>
      <c r="J1447" t="s">
        <v>24162</v>
      </c>
      <c r="K1447" t="s">
        <v>10413</v>
      </c>
      <c r="L1447" t="s">
        <v>24177</v>
      </c>
      <c r="M1447" t="s">
        <v>24177</v>
      </c>
      <c r="N1447" t="s">
        <v>24177</v>
      </c>
      <c r="O1447" t="s">
        <v>24177</v>
      </c>
      <c r="P1447">
        <f>IMDB_Movies3[[#This Row],[gross]]-Table3[[#This Row],[budget]]</f>
        <v>-24731154</v>
      </c>
    </row>
    <row r="1448" spans="1:16" x14ac:dyDescent="0.35">
      <c r="A1448" t="s">
        <v>4945</v>
      </c>
      <c r="B1448">
        <v>139</v>
      </c>
      <c r="C1448">
        <v>13303319</v>
      </c>
      <c r="D1448" t="s">
        <v>7654</v>
      </c>
      <c r="E1448" t="s">
        <v>37</v>
      </c>
      <c r="F1448">
        <v>6.7</v>
      </c>
      <c r="G1448">
        <v>32000000</v>
      </c>
      <c r="H1448" t="s">
        <v>3409</v>
      </c>
      <c r="I1448" t="s">
        <v>1266</v>
      </c>
      <c r="J1448" t="s">
        <v>24177</v>
      </c>
      <c r="K1448" t="s">
        <v>24177</v>
      </c>
      <c r="L1448" t="s">
        <v>24177</v>
      </c>
      <c r="M1448" t="s">
        <v>24177</v>
      </c>
      <c r="N1448" t="s">
        <v>24177</v>
      </c>
      <c r="O1448" t="s">
        <v>24177</v>
      </c>
      <c r="P1448">
        <f>IMDB_Movies3[[#This Row],[gross]]-Table3[[#This Row],[budget]]</f>
        <v>-18696681</v>
      </c>
    </row>
    <row r="1449" spans="1:16" x14ac:dyDescent="0.35">
      <c r="A1449" t="s">
        <v>7657</v>
      </c>
      <c r="B1449">
        <v>91</v>
      </c>
      <c r="C1449">
        <v>10076136</v>
      </c>
      <c r="D1449" t="s">
        <v>7660</v>
      </c>
      <c r="E1449" t="s">
        <v>37</v>
      </c>
      <c r="F1449">
        <v>4.8</v>
      </c>
      <c r="G1449">
        <v>35000000</v>
      </c>
      <c r="H1449" t="s">
        <v>1325</v>
      </c>
      <c r="I1449" t="s">
        <v>1671</v>
      </c>
      <c r="J1449" t="s">
        <v>10413</v>
      </c>
      <c r="K1449" t="s">
        <v>24177</v>
      </c>
      <c r="L1449" t="s">
        <v>24177</v>
      </c>
      <c r="M1449" t="s">
        <v>24177</v>
      </c>
      <c r="N1449" t="s">
        <v>24177</v>
      </c>
      <c r="O1449" t="s">
        <v>24177</v>
      </c>
      <c r="P1449">
        <f>IMDB_Movies3[[#This Row],[gross]]-Table3[[#This Row],[budget]]</f>
        <v>-24923864</v>
      </c>
    </row>
    <row r="1450" spans="1:16" x14ac:dyDescent="0.35">
      <c r="A1450" t="s">
        <v>507</v>
      </c>
      <c r="B1450">
        <v>109</v>
      </c>
      <c r="C1450">
        <v>10499968</v>
      </c>
      <c r="D1450" t="s">
        <v>7665</v>
      </c>
      <c r="E1450" t="s">
        <v>37</v>
      </c>
      <c r="F1450">
        <v>5.7</v>
      </c>
      <c r="G1450">
        <v>35000000</v>
      </c>
      <c r="H1450" t="s">
        <v>1325</v>
      </c>
      <c r="I1450" t="s">
        <v>24164</v>
      </c>
      <c r="J1450" t="s">
        <v>3409</v>
      </c>
      <c r="K1450" t="s">
        <v>10413</v>
      </c>
      <c r="L1450" t="s">
        <v>24177</v>
      </c>
      <c r="M1450" t="s">
        <v>24177</v>
      </c>
      <c r="N1450" t="s">
        <v>24177</v>
      </c>
      <c r="O1450" t="s">
        <v>24177</v>
      </c>
      <c r="P1450">
        <f>IMDB_Movies3[[#This Row],[gross]]-Table3[[#This Row],[budget]]</f>
        <v>-24500032</v>
      </c>
    </row>
    <row r="1451" spans="1:16" x14ac:dyDescent="0.35">
      <c r="A1451" t="s">
        <v>5081</v>
      </c>
      <c r="B1451">
        <v>102</v>
      </c>
      <c r="C1451">
        <v>7659747</v>
      </c>
      <c r="D1451" t="s">
        <v>7669</v>
      </c>
      <c r="E1451" t="s">
        <v>37</v>
      </c>
      <c r="F1451">
        <v>5.0999999999999996</v>
      </c>
      <c r="G1451">
        <v>38000000</v>
      </c>
      <c r="H1451" t="s">
        <v>1325</v>
      </c>
      <c r="I1451" t="s">
        <v>24162</v>
      </c>
      <c r="J1451" t="s">
        <v>10413</v>
      </c>
      <c r="K1451" t="s">
        <v>24177</v>
      </c>
      <c r="L1451" t="s">
        <v>24177</v>
      </c>
      <c r="M1451" t="s">
        <v>24177</v>
      </c>
      <c r="N1451" t="s">
        <v>24177</v>
      </c>
      <c r="O1451" t="s">
        <v>24177</v>
      </c>
      <c r="P1451">
        <f>IMDB_Movies3[[#This Row],[gross]]-Table3[[#This Row],[budget]]</f>
        <v>-30340253</v>
      </c>
    </row>
    <row r="1452" spans="1:16" x14ac:dyDescent="0.35">
      <c r="A1452" t="s">
        <v>7673</v>
      </c>
      <c r="B1452">
        <v>103</v>
      </c>
      <c r="C1452">
        <v>7948159</v>
      </c>
      <c r="D1452" t="s">
        <v>7674</v>
      </c>
      <c r="E1452" t="s">
        <v>37</v>
      </c>
      <c r="F1452">
        <v>6</v>
      </c>
      <c r="G1452">
        <v>35000000</v>
      </c>
      <c r="H1452" t="s">
        <v>1325</v>
      </c>
      <c r="I1452" t="s">
        <v>24164</v>
      </c>
      <c r="J1452" t="s">
        <v>3409</v>
      </c>
      <c r="K1452" t="s">
        <v>10413</v>
      </c>
      <c r="L1452" t="s">
        <v>24177</v>
      </c>
      <c r="M1452" t="s">
        <v>24177</v>
      </c>
      <c r="N1452" t="s">
        <v>24177</v>
      </c>
      <c r="O1452" t="s">
        <v>24177</v>
      </c>
      <c r="P1452">
        <f>IMDB_Movies3[[#This Row],[gross]]-Table3[[#This Row],[budget]]</f>
        <v>-27051841</v>
      </c>
    </row>
    <row r="1453" spans="1:16" x14ac:dyDescent="0.35">
      <c r="A1453" t="s">
        <v>5111</v>
      </c>
      <c r="B1453">
        <v>83</v>
      </c>
      <c r="C1453">
        <v>11631245</v>
      </c>
      <c r="D1453" t="s">
        <v>7678</v>
      </c>
      <c r="E1453" t="s">
        <v>37</v>
      </c>
      <c r="F1453">
        <v>4.2</v>
      </c>
      <c r="G1453">
        <v>35000000</v>
      </c>
      <c r="H1453" t="s">
        <v>1325</v>
      </c>
      <c r="I1453" t="s">
        <v>953</v>
      </c>
      <c r="J1453" t="s">
        <v>18089</v>
      </c>
      <c r="K1453" t="s">
        <v>12332</v>
      </c>
      <c r="L1453" t="s">
        <v>24177</v>
      </c>
      <c r="M1453" t="s">
        <v>24177</v>
      </c>
      <c r="N1453" t="s">
        <v>24177</v>
      </c>
      <c r="O1453" t="s">
        <v>24177</v>
      </c>
      <c r="P1453">
        <f>IMDB_Movies3[[#This Row],[gross]]-Table3[[#This Row],[budget]]</f>
        <v>-23368755</v>
      </c>
    </row>
    <row r="1454" spans="1:16" x14ac:dyDescent="0.35">
      <c r="A1454" t="s">
        <v>435</v>
      </c>
      <c r="B1454">
        <v>123</v>
      </c>
      <c r="C1454">
        <v>10137502</v>
      </c>
      <c r="D1454" t="s">
        <v>7683</v>
      </c>
      <c r="E1454" t="s">
        <v>37</v>
      </c>
      <c r="F1454">
        <v>7.4</v>
      </c>
      <c r="G1454">
        <v>35000000</v>
      </c>
      <c r="H1454" t="s">
        <v>953</v>
      </c>
      <c r="I1454" t="s">
        <v>13307</v>
      </c>
      <c r="J1454" t="s">
        <v>3409</v>
      </c>
      <c r="K1454" t="s">
        <v>10413</v>
      </c>
      <c r="L1454" t="s">
        <v>24177</v>
      </c>
      <c r="M1454" t="s">
        <v>24177</v>
      </c>
      <c r="N1454" t="s">
        <v>24177</v>
      </c>
      <c r="O1454" t="s">
        <v>24177</v>
      </c>
      <c r="P1454">
        <f>IMDB_Movies3[[#This Row],[gross]]-Table3[[#This Row],[budget]]</f>
        <v>-24862498</v>
      </c>
    </row>
    <row r="1455" spans="1:16" x14ac:dyDescent="0.35">
      <c r="A1455" t="s">
        <v>7687</v>
      </c>
      <c r="B1455">
        <v>101</v>
      </c>
      <c r="C1455">
        <v>6448817</v>
      </c>
      <c r="D1455" t="s">
        <v>7690</v>
      </c>
      <c r="E1455" t="s">
        <v>37</v>
      </c>
      <c r="F1455">
        <v>4.5999999999999996</v>
      </c>
      <c r="G1455">
        <v>35000000</v>
      </c>
      <c r="H1455" t="s">
        <v>1325</v>
      </c>
      <c r="I1455" t="s">
        <v>953</v>
      </c>
      <c r="J1455" t="s">
        <v>1266</v>
      </c>
      <c r="K1455" t="s">
        <v>24177</v>
      </c>
      <c r="L1455" t="s">
        <v>24177</v>
      </c>
      <c r="M1455" t="s">
        <v>24177</v>
      </c>
      <c r="N1455" t="s">
        <v>24177</v>
      </c>
      <c r="O1455" t="s">
        <v>24177</v>
      </c>
      <c r="P1455">
        <f>IMDB_Movies3[[#This Row],[gross]]-Table3[[#This Row],[budget]]</f>
        <v>-28551183</v>
      </c>
    </row>
    <row r="1456" spans="1:16" x14ac:dyDescent="0.35">
      <c r="A1456" t="s">
        <v>187</v>
      </c>
      <c r="B1456">
        <v>117</v>
      </c>
      <c r="C1456">
        <v>7458269</v>
      </c>
      <c r="D1456" t="s">
        <v>7694</v>
      </c>
      <c r="E1456" t="s">
        <v>37</v>
      </c>
      <c r="F1456">
        <v>6.9</v>
      </c>
      <c r="G1456">
        <v>35000000</v>
      </c>
      <c r="H1456" t="s">
        <v>1671</v>
      </c>
      <c r="I1456" t="s">
        <v>3409</v>
      </c>
      <c r="J1456" t="s">
        <v>19711</v>
      </c>
      <c r="K1456" t="s">
        <v>24177</v>
      </c>
      <c r="L1456" t="s">
        <v>24177</v>
      </c>
      <c r="M1456" t="s">
        <v>24177</v>
      </c>
      <c r="N1456" t="s">
        <v>24177</v>
      </c>
      <c r="O1456" t="s">
        <v>24177</v>
      </c>
      <c r="P1456">
        <f>IMDB_Movies3[[#This Row],[gross]]-Table3[[#This Row],[budget]]</f>
        <v>-27541731</v>
      </c>
    </row>
    <row r="1457" spans="1:16" x14ac:dyDescent="0.35">
      <c r="A1457" t="s">
        <v>1058</v>
      </c>
      <c r="B1457">
        <v>114</v>
      </c>
      <c r="C1457">
        <v>4651977</v>
      </c>
      <c r="D1457" t="s">
        <v>7701</v>
      </c>
      <c r="E1457" t="s">
        <v>37</v>
      </c>
      <c r="F1457">
        <v>6.9</v>
      </c>
      <c r="G1457">
        <v>35000000</v>
      </c>
      <c r="H1457" t="s">
        <v>3409</v>
      </c>
      <c r="I1457" t="s">
        <v>24177</v>
      </c>
      <c r="J1457" t="s">
        <v>24177</v>
      </c>
      <c r="K1457" t="s">
        <v>24177</v>
      </c>
      <c r="L1457" t="s">
        <v>24177</v>
      </c>
      <c r="M1457" t="s">
        <v>24177</v>
      </c>
      <c r="N1457" t="s">
        <v>24177</v>
      </c>
      <c r="O1457" t="s">
        <v>24177</v>
      </c>
      <c r="P1457">
        <f>IMDB_Movies3[[#This Row],[gross]]-Table3[[#This Row],[budget]]</f>
        <v>-30348023</v>
      </c>
    </row>
    <row r="1458" spans="1:16" x14ac:dyDescent="0.35">
      <c r="A1458" t="s">
        <v>3778</v>
      </c>
      <c r="B1458">
        <v>330</v>
      </c>
      <c r="C1458">
        <v>4496583</v>
      </c>
      <c r="D1458" t="s">
        <v>7704</v>
      </c>
      <c r="E1458" t="s">
        <v>37</v>
      </c>
      <c r="F1458">
        <v>8</v>
      </c>
      <c r="G1458">
        <v>35000000</v>
      </c>
      <c r="H1458" t="s">
        <v>24164</v>
      </c>
      <c r="I1458" t="s">
        <v>3409</v>
      </c>
      <c r="J1458" t="s">
        <v>24177</v>
      </c>
      <c r="K1458" t="s">
        <v>24177</v>
      </c>
      <c r="L1458" t="s">
        <v>24177</v>
      </c>
      <c r="M1458" t="s">
        <v>24177</v>
      </c>
      <c r="N1458" t="s">
        <v>24177</v>
      </c>
      <c r="O1458" t="s">
        <v>24177</v>
      </c>
      <c r="P1458">
        <f>IMDB_Movies3[[#This Row],[gross]]-Table3[[#This Row],[budget]]</f>
        <v>-30503417</v>
      </c>
    </row>
    <row r="1459" spans="1:16" x14ac:dyDescent="0.35">
      <c r="A1459" t="s">
        <v>7707</v>
      </c>
      <c r="B1459">
        <v>121</v>
      </c>
      <c r="C1459">
        <v>2221994</v>
      </c>
      <c r="D1459" t="s">
        <v>7708</v>
      </c>
      <c r="E1459" t="s">
        <v>37</v>
      </c>
      <c r="F1459">
        <v>6.4</v>
      </c>
      <c r="G1459">
        <v>35000000</v>
      </c>
      <c r="H1459" t="s">
        <v>1325</v>
      </c>
      <c r="I1459" t="s">
        <v>3409</v>
      </c>
      <c r="J1459" t="s">
        <v>12332</v>
      </c>
      <c r="K1459" t="s">
        <v>10413</v>
      </c>
      <c r="L1459" t="s">
        <v>24177</v>
      </c>
      <c r="M1459" t="s">
        <v>24177</v>
      </c>
      <c r="N1459" t="s">
        <v>24177</v>
      </c>
      <c r="O1459" t="s">
        <v>24177</v>
      </c>
      <c r="P1459">
        <f>IMDB_Movies3[[#This Row],[gross]]-Table3[[#This Row],[budget]]</f>
        <v>-32778006</v>
      </c>
    </row>
    <row r="1460" spans="1:16" x14ac:dyDescent="0.35">
      <c r="A1460" t="s">
        <v>2246</v>
      </c>
      <c r="B1460">
        <v>114</v>
      </c>
      <c r="C1460">
        <v>6592103</v>
      </c>
      <c r="D1460" t="s">
        <v>7712</v>
      </c>
      <c r="E1460" t="s">
        <v>37</v>
      </c>
      <c r="F1460">
        <v>6.3</v>
      </c>
      <c r="G1460">
        <v>35000000</v>
      </c>
      <c r="H1460" t="s">
        <v>24164</v>
      </c>
      <c r="I1460" t="s">
        <v>3409</v>
      </c>
      <c r="J1460" t="s">
        <v>24162</v>
      </c>
      <c r="K1460" t="s">
        <v>10413</v>
      </c>
      <c r="L1460" t="s">
        <v>24177</v>
      </c>
      <c r="M1460" t="s">
        <v>24177</v>
      </c>
      <c r="N1460" t="s">
        <v>24177</v>
      </c>
      <c r="O1460" t="s">
        <v>24177</v>
      </c>
      <c r="P1460">
        <f>IMDB_Movies3[[#This Row],[gross]]-Table3[[#This Row],[budget]]</f>
        <v>-28407897</v>
      </c>
    </row>
    <row r="1461" spans="1:16" x14ac:dyDescent="0.35">
      <c r="A1461" t="s">
        <v>7716</v>
      </c>
      <c r="B1461">
        <v>156</v>
      </c>
      <c r="C1461">
        <v>47724985</v>
      </c>
      <c r="D1461" t="s">
        <v>7717</v>
      </c>
      <c r="E1461" t="s">
        <v>37</v>
      </c>
      <c r="F1461">
        <v>8.4</v>
      </c>
      <c r="G1461">
        <v>35000000</v>
      </c>
      <c r="H1461" t="s">
        <v>13307</v>
      </c>
      <c r="I1461" t="s">
        <v>3409</v>
      </c>
      <c r="J1461" t="s">
        <v>22704</v>
      </c>
      <c r="K1461" t="s">
        <v>24165</v>
      </c>
      <c r="L1461" t="s">
        <v>24177</v>
      </c>
      <c r="M1461" t="s">
        <v>24177</v>
      </c>
      <c r="N1461" t="s">
        <v>24177</v>
      </c>
      <c r="O1461" t="s">
        <v>24177</v>
      </c>
      <c r="P1461">
        <f>IMDB_Movies3[[#This Row],[gross]]-Table3[[#This Row],[budget]]</f>
        <v>12724985</v>
      </c>
    </row>
    <row r="1462" spans="1:16" x14ac:dyDescent="0.35">
      <c r="A1462" t="s">
        <v>7721</v>
      </c>
      <c r="B1462">
        <v>135</v>
      </c>
      <c r="C1462">
        <v>1877179</v>
      </c>
      <c r="D1462" t="s">
        <v>7722</v>
      </c>
      <c r="E1462" t="s">
        <v>1464</v>
      </c>
      <c r="F1462">
        <v>7.1</v>
      </c>
      <c r="G1462">
        <v>35761559</v>
      </c>
      <c r="H1462" t="s">
        <v>953</v>
      </c>
      <c r="I1462" t="s">
        <v>3409</v>
      </c>
      <c r="J1462" t="s">
        <v>19711</v>
      </c>
      <c r="K1462" t="s">
        <v>24165</v>
      </c>
      <c r="L1462" t="s">
        <v>24177</v>
      </c>
      <c r="M1462" t="s">
        <v>24177</v>
      </c>
      <c r="N1462" t="s">
        <v>24177</v>
      </c>
      <c r="O1462" t="s">
        <v>24177</v>
      </c>
      <c r="P1462">
        <f>IMDB_Movies3[[#This Row],[gross]]-Table3[[#This Row],[budget]]</f>
        <v>-33884380</v>
      </c>
    </row>
    <row r="1463" spans="1:16" x14ac:dyDescent="0.35">
      <c r="A1463" t="s">
        <v>1064</v>
      </c>
      <c r="B1463">
        <v>148</v>
      </c>
      <c r="C1463">
        <v>630779</v>
      </c>
      <c r="D1463" t="s">
        <v>7729</v>
      </c>
      <c r="E1463" t="s">
        <v>37</v>
      </c>
      <c r="F1463">
        <v>6.8</v>
      </c>
      <c r="G1463">
        <v>35000000</v>
      </c>
      <c r="H1463" t="s">
        <v>3409</v>
      </c>
      <c r="I1463" t="s">
        <v>19711</v>
      </c>
      <c r="J1463" t="s">
        <v>24165</v>
      </c>
      <c r="K1463" t="s">
        <v>15011</v>
      </c>
      <c r="L1463" t="s">
        <v>24177</v>
      </c>
      <c r="M1463" t="s">
        <v>24177</v>
      </c>
      <c r="N1463" t="s">
        <v>24177</v>
      </c>
      <c r="O1463" t="s">
        <v>24177</v>
      </c>
      <c r="P1463">
        <f>IMDB_Movies3[[#This Row],[gross]]-Table3[[#This Row],[budget]]</f>
        <v>-34369221</v>
      </c>
    </row>
    <row r="1464" spans="1:16" x14ac:dyDescent="0.35">
      <c r="A1464" t="s">
        <v>1133</v>
      </c>
      <c r="B1464">
        <v>148</v>
      </c>
      <c r="C1464">
        <v>5100937</v>
      </c>
      <c r="D1464" t="s">
        <v>7735</v>
      </c>
      <c r="E1464" t="s">
        <v>2778</v>
      </c>
      <c r="F1464">
        <v>7.5</v>
      </c>
      <c r="G1464">
        <v>35761559</v>
      </c>
      <c r="H1464" t="s">
        <v>3409</v>
      </c>
      <c r="I1464" t="s">
        <v>24177</v>
      </c>
      <c r="J1464" t="s">
        <v>24177</v>
      </c>
      <c r="K1464" t="s">
        <v>24177</v>
      </c>
      <c r="L1464" t="s">
        <v>24177</v>
      </c>
      <c r="M1464" t="s">
        <v>24177</v>
      </c>
      <c r="N1464" t="s">
        <v>24177</v>
      </c>
      <c r="O1464" t="s">
        <v>24177</v>
      </c>
      <c r="P1464">
        <f>IMDB_Movies3[[#This Row],[gross]]-Table3[[#This Row],[budget]]</f>
        <v>-30660622</v>
      </c>
    </row>
    <row r="1465" spans="1:16" x14ac:dyDescent="0.35">
      <c r="A1465" t="s">
        <v>7739</v>
      </c>
      <c r="B1465">
        <v>93</v>
      </c>
      <c r="C1465">
        <v>47724985</v>
      </c>
      <c r="D1465" t="s">
        <v>7741</v>
      </c>
      <c r="E1465" t="s">
        <v>37</v>
      </c>
      <c r="F1465">
        <v>5.7</v>
      </c>
      <c r="G1465">
        <v>32000000</v>
      </c>
      <c r="H1465" t="s">
        <v>1325</v>
      </c>
      <c r="I1465" t="s">
        <v>1671</v>
      </c>
      <c r="J1465" t="s">
        <v>24164</v>
      </c>
      <c r="K1465" t="s">
        <v>15011</v>
      </c>
      <c r="L1465" t="s">
        <v>24177</v>
      </c>
      <c r="M1465" t="s">
        <v>24177</v>
      </c>
      <c r="N1465" t="s">
        <v>24177</v>
      </c>
      <c r="O1465" t="s">
        <v>24177</v>
      </c>
      <c r="P1465">
        <f>IMDB_Movies3[[#This Row],[gross]]-Table3[[#This Row],[budget]]</f>
        <v>15724985</v>
      </c>
    </row>
    <row r="1466" spans="1:16" x14ac:dyDescent="0.35">
      <c r="A1466" t="s">
        <v>4021</v>
      </c>
      <c r="B1466">
        <v>113</v>
      </c>
      <c r="C1466">
        <v>102413606</v>
      </c>
      <c r="D1466" t="s">
        <v>7750</v>
      </c>
      <c r="E1466" t="s">
        <v>37</v>
      </c>
      <c r="F1466">
        <v>6.8</v>
      </c>
      <c r="G1466">
        <v>34000000</v>
      </c>
      <c r="H1466" t="s">
        <v>1325</v>
      </c>
      <c r="I1466" t="s">
        <v>24162</v>
      </c>
      <c r="J1466" t="s">
        <v>12332</v>
      </c>
      <c r="K1466" t="s">
        <v>10413</v>
      </c>
      <c r="L1466" t="s">
        <v>24177</v>
      </c>
      <c r="M1466" t="s">
        <v>24177</v>
      </c>
      <c r="N1466" t="s">
        <v>24177</v>
      </c>
      <c r="O1466" t="s">
        <v>24177</v>
      </c>
      <c r="P1466">
        <f>IMDB_Movies3[[#This Row],[gross]]-Table3[[#This Row],[budget]]</f>
        <v>68413606</v>
      </c>
    </row>
    <row r="1467" spans="1:16" x14ac:dyDescent="0.35">
      <c r="A1467" t="s">
        <v>7754</v>
      </c>
      <c r="B1467">
        <v>91</v>
      </c>
      <c r="C1467">
        <v>10214013</v>
      </c>
      <c r="D1467" t="s">
        <v>7756</v>
      </c>
      <c r="E1467" t="s">
        <v>37</v>
      </c>
      <c r="F1467">
        <v>5.4</v>
      </c>
      <c r="G1467">
        <v>35000000</v>
      </c>
      <c r="H1467" t="s">
        <v>1671</v>
      </c>
      <c r="I1467" t="s">
        <v>24177</v>
      </c>
      <c r="J1467" t="s">
        <v>24177</v>
      </c>
      <c r="K1467" t="s">
        <v>24177</v>
      </c>
      <c r="L1467" t="s">
        <v>24177</v>
      </c>
      <c r="M1467" t="s">
        <v>24177</v>
      </c>
      <c r="N1467" t="s">
        <v>24177</v>
      </c>
      <c r="O1467" t="s">
        <v>24177</v>
      </c>
      <c r="P1467">
        <f>IMDB_Movies3[[#This Row],[gross]]-Table3[[#This Row],[budget]]</f>
        <v>-24785987</v>
      </c>
    </row>
    <row r="1468" spans="1:16" x14ac:dyDescent="0.35">
      <c r="A1468" t="s">
        <v>487</v>
      </c>
      <c r="B1468">
        <v>139</v>
      </c>
      <c r="C1468">
        <v>32000000</v>
      </c>
      <c r="D1468" t="s">
        <v>7760</v>
      </c>
      <c r="E1468" t="s">
        <v>37</v>
      </c>
      <c r="F1468">
        <v>7.2</v>
      </c>
      <c r="G1468">
        <v>30000000</v>
      </c>
      <c r="H1468" t="s">
        <v>3409</v>
      </c>
      <c r="I1468" t="s">
        <v>19711</v>
      </c>
      <c r="J1468" t="s">
        <v>24177</v>
      </c>
      <c r="K1468" t="s">
        <v>24177</v>
      </c>
      <c r="L1468" t="s">
        <v>24177</v>
      </c>
      <c r="M1468" t="s">
        <v>24177</v>
      </c>
      <c r="N1468" t="s">
        <v>24177</v>
      </c>
      <c r="O1468" t="s">
        <v>24177</v>
      </c>
      <c r="P1468">
        <f>IMDB_Movies3[[#This Row],[gross]]-Table3[[#This Row],[budget]]</f>
        <v>2000000</v>
      </c>
    </row>
    <row r="1469" spans="1:16" x14ac:dyDescent="0.35">
      <c r="A1469" t="s">
        <v>1204</v>
      </c>
      <c r="B1469">
        <v>96</v>
      </c>
      <c r="C1469">
        <v>10139254</v>
      </c>
      <c r="D1469" t="s">
        <v>7764</v>
      </c>
      <c r="E1469" t="s">
        <v>37</v>
      </c>
      <c r="F1469">
        <v>7.3</v>
      </c>
      <c r="G1469">
        <v>35000000</v>
      </c>
      <c r="H1469" t="s">
        <v>3409</v>
      </c>
      <c r="I1469" t="s">
        <v>12332</v>
      </c>
      <c r="J1469" t="s">
        <v>24177</v>
      </c>
      <c r="K1469" t="s">
        <v>24177</v>
      </c>
      <c r="L1469" t="s">
        <v>24177</v>
      </c>
      <c r="M1469" t="s">
        <v>24177</v>
      </c>
      <c r="N1469" t="s">
        <v>24177</v>
      </c>
      <c r="O1469" t="s">
        <v>24177</v>
      </c>
      <c r="P1469">
        <f>IMDB_Movies3[[#This Row],[gross]]-Table3[[#This Row],[budget]]</f>
        <v>-24860746</v>
      </c>
    </row>
    <row r="1470" spans="1:16" x14ac:dyDescent="0.35">
      <c r="A1470" t="s">
        <v>7767</v>
      </c>
      <c r="B1470">
        <v>102</v>
      </c>
      <c r="C1470">
        <v>11227940</v>
      </c>
      <c r="D1470" t="s">
        <v>7770</v>
      </c>
      <c r="E1470" t="s">
        <v>37</v>
      </c>
      <c r="F1470">
        <v>5.2</v>
      </c>
      <c r="G1470">
        <v>34000000</v>
      </c>
      <c r="H1470" t="s">
        <v>1325</v>
      </c>
      <c r="I1470" t="s">
        <v>953</v>
      </c>
      <c r="J1470" t="s">
        <v>1671</v>
      </c>
      <c r="K1470" t="s">
        <v>3409</v>
      </c>
      <c r="L1470" t="s">
        <v>10413</v>
      </c>
      <c r="M1470" t="s">
        <v>24177</v>
      </c>
      <c r="N1470" t="s">
        <v>24177</v>
      </c>
      <c r="O1470" t="s">
        <v>24177</v>
      </c>
      <c r="P1470">
        <f>IMDB_Movies3[[#This Row],[gross]]-Table3[[#This Row],[budget]]</f>
        <v>-22772060</v>
      </c>
    </row>
    <row r="1471" spans="1:16" x14ac:dyDescent="0.35">
      <c r="A1471" t="s">
        <v>1783</v>
      </c>
      <c r="B1471">
        <v>96</v>
      </c>
      <c r="C1471">
        <v>183125</v>
      </c>
      <c r="D1471" t="s">
        <v>7774</v>
      </c>
      <c r="E1471" t="s">
        <v>37</v>
      </c>
      <c r="F1471">
        <v>5.5</v>
      </c>
      <c r="G1471">
        <v>35000000</v>
      </c>
      <c r="H1471" t="s">
        <v>1325</v>
      </c>
      <c r="I1471" t="s">
        <v>24164</v>
      </c>
      <c r="J1471" t="s">
        <v>3409</v>
      </c>
      <c r="K1471" t="s">
        <v>10413</v>
      </c>
      <c r="L1471" t="s">
        <v>24177</v>
      </c>
      <c r="M1471" t="s">
        <v>24177</v>
      </c>
      <c r="N1471" t="s">
        <v>24177</v>
      </c>
      <c r="O1471" t="s">
        <v>24177</v>
      </c>
      <c r="P1471">
        <f>IMDB_Movies3[[#This Row],[gross]]-Table3[[#This Row],[budget]]</f>
        <v>-34816875</v>
      </c>
    </row>
    <row r="1472" spans="1:16" x14ac:dyDescent="0.35">
      <c r="A1472" t="s">
        <v>7778</v>
      </c>
      <c r="B1472">
        <v>101</v>
      </c>
      <c r="C1472">
        <v>15081783</v>
      </c>
      <c r="D1472" t="s">
        <v>7781</v>
      </c>
      <c r="E1472" t="s">
        <v>676</v>
      </c>
      <c r="F1472">
        <v>7.7</v>
      </c>
      <c r="G1472">
        <v>34000000</v>
      </c>
      <c r="H1472" t="s">
        <v>953</v>
      </c>
      <c r="I1472" t="s">
        <v>11526</v>
      </c>
      <c r="J1472" t="s">
        <v>18089</v>
      </c>
      <c r="K1472" t="s">
        <v>1266</v>
      </c>
      <c r="L1472" t="s">
        <v>24177</v>
      </c>
      <c r="M1472" t="s">
        <v>24177</v>
      </c>
      <c r="N1472" t="s">
        <v>24177</v>
      </c>
      <c r="O1472" t="s">
        <v>24177</v>
      </c>
      <c r="P1472">
        <f>IMDB_Movies3[[#This Row],[gross]]-Table3[[#This Row],[budget]]</f>
        <v>-18918217</v>
      </c>
    </row>
    <row r="1473" spans="1:16" x14ac:dyDescent="0.35">
      <c r="A1473" t="s">
        <v>7785</v>
      </c>
      <c r="B1473">
        <v>128</v>
      </c>
      <c r="C1473">
        <v>37432299</v>
      </c>
      <c r="D1473" t="s">
        <v>7788</v>
      </c>
      <c r="E1473" t="s">
        <v>37</v>
      </c>
      <c r="F1473">
        <v>7.1</v>
      </c>
      <c r="G1473">
        <v>34000000</v>
      </c>
      <c r="H1473" t="s">
        <v>3409</v>
      </c>
      <c r="I1473" t="s">
        <v>19711</v>
      </c>
      <c r="J1473" t="s">
        <v>24177</v>
      </c>
      <c r="K1473" t="s">
        <v>24177</v>
      </c>
      <c r="L1473" t="s">
        <v>24177</v>
      </c>
      <c r="M1473" t="s">
        <v>24177</v>
      </c>
      <c r="N1473" t="s">
        <v>24177</v>
      </c>
      <c r="O1473" t="s">
        <v>24177</v>
      </c>
      <c r="P1473">
        <f>IMDB_Movies3[[#This Row],[gross]]-Table3[[#This Row],[budget]]</f>
        <v>3432299</v>
      </c>
    </row>
    <row r="1474" spans="1:16" x14ac:dyDescent="0.35">
      <c r="A1474" t="s">
        <v>7792</v>
      </c>
      <c r="B1474">
        <v>109</v>
      </c>
      <c r="C1474">
        <v>10654581</v>
      </c>
      <c r="D1474" t="s">
        <v>7793</v>
      </c>
      <c r="E1474" t="s">
        <v>37</v>
      </c>
      <c r="F1474">
        <v>5.3</v>
      </c>
      <c r="G1474">
        <v>34000000</v>
      </c>
      <c r="H1474" t="s">
        <v>3409</v>
      </c>
      <c r="I1474" t="s">
        <v>12332</v>
      </c>
      <c r="J1474" t="s">
        <v>10413</v>
      </c>
      <c r="K1474" t="s">
        <v>24177</v>
      </c>
      <c r="L1474" t="s">
        <v>24177</v>
      </c>
      <c r="M1474" t="s">
        <v>24177</v>
      </c>
      <c r="N1474" t="s">
        <v>24177</v>
      </c>
      <c r="O1474" t="s">
        <v>24177</v>
      </c>
      <c r="P1474">
        <f>IMDB_Movies3[[#This Row],[gross]]-Table3[[#This Row],[budget]]</f>
        <v>-23345419</v>
      </c>
    </row>
    <row r="1475" spans="1:16" x14ac:dyDescent="0.35">
      <c r="A1475" t="s">
        <v>7796</v>
      </c>
      <c r="B1475">
        <v>114</v>
      </c>
      <c r="C1475">
        <v>6543194</v>
      </c>
      <c r="D1475" t="s">
        <v>7798</v>
      </c>
      <c r="E1475" t="s">
        <v>37</v>
      </c>
      <c r="F1475">
        <v>5.6</v>
      </c>
      <c r="G1475">
        <v>34000000</v>
      </c>
      <c r="H1475" t="s">
        <v>953</v>
      </c>
      <c r="I1475" t="s">
        <v>3409</v>
      </c>
      <c r="J1475" t="s">
        <v>19711</v>
      </c>
      <c r="K1475" t="s">
        <v>24177</v>
      </c>
      <c r="L1475" t="s">
        <v>24177</v>
      </c>
      <c r="M1475" t="s">
        <v>24177</v>
      </c>
      <c r="N1475" t="s">
        <v>24177</v>
      </c>
      <c r="O1475" t="s">
        <v>24177</v>
      </c>
      <c r="P1475">
        <f>IMDB_Movies3[[#This Row],[gross]]-Table3[[#This Row],[budget]]</f>
        <v>-27456806</v>
      </c>
    </row>
    <row r="1476" spans="1:16" x14ac:dyDescent="0.35">
      <c r="A1476" t="s">
        <v>4628</v>
      </c>
      <c r="B1476">
        <v>105</v>
      </c>
      <c r="C1476">
        <v>13101142</v>
      </c>
      <c r="D1476" t="s">
        <v>7802</v>
      </c>
      <c r="E1476" t="s">
        <v>37</v>
      </c>
      <c r="F1476">
        <v>5.7</v>
      </c>
      <c r="G1476">
        <v>35000000</v>
      </c>
      <c r="H1476" t="s">
        <v>1671</v>
      </c>
      <c r="I1476" t="s">
        <v>19711</v>
      </c>
      <c r="J1476" t="s">
        <v>24163</v>
      </c>
      <c r="K1476" t="s">
        <v>24177</v>
      </c>
      <c r="L1476" t="s">
        <v>24177</v>
      </c>
      <c r="M1476" t="s">
        <v>24177</v>
      </c>
      <c r="N1476" t="s">
        <v>24177</v>
      </c>
      <c r="O1476" t="s">
        <v>24177</v>
      </c>
      <c r="P1476">
        <f>IMDB_Movies3[[#This Row],[gross]]-Table3[[#This Row],[budget]]</f>
        <v>-21898858</v>
      </c>
    </row>
    <row r="1477" spans="1:16" x14ac:dyDescent="0.35">
      <c r="A1477" t="s">
        <v>6667</v>
      </c>
      <c r="B1477">
        <v>141</v>
      </c>
      <c r="C1477">
        <v>8324748</v>
      </c>
      <c r="D1477" t="s">
        <v>7807</v>
      </c>
      <c r="E1477" t="s">
        <v>37</v>
      </c>
      <c r="F1477">
        <v>7.1</v>
      </c>
      <c r="G1477">
        <v>35000000</v>
      </c>
      <c r="H1477" t="s">
        <v>13307</v>
      </c>
      <c r="I1477" t="s">
        <v>3409</v>
      </c>
      <c r="J1477" t="s">
        <v>22704</v>
      </c>
      <c r="K1477" t="s">
        <v>24177</v>
      </c>
      <c r="L1477" t="s">
        <v>24177</v>
      </c>
      <c r="M1477" t="s">
        <v>24177</v>
      </c>
      <c r="N1477" t="s">
        <v>24177</v>
      </c>
      <c r="O1477" t="s">
        <v>24177</v>
      </c>
      <c r="P1477">
        <f>IMDB_Movies3[[#This Row],[gross]]-Table3[[#This Row],[budget]]</f>
        <v>-26675252</v>
      </c>
    </row>
    <row r="1478" spans="1:16" x14ac:dyDescent="0.35">
      <c r="A1478" t="s">
        <v>1680</v>
      </c>
      <c r="B1478">
        <v>195</v>
      </c>
      <c r="C1478">
        <v>47724985</v>
      </c>
      <c r="D1478" t="s">
        <v>7811</v>
      </c>
      <c r="E1478" t="s">
        <v>37</v>
      </c>
      <c r="F1478">
        <v>7.5</v>
      </c>
      <c r="G1478">
        <v>35000000</v>
      </c>
      <c r="H1478" t="s">
        <v>13307</v>
      </c>
      <c r="I1478" t="s">
        <v>3409</v>
      </c>
      <c r="J1478" t="s">
        <v>22704</v>
      </c>
      <c r="K1478" t="s">
        <v>19711</v>
      </c>
      <c r="L1478" t="s">
        <v>24177</v>
      </c>
      <c r="M1478" t="s">
        <v>24177</v>
      </c>
      <c r="N1478" t="s">
        <v>24177</v>
      </c>
      <c r="O1478" t="s">
        <v>24177</v>
      </c>
      <c r="P1478">
        <f>IMDB_Movies3[[#This Row],[gross]]-Table3[[#This Row],[budget]]</f>
        <v>12724985</v>
      </c>
    </row>
    <row r="1479" spans="1:16" x14ac:dyDescent="0.35">
      <c r="A1479" t="s">
        <v>3891</v>
      </c>
      <c r="B1479">
        <v>138</v>
      </c>
      <c r="C1479">
        <v>141340178</v>
      </c>
      <c r="D1479" t="s">
        <v>7814</v>
      </c>
      <c r="E1479" t="s">
        <v>37</v>
      </c>
      <c r="F1479">
        <v>7.6</v>
      </c>
      <c r="G1479">
        <v>40000000</v>
      </c>
      <c r="H1479" t="s">
        <v>3409</v>
      </c>
      <c r="I1479" t="s">
        <v>10413</v>
      </c>
      <c r="J1479" t="s">
        <v>24177</v>
      </c>
      <c r="K1479" t="s">
        <v>24177</v>
      </c>
      <c r="L1479" t="s">
        <v>24177</v>
      </c>
      <c r="M1479" t="s">
        <v>24177</v>
      </c>
      <c r="N1479" t="s">
        <v>24177</v>
      </c>
      <c r="O1479" t="s">
        <v>24177</v>
      </c>
      <c r="P1479">
        <f>IMDB_Movies3[[#This Row],[gross]]-Table3[[#This Row],[budget]]</f>
        <v>101340178</v>
      </c>
    </row>
    <row r="1480" spans="1:16" x14ac:dyDescent="0.35">
      <c r="A1480" t="s">
        <v>3444</v>
      </c>
      <c r="B1480">
        <v>101</v>
      </c>
      <c r="C1480">
        <v>51758599</v>
      </c>
      <c r="D1480" t="s">
        <v>7817</v>
      </c>
      <c r="E1480" t="s">
        <v>37</v>
      </c>
      <c r="F1480">
        <v>5.5</v>
      </c>
      <c r="G1480">
        <v>33000000</v>
      </c>
      <c r="H1480" t="s">
        <v>1325</v>
      </c>
      <c r="I1480" t="s">
        <v>1671</v>
      </c>
      <c r="J1480" t="s">
        <v>24164</v>
      </c>
      <c r="K1480" t="s">
        <v>3409</v>
      </c>
      <c r="L1480" t="s">
        <v>10413</v>
      </c>
      <c r="M1480" t="s">
        <v>24177</v>
      </c>
      <c r="N1480" t="s">
        <v>24177</v>
      </c>
      <c r="O1480" t="s">
        <v>24177</v>
      </c>
      <c r="P1480">
        <f>IMDB_Movies3[[#This Row],[gross]]-Table3[[#This Row],[budget]]</f>
        <v>18758599</v>
      </c>
    </row>
    <row r="1481" spans="1:16" x14ac:dyDescent="0.35">
      <c r="A1481" t="s">
        <v>1575</v>
      </c>
      <c r="B1481">
        <v>99</v>
      </c>
      <c r="C1481">
        <v>117559438</v>
      </c>
      <c r="D1481" t="s">
        <v>7820</v>
      </c>
      <c r="E1481" t="s">
        <v>37</v>
      </c>
      <c r="F1481">
        <v>5.0999999999999996</v>
      </c>
      <c r="G1481">
        <v>30000000</v>
      </c>
      <c r="H1481" t="s">
        <v>1325</v>
      </c>
      <c r="I1481" t="s">
        <v>1671</v>
      </c>
      <c r="J1481" t="s">
        <v>24164</v>
      </c>
      <c r="K1481" t="s">
        <v>24177</v>
      </c>
      <c r="L1481" t="s">
        <v>24177</v>
      </c>
      <c r="M1481" t="s">
        <v>24177</v>
      </c>
      <c r="N1481" t="s">
        <v>24177</v>
      </c>
      <c r="O1481" t="s">
        <v>24177</v>
      </c>
      <c r="P1481">
        <f>IMDB_Movies3[[#This Row],[gross]]-Table3[[#This Row],[budget]]</f>
        <v>87559438</v>
      </c>
    </row>
    <row r="1482" spans="1:16" x14ac:dyDescent="0.35">
      <c r="A1482" t="s">
        <v>7823</v>
      </c>
      <c r="B1482">
        <v>85</v>
      </c>
      <c r="C1482">
        <v>4091</v>
      </c>
      <c r="D1482" t="s">
        <v>7826</v>
      </c>
      <c r="E1482" t="s">
        <v>37</v>
      </c>
      <c r="F1482">
        <v>6.3</v>
      </c>
      <c r="G1482">
        <v>34000000</v>
      </c>
      <c r="H1482" t="s">
        <v>953</v>
      </c>
      <c r="I1482" t="s">
        <v>11526</v>
      </c>
      <c r="J1482" t="s">
        <v>1671</v>
      </c>
      <c r="K1482" t="s">
        <v>18089</v>
      </c>
      <c r="L1482" t="s">
        <v>1266</v>
      </c>
      <c r="M1482" t="s">
        <v>24177</v>
      </c>
      <c r="N1482" t="s">
        <v>24177</v>
      </c>
      <c r="O1482" t="s">
        <v>24177</v>
      </c>
      <c r="P1482">
        <f>IMDB_Movies3[[#This Row],[gross]]-Table3[[#This Row],[budget]]</f>
        <v>-33995909</v>
      </c>
    </row>
    <row r="1483" spans="1:16" x14ac:dyDescent="0.35">
      <c r="A1483" t="s">
        <v>7829</v>
      </c>
      <c r="B1483">
        <v>89</v>
      </c>
      <c r="C1483">
        <v>21426805</v>
      </c>
      <c r="D1483" t="s">
        <v>7831</v>
      </c>
      <c r="E1483" t="s">
        <v>37</v>
      </c>
      <c r="F1483">
        <v>4.9000000000000004</v>
      </c>
      <c r="G1483">
        <v>30000000</v>
      </c>
      <c r="H1483" t="s">
        <v>1325</v>
      </c>
      <c r="I1483" t="s">
        <v>953</v>
      </c>
      <c r="J1483" t="s">
        <v>6403</v>
      </c>
      <c r="K1483" t="s">
        <v>12332</v>
      </c>
      <c r="L1483" t="s">
        <v>10413</v>
      </c>
      <c r="M1483" t="s">
        <v>24177</v>
      </c>
      <c r="N1483" t="s">
        <v>24177</v>
      </c>
      <c r="O1483" t="s">
        <v>24177</v>
      </c>
      <c r="P1483">
        <f>IMDB_Movies3[[#This Row],[gross]]-Table3[[#This Row],[budget]]</f>
        <v>-8573195</v>
      </c>
    </row>
    <row r="1484" spans="1:16" x14ac:dyDescent="0.35">
      <c r="A1484" t="s">
        <v>7835</v>
      </c>
      <c r="B1484">
        <v>99</v>
      </c>
      <c r="C1484">
        <v>35057332</v>
      </c>
      <c r="D1484" t="s">
        <v>7839</v>
      </c>
      <c r="E1484" t="s">
        <v>37</v>
      </c>
      <c r="F1484">
        <v>6.5</v>
      </c>
      <c r="G1484">
        <v>33000000</v>
      </c>
      <c r="H1484" t="s">
        <v>3409</v>
      </c>
      <c r="I1484" t="s">
        <v>12038</v>
      </c>
      <c r="J1484" t="s">
        <v>19711</v>
      </c>
      <c r="K1484" t="s">
        <v>24177</v>
      </c>
      <c r="L1484" t="s">
        <v>24177</v>
      </c>
      <c r="M1484" t="s">
        <v>24177</v>
      </c>
      <c r="N1484" t="s">
        <v>24177</v>
      </c>
      <c r="O1484" t="s">
        <v>24177</v>
      </c>
      <c r="P1484">
        <f>IMDB_Movies3[[#This Row],[gross]]-Table3[[#This Row],[budget]]</f>
        <v>2057332</v>
      </c>
    </row>
    <row r="1485" spans="1:16" x14ac:dyDescent="0.35">
      <c r="A1485" t="s">
        <v>5861</v>
      </c>
      <c r="B1485">
        <v>105</v>
      </c>
      <c r="C1485">
        <v>34014398</v>
      </c>
      <c r="D1485" t="s">
        <v>7843</v>
      </c>
      <c r="E1485" t="s">
        <v>37</v>
      </c>
      <c r="F1485">
        <v>5.6</v>
      </c>
      <c r="G1485">
        <v>33000000</v>
      </c>
      <c r="H1485" t="s">
        <v>1325</v>
      </c>
      <c r="I1485" t="s">
        <v>953</v>
      </c>
      <c r="J1485" t="s">
        <v>24164</v>
      </c>
      <c r="K1485" t="s">
        <v>3409</v>
      </c>
      <c r="L1485" t="s">
        <v>10413</v>
      </c>
      <c r="M1485" t="s">
        <v>24177</v>
      </c>
      <c r="N1485" t="s">
        <v>24177</v>
      </c>
      <c r="O1485" t="s">
        <v>24177</v>
      </c>
      <c r="P1485">
        <f>IMDB_Movies3[[#This Row],[gross]]-Table3[[#This Row],[budget]]</f>
        <v>1014398</v>
      </c>
    </row>
    <row r="1486" spans="1:16" x14ac:dyDescent="0.35">
      <c r="A1486" t="s">
        <v>7847</v>
      </c>
      <c r="B1486">
        <v>97</v>
      </c>
      <c r="C1486">
        <v>28927720</v>
      </c>
      <c r="D1486" t="s">
        <v>7848</v>
      </c>
      <c r="E1486" t="s">
        <v>37</v>
      </c>
      <c r="F1486">
        <v>5.3</v>
      </c>
      <c r="G1486">
        <v>33000000</v>
      </c>
      <c r="H1486" t="s">
        <v>24164</v>
      </c>
      <c r="I1486" t="s">
        <v>6403</v>
      </c>
      <c r="J1486" t="s">
        <v>24162</v>
      </c>
      <c r="K1486" t="s">
        <v>10413</v>
      </c>
      <c r="L1486" t="s">
        <v>24177</v>
      </c>
      <c r="M1486" t="s">
        <v>24177</v>
      </c>
      <c r="N1486" t="s">
        <v>24177</v>
      </c>
      <c r="O1486" t="s">
        <v>24177</v>
      </c>
      <c r="P1486">
        <f>IMDB_Movies3[[#This Row],[gross]]-Table3[[#This Row],[budget]]</f>
        <v>-4072280</v>
      </c>
    </row>
    <row r="1487" spans="1:16" x14ac:dyDescent="0.35">
      <c r="A1487" t="s">
        <v>7852</v>
      </c>
      <c r="B1487">
        <v>140</v>
      </c>
      <c r="C1487">
        <v>33682273</v>
      </c>
      <c r="D1487" t="s">
        <v>7854</v>
      </c>
      <c r="E1487" t="s">
        <v>37</v>
      </c>
      <c r="F1487">
        <v>6.5</v>
      </c>
      <c r="G1487">
        <v>33000000</v>
      </c>
      <c r="H1487" t="s">
        <v>1325</v>
      </c>
      <c r="I1487" t="s">
        <v>24164</v>
      </c>
      <c r="J1487" t="s">
        <v>3409</v>
      </c>
      <c r="K1487" t="s">
        <v>10413</v>
      </c>
      <c r="L1487" t="s">
        <v>24177</v>
      </c>
      <c r="M1487" t="s">
        <v>24177</v>
      </c>
      <c r="N1487" t="s">
        <v>24177</v>
      </c>
      <c r="O1487" t="s">
        <v>24177</v>
      </c>
      <c r="P1487">
        <f>IMDB_Movies3[[#This Row],[gross]]-Table3[[#This Row],[budget]]</f>
        <v>682273</v>
      </c>
    </row>
    <row r="1488" spans="1:16" x14ac:dyDescent="0.35">
      <c r="A1488" t="s">
        <v>7858</v>
      </c>
      <c r="B1488">
        <v>118</v>
      </c>
      <c r="C1488">
        <v>4280577</v>
      </c>
      <c r="D1488" t="s">
        <v>7859</v>
      </c>
      <c r="E1488" t="s">
        <v>37</v>
      </c>
      <c r="F1488">
        <v>6.8</v>
      </c>
      <c r="G1488">
        <v>10000000</v>
      </c>
      <c r="H1488" t="s">
        <v>3409</v>
      </c>
      <c r="I1488" t="s">
        <v>19711</v>
      </c>
      <c r="J1488" t="s">
        <v>24163</v>
      </c>
      <c r="K1488" t="s">
        <v>24177</v>
      </c>
      <c r="L1488" t="s">
        <v>24177</v>
      </c>
      <c r="M1488" t="s">
        <v>24177</v>
      </c>
      <c r="N1488" t="s">
        <v>24177</v>
      </c>
      <c r="O1488" t="s">
        <v>24177</v>
      </c>
      <c r="P1488">
        <f>IMDB_Movies3[[#This Row],[gross]]-Table3[[#This Row],[budget]]</f>
        <v>-5719423</v>
      </c>
    </row>
    <row r="1489" spans="1:16" x14ac:dyDescent="0.35">
      <c r="A1489" t="s">
        <v>7862</v>
      </c>
      <c r="B1489">
        <v>94</v>
      </c>
      <c r="C1489">
        <v>17120019</v>
      </c>
      <c r="D1489" t="s">
        <v>7863</v>
      </c>
      <c r="E1489" t="s">
        <v>37</v>
      </c>
      <c r="F1489">
        <v>6.5</v>
      </c>
      <c r="G1489">
        <v>30000000</v>
      </c>
      <c r="H1489" t="s">
        <v>1325</v>
      </c>
      <c r="I1489" t="s">
        <v>24164</v>
      </c>
      <c r="J1489" t="s">
        <v>10413</v>
      </c>
      <c r="K1489" t="s">
        <v>24177</v>
      </c>
      <c r="L1489" t="s">
        <v>24177</v>
      </c>
      <c r="M1489" t="s">
        <v>24177</v>
      </c>
      <c r="N1489" t="s">
        <v>24177</v>
      </c>
      <c r="O1489" t="s">
        <v>24177</v>
      </c>
      <c r="P1489">
        <f>IMDB_Movies3[[#This Row],[gross]]-Table3[[#This Row],[budget]]</f>
        <v>-12879981</v>
      </c>
    </row>
    <row r="1490" spans="1:16" x14ac:dyDescent="0.35">
      <c r="A1490" t="s">
        <v>371</v>
      </c>
      <c r="B1490">
        <v>124</v>
      </c>
      <c r="C1490">
        <v>8406264</v>
      </c>
      <c r="D1490" t="s">
        <v>7867</v>
      </c>
      <c r="E1490" t="s">
        <v>37</v>
      </c>
      <c r="F1490">
        <v>6</v>
      </c>
      <c r="G1490">
        <v>38000000</v>
      </c>
      <c r="H1490" t="s">
        <v>1671</v>
      </c>
      <c r="I1490" t="s">
        <v>3409</v>
      </c>
      <c r="J1490" t="s">
        <v>19711</v>
      </c>
      <c r="K1490" t="s">
        <v>24177</v>
      </c>
      <c r="L1490" t="s">
        <v>24177</v>
      </c>
      <c r="M1490" t="s">
        <v>24177</v>
      </c>
      <c r="N1490" t="s">
        <v>24177</v>
      </c>
      <c r="O1490" t="s">
        <v>24177</v>
      </c>
      <c r="P1490">
        <f>IMDB_Movies3[[#This Row],[gross]]-Table3[[#This Row],[budget]]</f>
        <v>-29593736</v>
      </c>
    </row>
    <row r="1491" spans="1:16" x14ac:dyDescent="0.35">
      <c r="A1491" t="s">
        <v>7870</v>
      </c>
      <c r="B1491">
        <v>134</v>
      </c>
      <c r="C1491">
        <v>309125409</v>
      </c>
      <c r="D1491" t="s">
        <v>7871</v>
      </c>
      <c r="E1491" t="s">
        <v>37</v>
      </c>
      <c r="F1491">
        <v>8.4</v>
      </c>
      <c r="G1491">
        <v>32500000</v>
      </c>
      <c r="H1491" t="s">
        <v>1325</v>
      </c>
      <c r="I1491" t="s">
        <v>953</v>
      </c>
      <c r="J1491" t="s">
        <v>1266</v>
      </c>
      <c r="K1491" t="s">
        <v>12332</v>
      </c>
      <c r="L1491" t="s">
        <v>24177</v>
      </c>
      <c r="M1491" t="s">
        <v>24177</v>
      </c>
      <c r="N1491" t="s">
        <v>24177</v>
      </c>
      <c r="O1491" t="s">
        <v>24177</v>
      </c>
      <c r="P1491">
        <f>IMDB_Movies3[[#This Row],[gross]]-Table3[[#This Row],[budget]]</f>
        <v>276625409</v>
      </c>
    </row>
    <row r="1492" spans="1:16" x14ac:dyDescent="0.35">
      <c r="A1492" t="s">
        <v>7875</v>
      </c>
      <c r="B1492">
        <v>113</v>
      </c>
      <c r="C1492">
        <v>10955425</v>
      </c>
      <c r="D1492" t="s">
        <v>7877</v>
      </c>
      <c r="E1492" t="s">
        <v>37</v>
      </c>
      <c r="F1492">
        <v>6</v>
      </c>
      <c r="G1492">
        <v>30000000</v>
      </c>
      <c r="H1492" t="s">
        <v>1325</v>
      </c>
      <c r="I1492" t="s">
        <v>12332</v>
      </c>
      <c r="J1492" t="s">
        <v>10413</v>
      </c>
      <c r="K1492" t="s">
        <v>24177</v>
      </c>
      <c r="L1492" t="s">
        <v>24177</v>
      </c>
      <c r="M1492" t="s">
        <v>24177</v>
      </c>
      <c r="N1492" t="s">
        <v>24177</v>
      </c>
      <c r="O1492" t="s">
        <v>24177</v>
      </c>
      <c r="P1492">
        <f>IMDB_Movies3[[#This Row],[gross]]-Table3[[#This Row],[budget]]</f>
        <v>-19044575</v>
      </c>
    </row>
    <row r="1493" spans="1:16" x14ac:dyDescent="0.35">
      <c r="A1493" t="s">
        <v>6620</v>
      </c>
      <c r="B1493">
        <v>124</v>
      </c>
      <c r="C1493">
        <v>34180954</v>
      </c>
      <c r="D1493" t="s">
        <v>7881</v>
      </c>
      <c r="E1493" t="s">
        <v>37</v>
      </c>
      <c r="F1493">
        <v>7.6</v>
      </c>
      <c r="G1493">
        <v>32000000</v>
      </c>
      <c r="H1493" t="s">
        <v>3409</v>
      </c>
      <c r="I1493" t="s">
        <v>19711</v>
      </c>
      <c r="J1493" t="s">
        <v>24177</v>
      </c>
      <c r="K1493" t="s">
        <v>24177</v>
      </c>
      <c r="L1493" t="s">
        <v>24177</v>
      </c>
      <c r="M1493" t="s">
        <v>24177</v>
      </c>
      <c r="N1493" t="s">
        <v>24177</v>
      </c>
      <c r="O1493" t="s">
        <v>24177</v>
      </c>
      <c r="P1493">
        <f>IMDB_Movies3[[#This Row],[gross]]-Table3[[#This Row],[budget]]</f>
        <v>2180954</v>
      </c>
    </row>
    <row r="1494" spans="1:16" x14ac:dyDescent="0.35">
      <c r="A1494" t="s">
        <v>7885</v>
      </c>
      <c r="B1494">
        <v>98</v>
      </c>
      <c r="C1494">
        <v>17225675</v>
      </c>
      <c r="D1494" t="s">
        <v>7886</v>
      </c>
      <c r="E1494" t="s">
        <v>37</v>
      </c>
      <c r="F1494">
        <v>5.6</v>
      </c>
      <c r="G1494">
        <v>35761559</v>
      </c>
      <c r="H1494" t="s">
        <v>1671</v>
      </c>
      <c r="I1494" t="s">
        <v>24177</v>
      </c>
      <c r="J1494" t="s">
        <v>24177</v>
      </c>
      <c r="K1494" t="s">
        <v>24177</v>
      </c>
      <c r="L1494" t="s">
        <v>24177</v>
      </c>
      <c r="M1494" t="s">
        <v>24177</v>
      </c>
      <c r="N1494" t="s">
        <v>24177</v>
      </c>
      <c r="O1494" t="s">
        <v>24177</v>
      </c>
      <c r="P1494">
        <f>IMDB_Movies3[[#This Row],[gross]]-Table3[[#This Row],[budget]]</f>
        <v>-18535884</v>
      </c>
    </row>
    <row r="1495" spans="1:16" x14ac:dyDescent="0.35">
      <c r="A1495" t="s">
        <v>250</v>
      </c>
      <c r="B1495">
        <v>97</v>
      </c>
      <c r="C1495">
        <v>173381405</v>
      </c>
      <c r="D1495" t="s">
        <v>7889</v>
      </c>
      <c r="E1495" t="s">
        <v>37</v>
      </c>
      <c r="F1495">
        <v>6.9</v>
      </c>
      <c r="G1495">
        <v>33000000</v>
      </c>
      <c r="H1495" t="s">
        <v>1671</v>
      </c>
      <c r="I1495" t="s">
        <v>18089</v>
      </c>
      <c r="J1495" t="s">
        <v>1266</v>
      </c>
      <c r="K1495" t="s">
        <v>19711</v>
      </c>
      <c r="L1495" t="s">
        <v>24177</v>
      </c>
      <c r="M1495" t="s">
        <v>24177</v>
      </c>
      <c r="N1495" t="s">
        <v>24177</v>
      </c>
      <c r="O1495" t="s">
        <v>24177</v>
      </c>
      <c r="P1495">
        <f>IMDB_Movies3[[#This Row],[gross]]-Table3[[#This Row],[budget]]</f>
        <v>140381405</v>
      </c>
    </row>
    <row r="1496" spans="1:16" x14ac:dyDescent="0.35">
      <c r="A1496" t="s">
        <v>703</v>
      </c>
      <c r="B1496">
        <v>123</v>
      </c>
      <c r="C1496">
        <v>104632573</v>
      </c>
      <c r="D1496" t="s">
        <v>7893</v>
      </c>
      <c r="E1496" t="s">
        <v>37</v>
      </c>
      <c r="F1496">
        <v>6.4</v>
      </c>
      <c r="G1496">
        <v>32000000</v>
      </c>
      <c r="H1496" t="s">
        <v>3409</v>
      </c>
      <c r="I1496" t="s">
        <v>1266</v>
      </c>
      <c r="J1496" t="s">
        <v>19711</v>
      </c>
      <c r="K1496" t="s">
        <v>12332</v>
      </c>
      <c r="L1496" t="s">
        <v>24177</v>
      </c>
      <c r="M1496" t="s">
        <v>24177</v>
      </c>
      <c r="N1496" t="s">
        <v>24177</v>
      </c>
      <c r="O1496" t="s">
        <v>24177</v>
      </c>
      <c r="P1496">
        <f>IMDB_Movies3[[#This Row],[gross]]-Table3[[#This Row],[budget]]</f>
        <v>72632573</v>
      </c>
    </row>
    <row r="1497" spans="1:16" x14ac:dyDescent="0.35">
      <c r="A1497" t="s">
        <v>4107</v>
      </c>
      <c r="B1497">
        <v>99</v>
      </c>
      <c r="C1497">
        <v>81150692</v>
      </c>
      <c r="D1497" t="s">
        <v>7898</v>
      </c>
      <c r="E1497" t="s">
        <v>37</v>
      </c>
      <c r="F1497">
        <v>5.0999999999999996</v>
      </c>
      <c r="G1497">
        <v>35000000</v>
      </c>
      <c r="H1497" t="s">
        <v>953</v>
      </c>
      <c r="I1497" t="s">
        <v>1671</v>
      </c>
      <c r="J1497" t="s">
        <v>18089</v>
      </c>
      <c r="K1497" t="s">
        <v>24163</v>
      </c>
      <c r="L1497" t="s">
        <v>24177</v>
      </c>
      <c r="M1497" t="s">
        <v>24177</v>
      </c>
      <c r="N1497" t="s">
        <v>24177</v>
      </c>
      <c r="O1497" t="s">
        <v>24177</v>
      </c>
      <c r="P1497">
        <f>IMDB_Movies3[[#This Row],[gross]]-Table3[[#This Row],[budget]]</f>
        <v>46150692</v>
      </c>
    </row>
    <row r="1498" spans="1:16" x14ac:dyDescent="0.35">
      <c r="A1498" t="s">
        <v>1058</v>
      </c>
      <c r="B1498">
        <v>101</v>
      </c>
      <c r="C1498">
        <v>60328558</v>
      </c>
      <c r="D1498" t="s">
        <v>7902</v>
      </c>
      <c r="E1498" t="s">
        <v>37</v>
      </c>
      <c r="F1498">
        <v>7</v>
      </c>
      <c r="G1498">
        <v>32000000</v>
      </c>
      <c r="H1498" t="s">
        <v>1671</v>
      </c>
      <c r="I1498" t="s">
        <v>3409</v>
      </c>
      <c r="J1498" t="s">
        <v>1266</v>
      </c>
      <c r="K1498" t="s">
        <v>24177</v>
      </c>
      <c r="L1498" t="s">
        <v>24177</v>
      </c>
      <c r="M1498" t="s">
        <v>24177</v>
      </c>
      <c r="N1498" t="s">
        <v>24177</v>
      </c>
      <c r="O1498" t="s">
        <v>24177</v>
      </c>
      <c r="P1498">
        <f>IMDB_Movies3[[#This Row],[gross]]-Table3[[#This Row],[budget]]</f>
        <v>28328558</v>
      </c>
    </row>
    <row r="1499" spans="1:16" x14ac:dyDescent="0.35">
      <c r="A1499" t="s">
        <v>7905</v>
      </c>
      <c r="B1499">
        <v>92</v>
      </c>
      <c r="C1499">
        <v>80197993</v>
      </c>
      <c r="D1499" t="s">
        <v>7907</v>
      </c>
      <c r="E1499" t="s">
        <v>37</v>
      </c>
      <c r="F1499">
        <v>5.7</v>
      </c>
      <c r="G1499">
        <v>32000000</v>
      </c>
      <c r="H1499" t="s">
        <v>1671</v>
      </c>
      <c r="I1499" t="s">
        <v>18089</v>
      </c>
      <c r="J1499" t="s">
        <v>24163</v>
      </c>
      <c r="K1499" t="s">
        <v>24177</v>
      </c>
      <c r="L1499" t="s">
        <v>24177</v>
      </c>
      <c r="M1499" t="s">
        <v>24177</v>
      </c>
      <c r="N1499" t="s">
        <v>24177</v>
      </c>
      <c r="O1499" t="s">
        <v>24177</v>
      </c>
      <c r="P1499">
        <f>IMDB_Movies3[[#This Row],[gross]]-Table3[[#This Row],[budget]]</f>
        <v>48197993</v>
      </c>
    </row>
    <row r="1500" spans="1:16" x14ac:dyDescent="0.35">
      <c r="A1500" t="s">
        <v>969</v>
      </c>
      <c r="B1500">
        <v>131</v>
      </c>
      <c r="C1500">
        <v>169076745</v>
      </c>
      <c r="D1500" t="s">
        <v>7912</v>
      </c>
      <c r="E1500" t="s">
        <v>37</v>
      </c>
      <c r="F1500">
        <v>6.8</v>
      </c>
      <c r="G1500">
        <v>32500000</v>
      </c>
      <c r="H1500" t="s">
        <v>1671</v>
      </c>
      <c r="I1500" t="s">
        <v>19711</v>
      </c>
      <c r="J1500" t="s">
        <v>24177</v>
      </c>
      <c r="K1500" t="s">
        <v>24177</v>
      </c>
      <c r="L1500" t="s">
        <v>24177</v>
      </c>
      <c r="M1500" t="s">
        <v>24177</v>
      </c>
      <c r="N1500" t="s">
        <v>24177</v>
      </c>
      <c r="O1500" t="s">
        <v>24177</v>
      </c>
      <c r="P1500">
        <f>IMDB_Movies3[[#This Row],[gross]]-Table3[[#This Row],[budget]]</f>
        <v>136576745</v>
      </c>
    </row>
    <row r="1501" spans="1:16" x14ac:dyDescent="0.35">
      <c r="A1501" t="s">
        <v>6176</v>
      </c>
      <c r="B1501">
        <v>107</v>
      </c>
      <c r="C1501">
        <v>101470202</v>
      </c>
      <c r="D1501" t="s">
        <v>7916</v>
      </c>
      <c r="E1501" t="s">
        <v>37</v>
      </c>
      <c r="F1501">
        <v>6.7</v>
      </c>
      <c r="G1501">
        <v>32000000</v>
      </c>
      <c r="H1501" t="s">
        <v>1671</v>
      </c>
      <c r="I1501" t="s">
        <v>1266</v>
      </c>
      <c r="J1501" t="s">
        <v>24177</v>
      </c>
      <c r="K1501" t="s">
        <v>24177</v>
      </c>
      <c r="L1501" t="s">
        <v>24177</v>
      </c>
      <c r="M1501" t="s">
        <v>24177</v>
      </c>
      <c r="N1501" t="s">
        <v>24177</v>
      </c>
      <c r="O1501" t="s">
        <v>24177</v>
      </c>
      <c r="P1501">
        <f>IMDB_Movies3[[#This Row],[gross]]-Table3[[#This Row],[budget]]</f>
        <v>69470202</v>
      </c>
    </row>
    <row r="1502" spans="1:16" x14ac:dyDescent="0.35">
      <c r="A1502" t="s">
        <v>7919</v>
      </c>
      <c r="B1502">
        <v>103</v>
      </c>
      <c r="C1502">
        <v>50041732</v>
      </c>
      <c r="D1502" t="s">
        <v>7920</v>
      </c>
      <c r="E1502" t="s">
        <v>37</v>
      </c>
      <c r="F1502">
        <v>6.2</v>
      </c>
      <c r="G1502">
        <v>29000000</v>
      </c>
      <c r="H1502" t="s">
        <v>6403</v>
      </c>
      <c r="I1502" t="s">
        <v>24177</v>
      </c>
      <c r="J1502" t="s">
        <v>24177</v>
      </c>
      <c r="K1502" t="s">
        <v>24177</v>
      </c>
      <c r="L1502" t="s">
        <v>24177</v>
      </c>
      <c r="M1502" t="s">
        <v>24177</v>
      </c>
      <c r="N1502" t="s">
        <v>24177</v>
      </c>
      <c r="O1502" t="s">
        <v>24177</v>
      </c>
      <c r="P1502">
        <f>IMDB_Movies3[[#This Row],[gross]]-Table3[[#This Row],[budget]]</f>
        <v>21041732</v>
      </c>
    </row>
    <row r="1503" spans="1:16" x14ac:dyDescent="0.35">
      <c r="A1503" t="s">
        <v>7785</v>
      </c>
      <c r="B1503">
        <v>129</v>
      </c>
      <c r="C1503">
        <v>48814909</v>
      </c>
      <c r="D1503" t="s">
        <v>7923</v>
      </c>
      <c r="E1503" t="s">
        <v>37</v>
      </c>
      <c r="F1503">
        <v>7.2</v>
      </c>
      <c r="G1503">
        <v>32000000</v>
      </c>
      <c r="H1503" t="s">
        <v>13307</v>
      </c>
      <c r="I1503" t="s">
        <v>3409</v>
      </c>
      <c r="J1503" t="s">
        <v>24177</v>
      </c>
      <c r="K1503" t="s">
        <v>24177</v>
      </c>
      <c r="L1503" t="s">
        <v>24177</v>
      </c>
      <c r="M1503" t="s">
        <v>24177</v>
      </c>
      <c r="N1503" t="s">
        <v>24177</v>
      </c>
      <c r="O1503" t="s">
        <v>24177</v>
      </c>
      <c r="P1503">
        <f>IMDB_Movies3[[#This Row],[gross]]-Table3[[#This Row],[budget]]</f>
        <v>16814909</v>
      </c>
    </row>
    <row r="1504" spans="1:16" x14ac:dyDescent="0.35">
      <c r="A1504" t="s">
        <v>7926</v>
      </c>
      <c r="B1504">
        <v>107</v>
      </c>
      <c r="C1504">
        <v>57744720</v>
      </c>
      <c r="D1504" t="s">
        <v>7927</v>
      </c>
      <c r="E1504" t="s">
        <v>37</v>
      </c>
      <c r="F1504">
        <v>6.2</v>
      </c>
      <c r="G1504">
        <v>20000000</v>
      </c>
      <c r="H1504" t="s">
        <v>1325</v>
      </c>
      <c r="I1504" t="s">
        <v>24164</v>
      </c>
      <c r="J1504" t="s">
        <v>10413</v>
      </c>
      <c r="K1504" t="s">
        <v>24177</v>
      </c>
      <c r="L1504" t="s">
        <v>24177</v>
      </c>
      <c r="M1504" t="s">
        <v>24177</v>
      </c>
      <c r="N1504" t="s">
        <v>24177</v>
      </c>
      <c r="O1504" t="s">
        <v>24177</v>
      </c>
      <c r="P1504">
        <f>IMDB_Movies3[[#This Row],[gross]]-Table3[[#This Row],[budget]]</f>
        <v>37744720</v>
      </c>
    </row>
    <row r="1505" spans="1:16" x14ac:dyDescent="0.35">
      <c r="A1505" t="s">
        <v>7930</v>
      </c>
      <c r="B1505">
        <v>89</v>
      </c>
      <c r="C1505">
        <v>21784432</v>
      </c>
      <c r="D1505" t="s">
        <v>7931</v>
      </c>
      <c r="E1505" t="s">
        <v>37</v>
      </c>
      <c r="F1505">
        <v>5.6</v>
      </c>
      <c r="G1505">
        <v>35000000</v>
      </c>
      <c r="H1505" t="s">
        <v>1671</v>
      </c>
      <c r="I1505" t="s">
        <v>24177</v>
      </c>
      <c r="J1505" t="s">
        <v>24177</v>
      </c>
      <c r="K1505" t="s">
        <v>24177</v>
      </c>
      <c r="L1505" t="s">
        <v>24177</v>
      </c>
      <c r="M1505" t="s">
        <v>24177</v>
      </c>
      <c r="N1505" t="s">
        <v>24177</v>
      </c>
      <c r="O1505" t="s">
        <v>24177</v>
      </c>
      <c r="P1505">
        <f>IMDB_Movies3[[#This Row],[gross]]-Table3[[#This Row],[budget]]</f>
        <v>-13215568</v>
      </c>
    </row>
    <row r="1506" spans="1:16" x14ac:dyDescent="0.35">
      <c r="A1506" t="s">
        <v>4987</v>
      </c>
      <c r="B1506">
        <v>113</v>
      </c>
      <c r="C1506">
        <v>37911876</v>
      </c>
      <c r="D1506" t="s">
        <v>7934</v>
      </c>
      <c r="E1506" t="s">
        <v>37</v>
      </c>
      <c r="F1506">
        <v>4.4000000000000004</v>
      </c>
      <c r="G1506">
        <v>32000000</v>
      </c>
      <c r="H1506" t="s">
        <v>1325</v>
      </c>
      <c r="I1506" t="s">
        <v>1671</v>
      </c>
      <c r="J1506" t="s">
        <v>24164</v>
      </c>
      <c r="K1506" t="s">
        <v>24177</v>
      </c>
      <c r="L1506" t="s">
        <v>24177</v>
      </c>
      <c r="M1506" t="s">
        <v>24177</v>
      </c>
      <c r="N1506" t="s">
        <v>24177</v>
      </c>
      <c r="O1506" t="s">
        <v>24177</v>
      </c>
      <c r="P1506">
        <f>IMDB_Movies3[[#This Row],[gross]]-Table3[[#This Row],[budget]]</f>
        <v>5911876</v>
      </c>
    </row>
    <row r="1507" spans="1:16" x14ac:dyDescent="0.35">
      <c r="A1507" t="s">
        <v>728</v>
      </c>
      <c r="B1507">
        <v>93</v>
      </c>
      <c r="C1507">
        <v>54696902</v>
      </c>
      <c r="D1507" t="s">
        <v>7939</v>
      </c>
      <c r="E1507" t="s">
        <v>37</v>
      </c>
      <c r="F1507">
        <v>7.5</v>
      </c>
      <c r="G1507">
        <v>32000000</v>
      </c>
      <c r="H1507" t="s">
        <v>24162</v>
      </c>
      <c r="I1507" t="s">
        <v>12332</v>
      </c>
      <c r="J1507" t="s">
        <v>10413</v>
      </c>
      <c r="K1507" t="s">
        <v>24177</v>
      </c>
      <c r="L1507" t="s">
        <v>24177</v>
      </c>
      <c r="M1507" t="s">
        <v>24177</v>
      </c>
      <c r="N1507" t="s">
        <v>24177</v>
      </c>
      <c r="O1507" t="s">
        <v>24177</v>
      </c>
      <c r="P1507">
        <f>IMDB_Movies3[[#This Row],[gross]]-Table3[[#This Row],[budget]]</f>
        <v>22696902</v>
      </c>
    </row>
    <row r="1508" spans="1:16" x14ac:dyDescent="0.35">
      <c r="A1508" t="s">
        <v>5087</v>
      </c>
      <c r="B1508">
        <v>120</v>
      </c>
      <c r="C1508">
        <v>36733909</v>
      </c>
      <c r="D1508" t="s">
        <v>7945</v>
      </c>
      <c r="E1508" t="s">
        <v>37</v>
      </c>
      <c r="F1508">
        <v>7.1</v>
      </c>
      <c r="G1508">
        <v>32000000</v>
      </c>
      <c r="H1508" t="s">
        <v>953</v>
      </c>
      <c r="I1508" t="s">
        <v>13307</v>
      </c>
      <c r="J1508" t="s">
        <v>3409</v>
      </c>
      <c r="K1508" t="s">
        <v>10413</v>
      </c>
      <c r="L1508" t="s">
        <v>24177</v>
      </c>
      <c r="M1508" t="s">
        <v>24177</v>
      </c>
      <c r="N1508" t="s">
        <v>24177</v>
      </c>
      <c r="O1508" t="s">
        <v>24177</v>
      </c>
      <c r="P1508">
        <f>IMDB_Movies3[[#This Row],[gross]]-Table3[[#This Row],[budget]]</f>
        <v>4733909</v>
      </c>
    </row>
    <row r="1509" spans="1:16" x14ac:dyDescent="0.35">
      <c r="A1509" t="s">
        <v>1324</v>
      </c>
      <c r="B1509">
        <v>98</v>
      </c>
      <c r="C1509">
        <v>35063732</v>
      </c>
      <c r="D1509" t="s">
        <v>7949</v>
      </c>
      <c r="E1509" t="s">
        <v>37</v>
      </c>
      <c r="F1509">
        <v>6.4</v>
      </c>
      <c r="G1509">
        <v>32000000</v>
      </c>
      <c r="H1509" t="s">
        <v>24162</v>
      </c>
      <c r="I1509" t="s">
        <v>10413</v>
      </c>
      <c r="J1509" t="s">
        <v>24177</v>
      </c>
      <c r="K1509" t="s">
        <v>24177</v>
      </c>
      <c r="L1509" t="s">
        <v>24177</v>
      </c>
      <c r="M1509" t="s">
        <v>24177</v>
      </c>
      <c r="N1509" t="s">
        <v>24177</v>
      </c>
      <c r="O1509" t="s">
        <v>24177</v>
      </c>
      <c r="P1509">
        <f>IMDB_Movies3[[#This Row],[gross]]-Table3[[#This Row],[budget]]</f>
        <v>3063732</v>
      </c>
    </row>
    <row r="1510" spans="1:16" x14ac:dyDescent="0.35">
      <c r="A1510" t="s">
        <v>4176</v>
      </c>
      <c r="B1510">
        <v>105</v>
      </c>
      <c r="C1510">
        <v>99462</v>
      </c>
      <c r="D1510" t="s">
        <v>7954</v>
      </c>
      <c r="E1510" t="s">
        <v>37</v>
      </c>
      <c r="F1510">
        <v>7.1</v>
      </c>
      <c r="G1510">
        <v>33000000</v>
      </c>
      <c r="H1510" t="s">
        <v>1325</v>
      </c>
      <c r="I1510" t="s">
        <v>953</v>
      </c>
      <c r="J1510" t="s">
        <v>3409</v>
      </c>
      <c r="K1510" t="s">
        <v>18089</v>
      </c>
      <c r="L1510" t="s">
        <v>24177</v>
      </c>
      <c r="M1510" t="s">
        <v>24177</v>
      </c>
      <c r="N1510" t="s">
        <v>24177</v>
      </c>
      <c r="O1510" t="s">
        <v>24177</v>
      </c>
      <c r="P1510">
        <f>IMDB_Movies3[[#This Row],[gross]]-Table3[[#This Row],[budget]]</f>
        <v>-32900538</v>
      </c>
    </row>
    <row r="1511" spans="1:16" x14ac:dyDescent="0.35">
      <c r="A1511" t="s">
        <v>389</v>
      </c>
      <c r="B1511">
        <v>142</v>
      </c>
      <c r="C1511">
        <v>47724985</v>
      </c>
      <c r="D1511" t="s">
        <v>7960</v>
      </c>
      <c r="E1511" t="s">
        <v>37</v>
      </c>
      <c r="F1511">
        <v>5.9</v>
      </c>
      <c r="G1511">
        <v>35000000</v>
      </c>
      <c r="H1511" t="s">
        <v>1325</v>
      </c>
      <c r="I1511" t="s">
        <v>1671</v>
      </c>
      <c r="J1511" t="s">
        <v>24165</v>
      </c>
      <c r="K1511" t="s">
        <v>24177</v>
      </c>
      <c r="L1511" t="s">
        <v>24177</v>
      </c>
      <c r="M1511" t="s">
        <v>24177</v>
      </c>
      <c r="N1511" t="s">
        <v>24177</v>
      </c>
      <c r="O1511" t="s">
        <v>24177</v>
      </c>
      <c r="P1511">
        <f>IMDB_Movies3[[#This Row],[gross]]-Table3[[#This Row],[budget]]</f>
        <v>12724985</v>
      </c>
    </row>
    <row r="1512" spans="1:16" x14ac:dyDescent="0.35">
      <c r="A1512" t="s">
        <v>6839</v>
      </c>
      <c r="B1512">
        <v>98</v>
      </c>
      <c r="C1512">
        <v>32701088</v>
      </c>
      <c r="D1512" t="s">
        <v>7965</v>
      </c>
      <c r="E1512" t="s">
        <v>37</v>
      </c>
      <c r="F1512">
        <v>6.9</v>
      </c>
      <c r="G1512">
        <v>32000000</v>
      </c>
      <c r="H1512" t="s">
        <v>3409</v>
      </c>
      <c r="I1512" t="s">
        <v>18089</v>
      </c>
      <c r="J1512" t="s">
        <v>24163</v>
      </c>
      <c r="K1512" t="s">
        <v>24177</v>
      </c>
      <c r="L1512" t="s">
        <v>24177</v>
      </c>
      <c r="M1512" t="s">
        <v>24177</v>
      </c>
      <c r="N1512" t="s">
        <v>24177</v>
      </c>
      <c r="O1512" t="s">
        <v>24177</v>
      </c>
      <c r="P1512">
        <f>IMDB_Movies3[[#This Row],[gross]]-Table3[[#This Row],[budget]]</f>
        <v>701088</v>
      </c>
    </row>
    <row r="1513" spans="1:16" x14ac:dyDescent="0.35">
      <c r="A1513" t="s">
        <v>5403</v>
      </c>
      <c r="B1513">
        <v>96</v>
      </c>
      <c r="C1513">
        <v>31493782</v>
      </c>
      <c r="D1513" t="s">
        <v>7970</v>
      </c>
      <c r="E1513" t="s">
        <v>37</v>
      </c>
      <c r="F1513">
        <v>7.5</v>
      </c>
      <c r="G1513">
        <v>32000000</v>
      </c>
      <c r="H1513" t="s">
        <v>24164</v>
      </c>
      <c r="I1513" t="s">
        <v>3409</v>
      </c>
      <c r="J1513" t="s">
        <v>10413</v>
      </c>
      <c r="K1513" t="s">
        <v>24177</v>
      </c>
      <c r="L1513" t="s">
        <v>24177</v>
      </c>
      <c r="M1513" t="s">
        <v>24177</v>
      </c>
      <c r="N1513" t="s">
        <v>24177</v>
      </c>
      <c r="O1513" t="s">
        <v>24177</v>
      </c>
      <c r="P1513">
        <f>IMDB_Movies3[[#This Row],[gross]]-Table3[[#This Row],[budget]]</f>
        <v>-506218</v>
      </c>
    </row>
    <row r="1514" spans="1:16" x14ac:dyDescent="0.35">
      <c r="A1514" t="s">
        <v>1114</v>
      </c>
      <c r="B1514">
        <v>87</v>
      </c>
      <c r="C1514">
        <v>43095600</v>
      </c>
      <c r="D1514" t="s">
        <v>7973</v>
      </c>
      <c r="E1514" t="s">
        <v>37</v>
      </c>
      <c r="F1514">
        <v>6.3</v>
      </c>
      <c r="G1514">
        <v>32000000</v>
      </c>
      <c r="H1514" t="s">
        <v>1325</v>
      </c>
      <c r="I1514" t="s">
        <v>24164</v>
      </c>
      <c r="J1514" t="s">
        <v>10413</v>
      </c>
      <c r="K1514" t="s">
        <v>24177</v>
      </c>
      <c r="L1514" t="s">
        <v>24177</v>
      </c>
      <c r="M1514" t="s">
        <v>24177</v>
      </c>
      <c r="N1514" t="s">
        <v>24177</v>
      </c>
      <c r="O1514" t="s">
        <v>24177</v>
      </c>
      <c r="P1514">
        <f>IMDB_Movies3[[#This Row],[gross]]-Table3[[#This Row],[budget]]</f>
        <v>11095600</v>
      </c>
    </row>
    <row r="1515" spans="1:16" x14ac:dyDescent="0.35">
      <c r="A1515" t="s">
        <v>79</v>
      </c>
      <c r="B1515">
        <v>107</v>
      </c>
      <c r="C1515">
        <v>18636537</v>
      </c>
      <c r="D1515" t="s">
        <v>7978</v>
      </c>
      <c r="E1515" t="s">
        <v>37</v>
      </c>
      <c r="F1515">
        <v>6.4</v>
      </c>
      <c r="G1515">
        <v>32000000</v>
      </c>
      <c r="H1515" t="s">
        <v>1325</v>
      </c>
      <c r="I1515" t="s">
        <v>10413</v>
      </c>
      <c r="J1515" t="s">
        <v>15011</v>
      </c>
      <c r="K1515" t="s">
        <v>24177</v>
      </c>
      <c r="L1515" t="s">
        <v>24177</v>
      </c>
      <c r="M1515" t="s">
        <v>24177</v>
      </c>
      <c r="N1515" t="s">
        <v>24177</v>
      </c>
      <c r="O1515" t="s">
        <v>24177</v>
      </c>
      <c r="P1515">
        <f>IMDB_Movies3[[#This Row],[gross]]-Table3[[#This Row],[budget]]</f>
        <v>-13363463</v>
      </c>
    </row>
    <row r="1516" spans="1:16" x14ac:dyDescent="0.35">
      <c r="A1516" t="s">
        <v>5867</v>
      </c>
      <c r="B1516">
        <v>90</v>
      </c>
      <c r="C1516">
        <v>17848322</v>
      </c>
      <c r="D1516" t="s">
        <v>7983</v>
      </c>
      <c r="E1516" t="s">
        <v>37</v>
      </c>
      <c r="F1516">
        <v>5.9</v>
      </c>
      <c r="G1516">
        <v>28000000</v>
      </c>
      <c r="H1516" t="s">
        <v>1671</v>
      </c>
      <c r="I1516" t="s">
        <v>19711</v>
      </c>
      <c r="J1516" t="s">
        <v>24177</v>
      </c>
      <c r="K1516" t="s">
        <v>24177</v>
      </c>
      <c r="L1516" t="s">
        <v>24177</v>
      </c>
      <c r="M1516" t="s">
        <v>24177</v>
      </c>
      <c r="N1516" t="s">
        <v>24177</v>
      </c>
      <c r="O1516" t="s">
        <v>24177</v>
      </c>
      <c r="P1516">
        <f>IMDB_Movies3[[#This Row],[gross]]-Table3[[#This Row],[budget]]</f>
        <v>-10151678</v>
      </c>
    </row>
    <row r="1517" spans="1:16" x14ac:dyDescent="0.35">
      <c r="A1517" t="s">
        <v>487</v>
      </c>
      <c r="B1517">
        <v>121</v>
      </c>
      <c r="C1517">
        <v>16640210</v>
      </c>
      <c r="D1517" t="s">
        <v>7989</v>
      </c>
      <c r="E1517" t="s">
        <v>37</v>
      </c>
      <c r="F1517">
        <v>6.8</v>
      </c>
      <c r="G1517">
        <v>55000000</v>
      </c>
      <c r="H1517" t="s">
        <v>3409</v>
      </c>
      <c r="I1517" t="s">
        <v>10413</v>
      </c>
      <c r="J1517" t="s">
        <v>24177</v>
      </c>
      <c r="K1517" t="s">
        <v>24177</v>
      </c>
      <c r="L1517" t="s">
        <v>24177</v>
      </c>
      <c r="M1517" t="s">
        <v>24177</v>
      </c>
      <c r="N1517" t="s">
        <v>24177</v>
      </c>
      <c r="O1517" t="s">
        <v>24177</v>
      </c>
      <c r="P1517">
        <f>IMDB_Movies3[[#This Row],[gross]]-Table3[[#This Row],[budget]]</f>
        <v>-38359790</v>
      </c>
    </row>
    <row r="1518" spans="1:16" x14ac:dyDescent="0.35">
      <c r="A1518" t="s">
        <v>7993</v>
      </c>
      <c r="B1518">
        <v>119</v>
      </c>
      <c r="C1518">
        <v>13763130</v>
      </c>
      <c r="D1518" t="s">
        <v>7994</v>
      </c>
      <c r="E1518" t="s">
        <v>37</v>
      </c>
      <c r="F1518">
        <v>6.3</v>
      </c>
      <c r="G1518">
        <v>32000000</v>
      </c>
      <c r="H1518" t="s">
        <v>1325</v>
      </c>
      <c r="I1518" t="s">
        <v>24164</v>
      </c>
      <c r="J1518" t="s">
        <v>12332</v>
      </c>
      <c r="K1518" t="s">
        <v>10413</v>
      </c>
      <c r="L1518" t="s">
        <v>24177</v>
      </c>
      <c r="M1518" t="s">
        <v>24177</v>
      </c>
      <c r="N1518" t="s">
        <v>24177</v>
      </c>
      <c r="O1518" t="s">
        <v>24177</v>
      </c>
      <c r="P1518">
        <f>IMDB_Movies3[[#This Row],[gross]]-Table3[[#This Row],[budget]]</f>
        <v>-18236870</v>
      </c>
    </row>
    <row r="1519" spans="1:16" x14ac:dyDescent="0.35">
      <c r="A1519" t="s">
        <v>7997</v>
      </c>
      <c r="B1519">
        <v>107</v>
      </c>
      <c r="C1519">
        <v>10956379</v>
      </c>
      <c r="D1519" t="s">
        <v>7999</v>
      </c>
      <c r="E1519" t="s">
        <v>37</v>
      </c>
      <c r="F1519">
        <v>3.6</v>
      </c>
      <c r="G1519">
        <v>35000000</v>
      </c>
      <c r="H1519" t="s">
        <v>1325</v>
      </c>
      <c r="I1519" t="s">
        <v>3409</v>
      </c>
      <c r="J1519" t="s">
        <v>1266</v>
      </c>
      <c r="K1519" t="s">
        <v>6403</v>
      </c>
      <c r="L1519" t="s">
        <v>10413</v>
      </c>
      <c r="M1519" t="s">
        <v>24177</v>
      </c>
      <c r="N1519" t="s">
        <v>24177</v>
      </c>
      <c r="O1519" t="s">
        <v>24177</v>
      </c>
      <c r="P1519">
        <f>IMDB_Movies3[[#This Row],[gross]]-Table3[[#This Row],[budget]]</f>
        <v>-24043621</v>
      </c>
    </row>
    <row r="1520" spans="1:16" x14ac:dyDescent="0.35">
      <c r="A1520" t="s">
        <v>6997</v>
      </c>
      <c r="B1520">
        <v>110</v>
      </c>
      <c r="C1520">
        <v>4357000</v>
      </c>
      <c r="D1520" t="s">
        <v>8002</v>
      </c>
      <c r="E1520" t="s">
        <v>37</v>
      </c>
      <c r="F1520">
        <v>5.3</v>
      </c>
      <c r="G1520">
        <v>30000000</v>
      </c>
      <c r="H1520" t="s">
        <v>1671</v>
      </c>
      <c r="I1520" t="s">
        <v>18089</v>
      </c>
      <c r="J1520" t="s">
        <v>1266</v>
      </c>
      <c r="K1520" t="s">
        <v>24177</v>
      </c>
      <c r="L1520" t="s">
        <v>24177</v>
      </c>
      <c r="M1520" t="s">
        <v>24177</v>
      </c>
      <c r="N1520" t="s">
        <v>24177</v>
      </c>
      <c r="O1520" t="s">
        <v>24177</v>
      </c>
      <c r="P1520">
        <f>IMDB_Movies3[[#This Row],[gross]]-Table3[[#This Row],[budget]]</f>
        <v>-25643000</v>
      </c>
    </row>
    <row r="1521" spans="1:16" x14ac:dyDescent="0.35">
      <c r="A1521" t="s">
        <v>8006</v>
      </c>
      <c r="B1521">
        <v>100</v>
      </c>
      <c r="C1521">
        <v>22525921</v>
      </c>
      <c r="D1521" t="s">
        <v>8007</v>
      </c>
      <c r="E1521" t="s">
        <v>37</v>
      </c>
      <c r="F1521">
        <v>5.9</v>
      </c>
      <c r="G1521">
        <v>30000000</v>
      </c>
      <c r="H1521" t="s">
        <v>1671</v>
      </c>
      <c r="I1521" t="s">
        <v>24177</v>
      </c>
      <c r="J1521" t="s">
        <v>24177</v>
      </c>
      <c r="K1521" t="s">
        <v>24177</v>
      </c>
      <c r="L1521" t="s">
        <v>24177</v>
      </c>
      <c r="M1521" t="s">
        <v>24177</v>
      </c>
      <c r="N1521" t="s">
        <v>24177</v>
      </c>
      <c r="O1521" t="s">
        <v>24177</v>
      </c>
      <c r="P1521">
        <f>IMDB_Movies3[[#This Row],[gross]]-Table3[[#This Row],[budget]]</f>
        <v>-7474079</v>
      </c>
    </row>
    <row r="1522" spans="1:16" x14ac:dyDescent="0.35">
      <c r="A1522" t="s">
        <v>1776</v>
      </c>
      <c r="B1522">
        <v>75</v>
      </c>
      <c r="C1522">
        <v>3562749</v>
      </c>
      <c r="D1522" t="s">
        <v>8012</v>
      </c>
      <c r="E1522" t="s">
        <v>37</v>
      </c>
      <c r="F1522">
        <v>6.9</v>
      </c>
      <c r="G1522">
        <v>32000000</v>
      </c>
      <c r="H1522" t="s">
        <v>11526</v>
      </c>
      <c r="I1522" t="s">
        <v>1671</v>
      </c>
      <c r="J1522" t="s">
        <v>18089</v>
      </c>
      <c r="K1522" t="s">
        <v>1266</v>
      </c>
      <c r="L1522" t="s">
        <v>17378</v>
      </c>
      <c r="M1522" t="s">
        <v>24177</v>
      </c>
      <c r="N1522" t="s">
        <v>24177</v>
      </c>
      <c r="O1522" t="s">
        <v>24177</v>
      </c>
      <c r="P1522">
        <f>IMDB_Movies3[[#This Row],[gross]]-Table3[[#This Row],[budget]]</f>
        <v>-28437251</v>
      </c>
    </row>
    <row r="1523" spans="1:16" x14ac:dyDescent="0.35">
      <c r="A1523" t="s">
        <v>8015</v>
      </c>
      <c r="B1523">
        <v>132</v>
      </c>
      <c r="C1523">
        <v>2899970</v>
      </c>
      <c r="D1523" t="s">
        <v>8016</v>
      </c>
      <c r="E1523" t="s">
        <v>37</v>
      </c>
      <c r="F1523">
        <v>6.9</v>
      </c>
      <c r="G1523">
        <v>32000000</v>
      </c>
      <c r="H1523" t="s">
        <v>3409</v>
      </c>
      <c r="I1523" t="s">
        <v>24177</v>
      </c>
      <c r="J1523" t="s">
        <v>24177</v>
      </c>
      <c r="K1523" t="s">
        <v>24177</v>
      </c>
      <c r="L1523" t="s">
        <v>24177</v>
      </c>
      <c r="M1523" t="s">
        <v>24177</v>
      </c>
      <c r="N1523" t="s">
        <v>24177</v>
      </c>
      <c r="O1523" t="s">
        <v>24177</v>
      </c>
      <c r="P1523">
        <f>IMDB_Movies3[[#This Row],[gross]]-Table3[[#This Row],[budget]]</f>
        <v>-29100030</v>
      </c>
    </row>
    <row r="1524" spans="1:16" x14ac:dyDescent="0.35">
      <c r="A1524" t="s">
        <v>1526</v>
      </c>
      <c r="B1524">
        <v>105</v>
      </c>
      <c r="C1524">
        <v>1304837</v>
      </c>
      <c r="D1524" t="s">
        <v>8019</v>
      </c>
      <c r="E1524" t="s">
        <v>37</v>
      </c>
      <c r="F1524">
        <v>6.1</v>
      </c>
      <c r="G1524">
        <v>32000000</v>
      </c>
      <c r="H1524" t="s">
        <v>3409</v>
      </c>
      <c r="I1524" t="s">
        <v>24162</v>
      </c>
      <c r="J1524" t="s">
        <v>10413</v>
      </c>
      <c r="K1524" t="s">
        <v>24177</v>
      </c>
      <c r="L1524" t="s">
        <v>24177</v>
      </c>
      <c r="M1524" t="s">
        <v>24177</v>
      </c>
      <c r="N1524" t="s">
        <v>24177</v>
      </c>
      <c r="O1524" t="s">
        <v>24177</v>
      </c>
      <c r="P1524">
        <f>IMDB_Movies3[[#This Row],[gross]]-Table3[[#This Row],[budget]]</f>
        <v>-30695163</v>
      </c>
    </row>
    <row r="1525" spans="1:16" x14ac:dyDescent="0.35">
      <c r="A1525" t="s">
        <v>8022</v>
      </c>
      <c r="B1525">
        <v>93</v>
      </c>
      <c r="C1525">
        <v>47724985</v>
      </c>
      <c r="D1525" t="s">
        <v>8025</v>
      </c>
      <c r="E1525" t="s">
        <v>37</v>
      </c>
      <c r="F1525">
        <v>5.7</v>
      </c>
      <c r="G1525">
        <v>32000000</v>
      </c>
      <c r="H1525" t="s">
        <v>1325</v>
      </c>
      <c r="I1525" t="s">
        <v>953</v>
      </c>
      <c r="J1525" t="s">
        <v>1671</v>
      </c>
      <c r="K1525" t="s">
        <v>1266</v>
      </c>
      <c r="L1525" t="s">
        <v>19711</v>
      </c>
      <c r="M1525" t="s">
        <v>24177</v>
      </c>
      <c r="N1525" t="s">
        <v>24177</v>
      </c>
      <c r="O1525" t="s">
        <v>24177</v>
      </c>
      <c r="P1525">
        <f>IMDB_Movies3[[#This Row],[gross]]-Table3[[#This Row],[budget]]</f>
        <v>15724985</v>
      </c>
    </row>
    <row r="1526" spans="1:16" x14ac:dyDescent="0.35">
      <c r="A1526" t="s">
        <v>4850</v>
      </c>
      <c r="B1526">
        <v>289</v>
      </c>
      <c r="C1526">
        <v>78800000</v>
      </c>
      <c r="D1526" t="s">
        <v>8029</v>
      </c>
      <c r="E1526" t="s">
        <v>37</v>
      </c>
      <c r="F1526">
        <v>8.5</v>
      </c>
      <c r="G1526">
        <v>31500000</v>
      </c>
      <c r="H1526" t="s">
        <v>3409</v>
      </c>
      <c r="I1526" t="s">
        <v>24165</v>
      </c>
      <c r="J1526" t="s">
        <v>24177</v>
      </c>
      <c r="K1526" t="s">
        <v>24177</v>
      </c>
      <c r="L1526" t="s">
        <v>24177</v>
      </c>
      <c r="M1526" t="s">
        <v>24177</v>
      </c>
      <c r="N1526" t="s">
        <v>24177</v>
      </c>
      <c r="O1526" t="s">
        <v>24177</v>
      </c>
      <c r="P1526">
        <f>IMDB_Movies3[[#This Row],[gross]]-Table3[[#This Row],[budget]]</f>
        <v>47300000</v>
      </c>
    </row>
    <row r="1527" spans="1:16" x14ac:dyDescent="0.35">
      <c r="A1527" t="s">
        <v>8032</v>
      </c>
      <c r="B1527">
        <v>102</v>
      </c>
      <c r="C1527">
        <v>17797316</v>
      </c>
      <c r="D1527" t="s">
        <v>8033</v>
      </c>
      <c r="E1527" t="s">
        <v>37</v>
      </c>
      <c r="F1527">
        <v>6.3</v>
      </c>
      <c r="G1527">
        <v>32000000</v>
      </c>
      <c r="H1527" t="s">
        <v>1671</v>
      </c>
      <c r="I1527" t="s">
        <v>19711</v>
      </c>
      <c r="J1527" t="s">
        <v>24177</v>
      </c>
      <c r="K1527" t="s">
        <v>24177</v>
      </c>
      <c r="L1527" t="s">
        <v>24177</v>
      </c>
      <c r="M1527" t="s">
        <v>24177</v>
      </c>
      <c r="N1527" t="s">
        <v>24177</v>
      </c>
      <c r="O1527" t="s">
        <v>24177</v>
      </c>
      <c r="P1527">
        <f>IMDB_Movies3[[#This Row],[gross]]-Table3[[#This Row],[budget]]</f>
        <v>-14202684</v>
      </c>
    </row>
    <row r="1528" spans="1:16" x14ac:dyDescent="0.35">
      <c r="A1528" t="s">
        <v>4437</v>
      </c>
      <c r="B1528">
        <v>143</v>
      </c>
      <c r="C1528">
        <v>82528097</v>
      </c>
      <c r="D1528" t="s">
        <v>8036</v>
      </c>
      <c r="E1528" t="s">
        <v>37</v>
      </c>
      <c r="F1528">
        <v>7.3</v>
      </c>
      <c r="G1528">
        <v>6500000</v>
      </c>
      <c r="H1528" t="s">
        <v>3409</v>
      </c>
      <c r="I1528" t="s">
        <v>12038</v>
      </c>
      <c r="J1528" t="s">
        <v>24177</v>
      </c>
      <c r="K1528" t="s">
        <v>24177</v>
      </c>
      <c r="L1528" t="s">
        <v>24177</v>
      </c>
      <c r="M1528" t="s">
        <v>24177</v>
      </c>
      <c r="N1528" t="s">
        <v>24177</v>
      </c>
      <c r="O1528" t="s">
        <v>24177</v>
      </c>
      <c r="P1528">
        <f>IMDB_Movies3[[#This Row],[gross]]-Table3[[#This Row],[budget]]</f>
        <v>76028097</v>
      </c>
    </row>
    <row r="1529" spans="1:16" x14ac:dyDescent="0.35">
      <c r="A1529" t="s">
        <v>8040</v>
      </c>
      <c r="B1529">
        <v>113</v>
      </c>
      <c r="C1529">
        <v>14268533</v>
      </c>
      <c r="D1529" t="s">
        <v>8042</v>
      </c>
      <c r="E1529" t="s">
        <v>37</v>
      </c>
      <c r="F1529">
        <v>6.3</v>
      </c>
      <c r="G1529">
        <v>31500000</v>
      </c>
      <c r="H1529" t="s">
        <v>1325</v>
      </c>
      <c r="I1529" t="s">
        <v>24164</v>
      </c>
      <c r="J1529" t="s">
        <v>3409</v>
      </c>
      <c r="K1529" t="s">
        <v>24162</v>
      </c>
      <c r="L1529" t="s">
        <v>12332</v>
      </c>
      <c r="M1529" t="s">
        <v>10413</v>
      </c>
      <c r="N1529" t="s">
        <v>24177</v>
      </c>
      <c r="O1529" t="s">
        <v>24177</v>
      </c>
      <c r="P1529">
        <f>IMDB_Movies3[[#This Row],[gross]]-Table3[[#This Row],[budget]]</f>
        <v>-17231467</v>
      </c>
    </row>
    <row r="1530" spans="1:16" x14ac:dyDescent="0.35">
      <c r="A1530" t="s">
        <v>2213</v>
      </c>
      <c r="B1530">
        <v>161</v>
      </c>
      <c r="C1530">
        <v>87100000</v>
      </c>
      <c r="D1530" t="s">
        <v>8046</v>
      </c>
      <c r="E1530" t="s">
        <v>37</v>
      </c>
      <c r="F1530">
        <v>7.2</v>
      </c>
      <c r="G1530">
        <v>31000000</v>
      </c>
      <c r="H1530" t="s">
        <v>13307</v>
      </c>
      <c r="I1530" t="s">
        <v>3409</v>
      </c>
      <c r="J1530" t="s">
        <v>19711</v>
      </c>
      <c r="K1530" t="s">
        <v>24177</v>
      </c>
      <c r="L1530" t="s">
        <v>24177</v>
      </c>
      <c r="M1530" t="s">
        <v>24177</v>
      </c>
      <c r="N1530" t="s">
        <v>24177</v>
      </c>
      <c r="O1530" t="s">
        <v>24177</v>
      </c>
      <c r="P1530">
        <f>IMDB_Movies3[[#This Row],[gross]]-Table3[[#This Row],[budget]]</f>
        <v>56100000</v>
      </c>
    </row>
    <row r="1531" spans="1:16" x14ac:dyDescent="0.35">
      <c r="A1531" t="s">
        <v>435</v>
      </c>
      <c r="B1531">
        <v>138</v>
      </c>
      <c r="C1531">
        <v>93749203</v>
      </c>
      <c r="D1531" t="s">
        <v>8049</v>
      </c>
      <c r="E1531" t="s">
        <v>37</v>
      </c>
      <c r="F1531">
        <v>7.3</v>
      </c>
      <c r="G1531">
        <v>31000000</v>
      </c>
      <c r="H1531" t="s">
        <v>3409</v>
      </c>
      <c r="I1531" t="s">
        <v>10413</v>
      </c>
      <c r="J1531" t="s">
        <v>24177</v>
      </c>
      <c r="K1531" t="s">
        <v>24177</v>
      </c>
      <c r="L1531" t="s">
        <v>24177</v>
      </c>
      <c r="M1531" t="s">
        <v>24177</v>
      </c>
      <c r="N1531" t="s">
        <v>24177</v>
      </c>
      <c r="O1531" t="s">
        <v>24177</v>
      </c>
      <c r="P1531">
        <f>IMDB_Movies3[[#This Row],[gross]]-Table3[[#This Row],[budget]]</f>
        <v>62749203</v>
      </c>
    </row>
    <row r="1532" spans="1:16" x14ac:dyDescent="0.35">
      <c r="A1532" t="s">
        <v>8052</v>
      </c>
      <c r="B1532">
        <v>126</v>
      </c>
      <c r="C1532">
        <v>62700000</v>
      </c>
      <c r="D1532" t="s">
        <v>8053</v>
      </c>
      <c r="E1532" t="s">
        <v>37</v>
      </c>
      <c r="F1532">
        <v>6.3</v>
      </c>
      <c r="G1532">
        <v>34000000</v>
      </c>
      <c r="H1532" t="s">
        <v>1325</v>
      </c>
      <c r="I1532" t="s">
        <v>953</v>
      </c>
      <c r="J1532" t="s">
        <v>12332</v>
      </c>
      <c r="K1532" t="s">
        <v>10413</v>
      </c>
      <c r="L1532" t="s">
        <v>24177</v>
      </c>
      <c r="M1532" t="s">
        <v>24177</v>
      </c>
      <c r="N1532" t="s">
        <v>24177</v>
      </c>
      <c r="O1532" t="s">
        <v>24177</v>
      </c>
      <c r="P1532">
        <f>IMDB_Movies3[[#This Row],[gross]]-Table3[[#This Row],[budget]]</f>
        <v>28700000</v>
      </c>
    </row>
    <row r="1533" spans="1:16" x14ac:dyDescent="0.35">
      <c r="A1533" t="s">
        <v>5382</v>
      </c>
      <c r="B1533">
        <v>99</v>
      </c>
      <c r="C1533">
        <v>59073773</v>
      </c>
      <c r="D1533" t="s">
        <v>8057</v>
      </c>
      <c r="E1533" t="s">
        <v>37</v>
      </c>
      <c r="F1533">
        <v>8.1</v>
      </c>
      <c r="G1533">
        <v>25000000</v>
      </c>
      <c r="H1533" t="s">
        <v>953</v>
      </c>
      <c r="I1533" t="s">
        <v>1671</v>
      </c>
      <c r="J1533" t="s">
        <v>24164</v>
      </c>
      <c r="K1533" t="s">
        <v>3409</v>
      </c>
      <c r="L1533" t="s">
        <v>24177</v>
      </c>
      <c r="M1533" t="s">
        <v>24177</v>
      </c>
      <c r="N1533" t="s">
        <v>24177</v>
      </c>
      <c r="O1533" t="s">
        <v>24177</v>
      </c>
      <c r="P1533">
        <f>IMDB_Movies3[[#This Row],[gross]]-Table3[[#This Row],[budget]]</f>
        <v>34073773</v>
      </c>
    </row>
    <row r="1534" spans="1:16" x14ac:dyDescent="0.35">
      <c r="A1534" t="s">
        <v>7204</v>
      </c>
      <c r="B1534">
        <v>101</v>
      </c>
      <c r="C1534">
        <v>24185781</v>
      </c>
      <c r="D1534" t="s">
        <v>8061</v>
      </c>
      <c r="E1534" t="s">
        <v>37</v>
      </c>
      <c r="F1534">
        <v>6.9</v>
      </c>
      <c r="G1534">
        <v>31000000</v>
      </c>
      <c r="H1534" t="s">
        <v>3409</v>
      </c>
      <c r="I1534" t="s">
        <v>24162</v>
      </c>
      <c r="J1534" t="s">
        <v>24177</v>
      </c>
      <c r="K1534" t="s">
        <v>24177</v>
      </c>
      <c r="L1534" t="s">
        <v>24177</v>
      </c>
      <c r="M1534" t="s">
        <v>24177</v>
      </c>
      <c r="N1534" t="s">
        <v>24177</v>
      </c>
      <c r="O1534" t="s">
        <v>24177</v>
      </c>
      <c r="P1534">
        <f>IMDB_Movies3[[#This Row],[gross]]-Table3[[#This Row],[budget]]</f>
        <v>-6814219</v>
      </c>
    </row>
    <row r="1535" spans="1:16" x14ac:dyDescent="0.35">
      <c r="A1535" t="s">
        <v>5087</v>
      </c>
      <c r="B1535">
        <v>103</v>
      </c>
      <c r="C1535">
        <v>53133888</v>
      </c>
      <c r="D1535" t="s">
        <v>8067</v>
      </c>
      <c r="E1535" t="s">
        <v>37</v>
      </c>
      <c r="F1535">
        <v>6.3</v>
      </c>
      <c r="G1535">
        <v>31000000</v>
      </c>
      <c r="H1535" t="s">
        <v>1671</v>
      </c>
      <c r="I1535" t="s">
        <v>1266</v>
      </c>
      <c r="J1535" t="s">
        <v>6403</v>
      </c>
      <c r="K1535" t="s">
        <v>10413</v>
      </c>
      <c r="L1535" t="s">
        <v>24177</v>
      </c>
      <c r="M1535" t="s">
        <v>24177</v>
      </c>
      <c r="N1535" t="s">
        <v>24177</v>
      </c>
      <c r="O1535" t="s">
        <v>24177</v>
      </c>
      <c r="P1535">
        <f>IMDB_Movies3[[#This Row],[gross]]-Table3[[#This Row],[budget]]</f>
        <v>22133888</v>
      </c>
    </row>
    <row r="1536" spans="1:16" x14ac:dyDescent="0.35">
      <c r="A1536" t="s">
        <v>3470</v>
      </c>
      <c r="B1536">
        <v>118</v>
      </c>
      <c r="C1536">
        <v>44983704</v>
      </c>
      <c r="D1536" t="s">
        <v>8072</v>
      </c>
      <c r="E1536" t="s">
        <v>37</v>
      </c>
      <c r="F1536">
        <v>7.3</v>
      </c>
      <c r="G1536">
        <v>31000000</v>
      </c>
      <c r="H1536" t="s">
        <v>24164</v>
      </c>
      <c r="I1536" t="s">
        <v>3409</v>
      </c>
      <c r="J1536" t="s">
        <v>24162</v>
      </c>
      <c r="K1536" t="s">
        <v>12332</v>
      </c>
      <c r="L1536" t="s">
        <v>10413</v>
      </c>
      <c r="M1536" t="s">
        <v>24177</v>
      </c>
      <c r="N1536" t="s">
        <v>24177</v>
      </c>
      <c r="O1536" t="s">
        <v>24177</v>
      </c>
      <c r="P1536">
        <f>IMDB_Movies3[[#This Row],[gross]]-Table3[[#This Row],[budget]]</f>
        <v>13983704</v>
      </c>
    </row>
    <row r="1537" spans="1:16" x14ac:dyDescent="0.35">
      <c r="A1537" t="s">
        <v>8075</v>
      </c>
      <c r="B1537">
        <v>99</v>
      </c>
      <c r="C1537">
        <v>58879132</v>
      </c>
      <c r="D1537" t="s">
        <v>8076</v>
      </c>
      <c r="E1537" t="s">
        <v>37</v>
      </c>
      <c r="F1537">
        <v>6.1</v>
      </c>
      <c r="G1537">
        <v>31000000</v>
      </c>
      <c r="H1537" t="s">
        <v>953</v>
      </c>
      <c r="I1537" t="s">
        <v>1671</v>
      </c>
      <c r="J1537" t="s">
        <v>24177</v>
      </c>
      <c r="K1537" t="s">
        <v>24177</v>
      </c>
      <c r="L1537" t="s">
        <v>24177</v>
      </c>
      <c r="M1537" t="s">
        <v>24177</v>
      </c>
      <c r="N1537" t="s">
        <v>24177</v>
      </c>
      <c r="O1537" t="s">
        <v>24177</v>
      </c>
      <c r="P1537">
        <f>IMDB_Movies3[[#This Row],[gross]]-Table3[[#This Row],[budget]]</f>
        <v>27879132</v>
      </c>
    </row>
    <row r="1538" spans="1:16" x14ac:dyDescent="0.35">
      <c r="A1538" t="s">
        <v>163</v>
      </c>
      <c r="B1538">
        <v>105</v>
      </c>
      <c r="C1538">
        <v>72077000</v>
      </c>
      <c r="D1538" t="s">
        <v>8079</v>
      </c>
      <c r="E1538" t="s">
        <v>37</v>
      </c>
      <c r="F1538">
        <v>6.9</v>
      </c>
      <c r="G1538">
        <v>30250000</v>
      </c>
      <c r="H1538" t="s">
        <v>1671</v>
      </c>
      <c r="I1538" t="s">
        <v>24164</v>
      </c>
      <c r="J1538" t="s">
        <v>10413</v>
      </c>
      <c r="K1538" t="s">
        <v>24177</v>
      </c>
      <c r="L1538" t="s">
        <v>24177</v>
      </c>
      <c r="M1538" t="s">
        <v>24177</v>
      </c>
      <c r="N1538" t="s">
        <v>24177</v>
      </c>
      <c r="O1538" t="s">
        <v>24177</v>
      </c>
      <c r="P1538">
        <f>IMDB_Movies3[[#This Row],[gross]]-Table3[[#This Row],[budget]]</f>
        <v>41827000</v>
      </c>
    </row>
    <row r="1539" spans="1:16" x14ac:dyDescent="0.35">
      <c r="A1539" t="s">
        <v>157</v>
      </c>
      <c r="B1539">
        <v>113</v>
      </c>
      <c r="C1539">
        <v>170684505</v>
      </c>
      <c r="D1539" t="s">
        <v>8084</v>
      </c>
      <c r="E1539" t="s">
        <v>37</v>
      </c>
      <c r="F1539">
        <v>7.2</v>
      </c>
      <c r="G1539">
        <v>45000000</v>
      </c>
      <c r="H1539" t="s">
        <v>1671</v>
      </c>
      <c r="I1539" t="s">
        <v>24164</v>
      </c>
      <c r="J1539" t="s">
        <v>17378</v>
      </c>
      <c r="K1539" t="s">
        <v>24177</v>
      </c>
      <c r="L1539" t="s">
        <v>24177</v>
      </c>
      <c r="M1539" t="s">
        <v>24177</v>
      </c>
      <c r="N1539" t="s">
        <v>24177</v>
      </c>
      <c r="O1539" t="s">
        <v>24177</v>
      </c>
      <c r="P1539">
        <f>IMDB_Movies3[[#This Row],[gross]]-Table3[[#This Row],[budget]]</f>
        <v>125684505</v>
      </c>
    </row>
    <row r="1540" spans="1:16" x14ac:dyDescent="0.35">
      <c r="A1540" t="s">
        <v>2178</v>
      </c>
      <c r="B1540">
        <v>93</v>
      </c>
      <c r="C1540">
        <v>163479795</v>
      </c>
      <c r="D1540" t="s">
        <v>8088</v>
      </c>
      <c r="E1540" t="s">
        <v>37</v>
      </c>
      <c r="F1540">
        <v>6.4</v>
      </c>
      <c r="G1540">
        <v>34200000</v>
      </c>
      <c r="H1540" t="s">
        <v>1671</v>
      </c>
      <c r="I1540" t="s">
        <v>3409</v>
      </c>
      <c r="J1540" t="s">
        <v>24177</v>
      </c>
      <c r="K1540" t="s">
        <v>24177</v>
      </c>
      <c r="L1540" t="s">
        <v>24177</v>
      </c>
      <c r="M1540" t="s">
        <v>24177</v>
      </c>
      <c r="N1540" t="s">
        <v>24177</v>
      </c>
      <c r="O1540" t="s">
        <v>24177</v>
      </c>
      <c r="P1540">
        <f>IMDB_Movies3[[#This Row],[gross]]-Table3[[#This Row],[budget]]</f>
        <v>129279795</v>
      </c>
    </row>
    <row r="1541" spans="1:16" x14ac:dyDescent="0.35">
      <c r="A1541" t="s">
        <v>8092</v>
      </c>
      <c r="B1541">
        <v>108</v>
      </c>
      <c r="C1541">
        <v>145096820</v>
      </c>
      <c r="D1541" t="s">
        <v>8093</v>
      </c>
      <c r="E1541" t="s">
        <v>37</v>
      </c>
      <c r="F1541">
        <v>6.4</v>
      </c>
      <c r="G1541">
        <v>30000000</v>
      </c>
      <c r="H1541" t="s">
        <v>1671</v>
      </c>
      <c r="I1541" t="s">
        <v>24177</v>
      </c>
      <c r="J1541" t="s">
        <v>24177</v>
      </c>
      <c r="K1541" t="s">
        <v>24177</v>
      </c>
      <c r="L1541" t="s">
        <v>24177</v>
      </c>
      <c r="M1541" t="s">
        <v>24177</v>
      </c>
      <c r="N1541" t="s">
        <v>24177</v>
      </c>
      <c r="O1541" t="s">
        <v>24177</v>
      </c>
      <c r="P1541">
        <f>IMDB_Movies3[[#This Row],[gross]]-Table3[[#This Row],[budget]]</f>
        <v>115096820</v>
      </c>
    </row>
    <row r="1542" spans="1:16" x14ac:dyDescent="0.35">
      <c r="A1542" t="s">
        <v>306</v>
      </c>
      <c r="B1542">
        <v>74</v>
      </c>
      <c r="C1542">
        <v>191796233</v>
      </c>
      <c r="D1542" t="s">
        <v>8096</v>
      </c>
      <c r="E1542" t="s">
        <v>37</v>
      </c>
      <c r="F1542">
        <v>8.3000000000000007</v>
      </c>
      <c r="G1542">
        <v>30000000</v>
      </c>
      <c r="H1542" t="s">
        <v>953</v>
      </c>
      <c r="I1542" t="s">
        <v>11526</v>
      </c>
      <c r="J1542" t="s">
        <v>1671</v>
      </c>
      <c r="K1542" t="s">
        <v>18089</v>
      </c>
      <c r="L1542" t="s">
        <v>1266</v>
      </c>
      <c r="M1542" t="s">
        <v>24177</v>
      </c>
      <c r="N1542" t="s">
        <v>24177</v>
      </c>
      <c r="O1542" t="s">
        <v>24177</v>
      </c>
      <c r="P1542">
        <f>IMDB_Movies3[[#This Row],[gross]]-Table3[[#This Row],[budget]]</f>
        <v>161796233</v>
      </c>
    </row>
    <row r="1543" spans="1:16" x14ac:dyDescent="0.35">
      <c r="A1543" t="s">
        <v>1605</v>
      </c>
      <c r="B1543">
        <v>116</v>
      </c>
      <c r="C1543">
        <v>121248145</v>
      </c>
      <c r="D1543" t="s">
        <v>8099</v>
      </c>
      <c r="E1543" t="s">
        <v>37</v>
      </c>
      <c r="F1543">
        <v>7.2</v>
      </c>
      <c r="G1543">
        <v>25000000</v>
      </c>
      <c r="H1543" t="s">
        <v>1325</v>
      </c>
      <c r="I1543" t="s">
        <v>953</v>
      </c>
      <c r="J1543" t="s">
        <v>24164</v>
      </c>
      <c r="K1543" t="s">
        <v>10413</v>
      </c>
      <c r="L1543" t="s">
        <v>24177</v>
      </c>
      <c r="M1543" t="s">
        <v>24177</v>
      </c>
      <c r="N1543" t="s">
        <v>24177</v>
      </c>
      <c r="O1543" t="s">
        <v>24177</v>
      </c>
      <c r="P1543">
        <f>IMDB_Movies3[[#This Row],[gross]]-Table3[[#This Row],[budget]]</f>
        <v>96248145</v>
      </c>
    </row>
    <row r="1544" spans="1:16" x14ac:dyDescent="0.35">
      <c r="A1544" t="s">
        <v>8102</v>
      </c>
      <c r="B1544">
        <v>104</v>
      </c>
      <c r="C1544">
        <v>125014030</v>
      </c>
      <c r="D1544" t="s">
        <v>8104</v>
      </c>
      <c r="E1544" t="s">
        <v>37</v>
      </c>
      <c r="F1544">
        <v>6.8</v>
      </c>
      <c r="G1544">
        <v>30000000</v>
      </c>
      <c r="H1544" t="s">
        <v>3409</v>
      </c>
      <c r="I1544" t="s">
        <v>19711</v>
      </c>
      <c r="J1544" t="s">
        <v>24177</v>
      </c>
      <c r="K1544" t="s">
        <v>24177</v>
      </c>
      <c r="L1544" t="s">
        <v>24177</v>
      </c>
      <c r="M1544" t="s">
        <v>24177</v>
      </c>
      <c r="N1544" t="s">
        <v>24177</v>
      </c>
      <c r="O1544" t="s">
        <v>24177</v>
      </c>
      <c r="P1544">
        <f>IMDB_Movies3[[#This Row],[gross]]-Table3[[#This Row],[budget]]</f>
        <v>95014030</v>
      </c>
    </row>
    <row r="1545" spans="1:16" x14ac:dyDescent="0.35">
      <c r="A1545" t="s">
        <v>8108</v>
      </c>
      <c r="B1545">
        <v>106</v>
      </c>
      <c r="C1545">
        <v>11854694</v>
      </c>
      <c r="D1545" t="s">
        <v>8109</v>
      </c>
      <c r="E1545" t="s">
        <v>37</v>
      </c>
      <c r="F1545">
        <v>6.5</v>
      </c>
      <c r="G1545">
        <v>31000000</v>
      </c>
      <c r="H1545" t="s">
        <v>3409</v>
      </c>
      <c r="I1545" t="s">
        <v>24177</v>
      </c>
      <c r="J1545" t="s">
        <v>24177</v>
      </c>
      <c r="K1545" t="s">
        <v>24177</v>
      </c>
      <c r="L1545" t="s">
        <v>24177</v>
      </c>
      <c r="M1545" t="s">
        <v>24177</v>
      </c>
      <c r="N1545" t="s">
        <v>24177</v>
      </c>
      <c r="O1545" t="s">
        <v>24177</v>
      </c>
      <c r="P1545">
        <f>IMDB_Movies3[[#This Row],[gross]]-Table3[[#This Row],[budget]]</f>
        <v>-19145306</v>
      </c>
    </row>
    <row r="1546" spans="1:16" x14ac:dyDescent="0.35">
      <c r="A1546" t="s">
        <v>7862</v>
      </c>
      <c r="B1546">
        <v>120</v>
      </c>
      <c r="C1546">
        <v>115648585</v>
      </c>
      <c r="D1546" t="s">
        <v>8112</v>
      </c>
      <c r="E1546" t="s">
        <v>37</v>
      </c>
      <c r="F1546">
        <v>7.8</v>
      </c>
      <c r="G1546">
        <v>30000000</v>
      </c>
      <c r="H1546" t="s">
        <v>13307</v>
      </c>
      <c r="I1546" t="s">
        <v>3409</v>
      </c>
      <c r="J1546" t="s">
        <v>24163</v>
      </c>
      <c r="K1546" t="s">
        <v>24177</v>
      </c>
      <c r="L1546" t="s">
        <v>24177</v>
      </c>
      <c r="M1546" t="s">
        <v>24177</v>
      </c>
      <c r="N1546" t="s">
        <v>24177</v>
      </c>
      <c r="O1546" t="s">
        <v>24177</v>
      </c>
      <c r="P1546">
        <f>IMDB_Movies3[[#This Row],[gross]]-Table3[[#This Row],[budget]]</f>
        <v>85648585</v>
      </c>
    </row>
    <row r="1547" spans="1:16" x14ac:dyDescent="0.35">
      <c r="A1547" t="s">
        <v>1311</v>
      </c>
      <c r="B1547">
        <v>135</v>
      </c>
      <c r="C1547">
        <v>122012643</v>
      </c>
      <c r="D1547" t="s">
        <v>8115</v>
      </c>
      <c r="E1547" t="s">
        <v>37</v>
      </c>
      <c r="F1547">
        <v>7.6</v>
      </c>
      <c r="G1547">
        <v>30000000</v>
      </c>
      <c r="H1547" t="s">
        <v>1325</v>
      </c>
      <c r="I1547" t="s">
        <v>953</v>
      </c>
      <c r="J1547" t="s">
        <v>10413</v>
      </c>
      <c r="K1547" t="s">
        <v>24177</v>
      </c>
      <c r="L1547" t="s">
        <v>24177</v>
      </c>
      <c r="M1547" t="s">
        <v>24177</v>
      </c>
      <c r="N1547" t="s">
        <v>24177</v>
      </c>
      <c r="O1547" t="s">
        <v>24177</v>
      </c>
      <c r="P1547">
        <f>IMDB_Movies3[[#This Row],[gross]]-Table3[[#This Row],[budget]]</f>
        <v>92012643</v>
      </c>
    </row>
    <row r="1548" spans="1:16" x14ac:dyDescent="0.35">
      <c r="A1548" t="s">
        <v>7037</v>
      </c>
      <c r="B1548">
        <v>132</v>
      </c>
      <c r="C1548">
        <v>116631310</v>
      </c>
      <c r="D1548" t="s">
        <v>8118</v>
      </c>
      <c r="E1548" t="s">
        <v>37</v>
      </c>
      <c r="F1548">
        <v>7.2</v>
      </c>
      <c r="G1548">
        <v>30000000</v>
      </c>
      <c r="H1548" t="s">
        <v>13307</v>
      </c>
      <c r="I1548" t="s">
        <v>3409</v>
      </c>
      <c r="J1548" t="s">
        <v>24177</v>
      </c>
      <c r="K1548" t="s">
        <v>24177</v>
      </c>
      <c r="L1548" t="s">
        <v>24177</v>
      </c>
      <c r="M1548" t="s">
        <v>24177</v>
      </c>
      <c r="N1548" t="s">
        <v>24177</v>
      </c>
      <c r="O1548" t="s">
        <v>24177</v>
      </c>
      <c r="P1548">
        <f>IMDB_Movies3[[#This Row],[gross]]-Table3[[#This Row],[budget]]</f>
        <v>86631310</v>
      </c>
    </row>
    <row r="1549" spans="1:16" x14ac:dyDescent="0.35">
      <c r="A1549" t="s">
        <v>5059</v>
      </c>
      <c r="B1549">
        <v>92</v>
      </c>
      <c r="C1549">
        <v>114324072</v>
      </c>
      <c r="D1549" t="s">
        <v>8121</v>
      </c>
      <c r="E1549" t="s">
        <v>37</v>
      </c>
      <c r="F1549">
        <v>6.7</v>
      </c>
      <c r="G1549">
        <v>20000000</v>
      </c>
      <c r="H1549" t="s">
        <v>1671</v>
      </c>
      <c r="I1549" t="s">
        <v>24163</v>
      </c>
      <c r="J1549" t="s">
        <v>24177</v>
      </c>
      <c r="K1549" t="s">
        <v>24177</v>
      </c>
      <c r="L1549" t="s">
        <v>24177</v>
      </c>
      <c r="M1549" t="s">
        <v>24177</v>
      </c>
      <c r="N1549" t="s">
        <v>24177</v>
      </c>
      <c r="O1549" t="s">
        <v>24177</v>
      </c>
      <c r="P1549">
        <f>IMDB_Movies3[[#This Row],[gross]]-Table3[[#This Row],[budget]]</f>
        <v>94324072</v>
      </c>
    </row>
    <row r="1550" spans="1:16" x14ac:dyDescent="0.35">
      <c r="A1550" t="s">
        <v>163</v>
      </c>
      <c r="B1550">
        <v>99</v>
      </c>
      <c r="C1550">
        <v>113502246</v>
      </c>
      <c r="D1550" t="s">
        <v>8124</v>
      </c>
      <c r="E1550" t="s">
        <v>37</v>
      </c>
      <c r="F1550">
        <v>6.8</v>
      </c>
      <c r="G1550">
        <v>38000000</v>
      </c>
      <c r="H1550" t="s">
        <v>1671</v>
      </c>
      <c r="I1550" t="s">
        <v>1266</v>
      </c>
      <c r="J1550" t="s">
        <v>24177</v>
      </c>
      <c r="K1550" t="s">
        <v>24177</v>
      </c>
      <c r="L1550" t="s">
        <v>24177</v>
      </c>
      <c r="M1550" t="s">
        <v>24177</v>
      </c>
      <c r="N1550" t="s">
        <v>24177</v>
      </c>
      <c r="O1550" t="s">
        <v>24177</v>
      </c>
      <c r="P1550">
        <f>IMDB_Movies3[[#This Row],[gross]]-Table3[[#This Row],[budget]]</f>
        <v>75502246</v>
      </c>
    </row>
    <row r="1551" spans="1:16" x14ac:dyDescent="0.35">
      <c r="A1551" t="s">
        <v>4982</v>
      </c>
      <c r="B1551">
        <v>90</v>
      </c>
      <c r="C1551">
        <v>108360000</v>
      </c>
      <c r="D1551" t="s">
        <v>8128</v>
      </c>
      <c r="E1551" t="s">
        <v>37</v>
      </c>
      <c r="F1551">
        <v>6.3</v>
      </c>
      <c r="G1551">
        <v>30000000</v>
      </c>
      <c r="H1551" t="s">
        <v>953</v>
      </c>
      <c r="I1551" t="s">
        <v>1671</v>
      </c>
      <c r="J1551" t="s">
        <v>24177</v>
      </c>
      <c r="K1551" t="s">
        <v>24177</v>
      </c>
      <c r="L1551" t="s">
        <v>24177</v>
      </c>
      <c r="M1551" t="s">
        <v>24177</v>
      </c>
      <c r="N1551" t="s">
        <v>24177</v>
      </c>
      <c r="O1551" t="s">
        <v>24177</v>
      </c>
      <c r="P1551">
        <f>IMDB_Movies3[[#This Row],[gross]]-Table3[[#This Row],[budget]]</f>
        <v>78360000</v>
      </c>
    </row>
    <row r="1552" spans="1:16" x14ac:dyDescent="0.35">
      <c r="A1552" t="s">
        <v>3303</v>
      </c>
      <c r="B1552">
        <v>111</v>
      </c>
      <c r="C1552">
        <v>108244774</v>
      </c>
      <c r="D1552" t="s">
        <v>8131</v>
      </c>
      <c r="E1552" t="s">
        <v>37</v>
      </c>
      <c r="F1552">
        <v>6.2</v>
      </c>
      <c r="G1552">
        <v>37000000</v>
      </c>
      <c r="H1552" t="s">
        <v>1671</v>
      </c>
      <c r="I1552" t="s">
        <v>18089</v>
      </c>
      <c r="J1552" t="s">
        <v>19711</v>
      </c>
      <c r="K1552" t="s">
        <v>24177</v>
      </c>
      <c r="L1552" t="s">
        <v>24177</v>
      </c>
      <c r="M1552" t="s">
        <v>24177</v>
      </c>
      <c r="N1552" t="s">
        <v>24177</v>
      </c>
      <c r="O1552" t="s">
        <v>24177</v>
      </c>
      <c r="P1552">
        <f>IMDB_Movies3[[#This Row],[gross]]-Table3[[#This Row],[budget]]</f>
        <v>71244774</v>
      </c>
    </row>
    <row r="1553" spans="1:16" x14ac:dyDescent="0.35">
      <c r="A1553" t="s">
        <v>7498</v>
      </c>
      <c r="B1553">
        <v>103</v>
      </c>
      <c r="C1553">
        <v>105444419</v>
      </c>
      <c r="D1553" t="s">
        <v>8135</v>
      </c>
      <c r="E1553" t="s">
        <v>37</v>
      </c>
      <c r="F1553">
        <v>6.2</v>
      </c>
      <c r="G1553">
        <v>26000000</v>
      </c>
      <c r="H1553" t="s">
        <v>1671</v>
      </c>
      <c r="I1553" t="s">
        <v>24177</v>
      </c>
      <c r="J1553" t="s">
        <v>24177</v>
      </c>
      <c r="K1553" t="s">
        <v>24177</v>
      </c>
      <c r="L1553" t="s">
        <v>24177</v>
      </c>
      <c r="M1553" t="s">
        <v>24177</v>
      </c>
      <c r="N1553" t="s">
        <v>24177</v>
      </c>
      <c r="O1553" t="s">
        <v>24177</v>
      </c>
      <c r="P1553">
        <f>IMDB_Movies3[[#This Row],[gross]]-Table3[[#This Row],[budget]]</f>
        <v>79444419</v>
      </c>
    </row>
    <row r="1554" spans="1:16" x14ac:dyDescent="0.35">
      <c r="A1554" t="s">
        <v>685</v>
      </c>
      <c r="B1554">
        <v>127</v>
      </c>
      <c r="C1554">
        <v>100125340</v>
      </c>
      <c r="D1554" t="s">
        <v>8138</v>
      </c>
      <c r="E1554" t="s">
        <v>37</v>
      </c>
      <c r="F1554">
        <v>8.6</v>
      </c>
      <c r="G1554">
        <v>33000000</v>
      </c>
      <c r="H1554" t="s">
        <v>24164</v>
      </c>
      <c r="I1554" t="s">
        <v>3409</v>
      </c>
      <c r="J1554" t="s">
        <v>24162</v>
      </c>
      <c r="K1554" t="s">
        <v>10413</v>
      </c>
      <c r="L1554" t="s">
        <v>24177</v>
      </c>
      <c r="M1554" t="s">
        <v>24177</v>
      </c>
      <c r="N1554" t="s">
        <v>24177</v>
      </c>
      <c r="O1554" t="s">
        <v>24177</v>
      </c>
      <c r="P1554">
        <f>IMDB_Movies3[[#This Row],[gross]]-Table3[[#This Row],[budget]]</f>
        <v>67125340</v>
      </c>
    </row>
    <row r="1555" spans="1:16" x14ac:dyDescent="0.35">
      <c r="A1555" t="s">
        <v>1389</v>
      </c>
      <c r="B1555">
        <v>112</v>
      </c>
      <c r="C1555">
        <v>115646235</v>
      </c>
      <c r="D1555" t="s">
        <v>8141</v>
      </c>
      <c r="E1555" t="s">
        <v>37</v>
      </c>
      <c r="F1555">
        <v>8</v>
      </c>
      <c r="G1555">
        <v>30000000</v>
      </c>
      <c r="H1555" t="s">
        <v>1325</v>
      </c>
      <c r="I1555" t="s">
        <v>12332</v>
      </c>
      <c r="J1555" t="s">
        <v>10413</v>
      </c>
      <c r="K1555" t="s">
        <v>24177</v>
      </c>
      <c r="L1555" t="s">
        <v>24177</v>
      </c>
      <c r="M1555" t="s">
        <v>24177</v>
      </c>
      <c r="N1555" t="s">
        <v>24177</v>
      </c>
      <c r="O1555" t="s">
        <v>24177</v>
      </c>
      <c r="P1555">
        <f>IMDB_Movies3[[#This Row],[gross]]-Table3[[#This Row],[budget]]</f>
        <v>85646235</v>
      </c>
    </row>
    <row r="1556" spans="1:16" x14ac:dyDescent="0.35">
      <c r="A1556" t="s">
        <v>8145</v>
      </c>
      <c r="B1556">
        <v>87</v>
      </c>
      <c r="C1556">
        <v>85416609</v>
      </c>
      <c r="D1556" t="s">
        <v>8146</v>
      </c>
      <c r="E1556" t="s">
        <v>37</v>
      </c>
      <c r="F1556">
        <v>7</v>
      </c>
      <c r="G1556">
        <v>30000000</v>
      </c>
      <c r="H1556" t="s">
        <v>953</v>
      </c>
      <c r="I1556" t="s">
        <v>11526</v>
      </c>
      <c r="J1556" t="s">
        <v>1671</v>
      </c>
      <c r="K1556" t="s">
        <v>18089</v>
      </c>
      <c r="L1556" t="s">
        <v>1266</v>
      </c>
      <c r="M1556" t="s">
        <v>24177</v>
      </c>
      <c r="N1556" t="s">
        <v>24177</v>
      </c>
      <c r="O1556" t="s">
        <v>24177</v>
      </c>
      <c r="P1556">
        <f>IMDB_Movies3[[#This Row],[gross]]-Table3[[#This Row],[budget]]</f>
        <v>55416609</v>
      </c>
    </row>
    <row r="1557" spans="1:16" x14ac:dyDescent="0.35">
      <c r="A1557" t="s">
        <v>3694</v>
      </c>
      <c r="B1557">
        <v>138</v>
      </c>
      <c r="C1557">
        <v>90135191</v>
      </c>
      <c r="D1557" t="s">
        <v>8151</v>
      </c>
      <c r="E1557" t="s">
        <v>37</v>
      </c>
      <c r="F1557">
        <v>8</v>
      </c>
      <c r="G1557">
        <v>25000000</v>
      </c>
      <c r="H1557" t="s">
        <v>24164</v>
      </c>
      <c r="I1557" t="s">
        <v>3409</v>
      </c>
      <c r="J1557" t="s">
        <v>24162</v>
      </c>
      <c r="K1557" t="s">
        <v>10413</v>
      </c>
      <c r="L1557" t="s">
        <v>24177</v>
      </c>
      <c r="M1557" t="s">
        <v>24177</v>
      </c>
      <c r="N1557" t="s">
        <v>24177</v>
      </c>
      <c r="O1557" t="s">
        <v>24177</v>
      </c>
      <c r="P1557">
        <f>IMDB_Movies3[[#This Row],[gross]]-Table3[[#This Row],[budget]]</f>
        <v>65135191</v>
      </c>
    </row>
    <row r="1558" spans="1:16" x14ac:dyDescent="0.35">
      <c r="A1558" t="s">
        <v>3694</v>
      </c>
      <c r="B1558">
        <v>132</v>
      </c>
      <c r="C1558">
        <v>100422786</v>
      </c>
      <c r="D1558" t="s">
        <v>8155</v>
      </c>
      <c r="E1558" t="s">
        <v>37</v>
      </c>
      <c r="F1558">
        <v>8.1</v>
      </c>
      <c r="G1558">
        <v>30000000</v>
      </c>
      <c r="H1558" t="s">
        <v>3409</v>
      </c>
      <c r="I1558" t="s">
        <v>24163</v>
      </c>
      <c r="J1558" t="s">
        <v>24177</v>
      </c>
      <c r="K1558" t="s">
        <v>24177</v>
      </c>
      <c r="L1558" t="s">
        <v>24177</v>
      </c>
      <c r="M1558" t="s">
        <v>24177</v>
      </c>
      <c r="N1558" t="s">
        <v>24177</v>
      </c>
      <c r="O1558" t="s">
        <v>24177</v>
      </c>
      <c r="P1558">
        <f>IMDB_Movies3[[#This Row],[gross]]-Table3[[#This Row],[budget]]</f>
        <v>70422786</v>
      </c>
    </row>
    <row r="1559" spans="1:16" x14ac:dyDescent="0.35">
      <c r="A1559" t="s">
        <v>4218</v>
      </c>
      <c r="B1559">
        <v>103</v>
      </c>
      <c r="C1559">
        <v>106694016</v>
      </c>
      <c r="D1559" t="s">
        <v>8159</v>
      </c>
      <c r="E1559" t="s">
        <v>37</v>
      </c>
      <c r="F1559">
        <v>6.7</v>
      </c>
      <c r="G1559">
        <v>30000000</v>
      </c>
      <c r="H1559" t="s">
        <v>1671</v>
      </c>
      <c r="I1559" t="s">
        <v>24164</v>
      </c>
      <c r="J1559" t="s">
        <v>24177</v>
      </c>
      <c r="K1559" t="s">
        <v>24177</v>
      </c>
      <c r="L1559" t="s">
        <v>24177</v>
      </c>
      <c r="M1559" t="s">
        <v>24177</v>
      </c>
      <c r="N1559" t="s">
        <v>24177</v>
      </c>
      <c r="O1559" t="s">
        <v>24177</v>
      </c>
      <c r="P1559">
        <f>IMDB_Movies3[[#This Row],[gross]]-Table3[[#This Row],[budget]]</f>
        <v>76694016</v>
      </c>
    </row>
    <row r="1560" spans="1:16" x14ac:dyDescent="0.35">
      <c r="A1560" t="s">
        <v>6396</v>
      </c>
      <c r="B1560">
        <v>123</v>
      </c>
      <c r="C1560">
        <v>64286</v>
      </c>
      <c r="D1560" t="s">
        <v>8162</v>
      </c>
      <c r="E1560" t="s">
        <v>37</v>
      </c>
      <c r="F1560">
        <v>7.9</v>
      </c>
      <c r="G1560">
        <v>29000000</v>
      </c>
      <c r="H1560" t="s">
        <v>3409</v>
      </c>
      <c r="I1560" t="s">
        <v>19711</v>
      </c>
      <c r="J1560" t="s">
        <v>24177</v>
      </c>
      <c r="K1560" t="s">
        <v>24177</v>
      </c>
      <c r="L1560" t="s">
        <v>24177</v>
      </c>
      <c r="M1560" t="s">
        <v>24177</v>
      </c>
      <c r="N1560" t="s">
        <v>24177</v>
      </c>
      <c r="O1560" t="s">
        <v>24177</v>
      </c>
      <c r="P1560">
        <f>IMDB_Movies3[[#This Row],[gross]]-Table3[[#This Row],[budget]]</f>
        <v>-28935714</v>
      </c>
    </row>
    <row r="1561" spans="1:16" x14ac:dyDescent="0.35">
      <c r="A1561" t="s">
        <v>6244</v>
      </c>
      <c r="B1561">
        <v>111</v>
      </c>
      <c r="C1561">
        <v>76806312</v>
      </c>
      <c r="D1561" t="s">
        <v>8166</v>
      </c>
      <c r="E1561" t="s">
        <v>37</v>
      </c>
      <c r="F1561">
        <v>6.1</v>
      </c>
      <c r="G1561">
        <v>30000000</v>
      </c>
      <c r="H1561" t="s">
        <v>1671</v>
      </c>
      <c r="I1561" t="s">
        <v>19711</v>
      </c>
      <c r="J1561" t="s">
        <v>24177</v>
      </c>
      <c r="K1561" t="s">
        <v>24177</v>
      </c>
      <c r="L1561" t="s">
        <v>24177</v>
      </c>
      <c r="M1561" t="s">
        <v>24177</v>
      </c>
      <c r="N1561" t="s">
        <v>24177</v>
      </c>
      <c r="O1561" t="s">
        <v>24177</v>
      </c>
      <c r="P1561">
        <f>IMDB_Movies3[[#This Row],[gross]]-Table3[[#This Row],[budget]]</f>
        <v>46806312</v>
      </c>
    </row>
    <row r="1562" spans="1:16" x14ac:dyDescent="0.35">
      <c r="A1562" t="s">
        <v>1679</v>
      </c>
      <c r="B1562">
        <v>102</v>
      </c>
      <c r="C1562">
        <v>79566871</v>
      </c>
      <c r="D1562" t="s">
        <v>8171</v>
      </c>
      <c r="E1562" t="s">
        <v>37</v>
      </c>
      <c r="F1562">
        <v>4.2</v>
      </c>
      <c r="G1562">
        <v>30000000</v>
      </c>
      <c r="H1562" t="s">
        <v>1671</v>
      </c>
      <c r="I1562" t="s">
        <v>3409</v>
      </c>
      <c r="J1562" t="s">
        <v>18089</v>
      </c>
      <c r="K1562" t="s">
        <v>12038</v>
      </c>
      <c r="L1562" t="s">
        <v>19711</v>
      </c>
      <c r="M1562" t="s">
        <v>24177</v>
      </c>
      <c r="N1562" t="s">
        <v>24177</v>
      </c>
      <c r="O1562" t="s">
        <v>24177</v>
      </c>
      <c r="P1562">
        <f>IMDB_Movies3[[#This Row],[gross]]-Table3[[#This Row],[budget]]</f>
        <v>49566871</v>
      </c>
    </row>
    <row r="1563" spans="1:16" x14ac:dyDescent="0.35">
      <c r="A1563" t="s">
        <v>8174</v>
      </c>
      <c r="B1563">
        <v>78</v>
      </c>
      <c r="C1563">
        <v>76501438</v>
      </c>
      <c r="D1563" t="s">
        <v>8176</v>
      </c>
      <c r="E1563" t="s">
        <v>37</v>
      </c>
      <c r="F1563">
        <v>6.1</v>
      </c>
      <c r="G1563">
        <v>30000000</v>
      </c>
      <c r="H1563" t="s">
        <v>953</v>
      </c>
      <c r="I1563" t="s">
        <v>11526</v>
      </c>
      <c r="J1563" t="s">
        <v>1671</v>
      </c>
      <c r="K1563" t="s">
        <v>18089</v>
      </c>
      <c r="L1563" t="s">
        <v>19711</v>
      </c>
      <c r="M1563" t="s">
        <v>24177</v>
      </c>
      <c r="N1563" t="s">
        <v>24177</v>
      </c>
      <c r="O1563" t="s">
        <v>24177</v>
      </c>
      <c r="P1563">
        <f>IMDB_Movies3[[#This Row],[gross]]-Table3[[#This Row],[budget]]</f>
        <v>46501438</v>
      </c>
    </row>
    <row r="1564" spans="1:16" x14ac:dyDescent="0.35">
      <c r="A1564" t="s">
        <v>6126</v>
      </c>
      <c r="B1564">
        <v>132</v>
      </c>
      <c r="C1564">
        <v>74787599</v>
      </c>
      <c r="D1564" t="s">
        <v>8179</v>
      </c>
      <c r="E1564" t="s">
        <v>37</v>
      </c>
      <c r="F1564">
        <v>6.6</v>
      </c>
      <c r="G1564">
        <v>30000000</v>
      </c>
      <c r="H1564" t="s">
        <v>3409</v>
      </c>
      <c r="I1564" t="s">
        <v>19711</v>
      </c>
      <c r="J1564" t="s">
        <v>24177</v>
      </c>
      <c r="K1564" t="s">
        <v>24177</v>
      </c>
      <c r="L1564" t="s">
        <v>24177</v>
      </c>
      <c r="M1564" t="s">
        <v>24177</v>
      </c>
      <c r="N1564" t="s">
        <v>24177</v>
      </c>
      <c r="O1564" t="s">
        <v>24177</v>
      </c>
      <c r="P1564">
        <f>IMDB_Movies3[[#This Row],[gross]]-Table3[[#This Row],[budget]]</f>
        <v>44787599</v>
      </c>
    </row>
    <row r="1565" spans="1:16" x14ac:dyDescent="0.35">
      <c r="A1565" t="s">
        <v>1015</v>
      </c>
      <c r="B1565">
        <v>133</v>
      </c>
      <c r="C1565">
        <v>66528842</v>
      </c>
      <c r="D1565" t="s">
        <v>8183</v>
      </c>
      <c r="E1565" t="s">
        <v>37</v>
      </c>
      <c r="F1565">
        <v>7.5</v>
      </c>
      <c r="G1565">
        <v>30000000</v>
      </c>
      <c r="H1565" t="s">
        <v>3409</v>
      </c>
      <c r="I1565" t="s">
        <v>19711</v>
      </c>
      <c r="J1565" t="s">
        <v>24165</v>
      </c>
      <c r="K1565" t="s">
        <v>15011</v>
      </c>
      <c r="L1565" t="s">
        <v>24177</v>
      </c>
      <c r="M1565" t="s">
        <v>24177</v>
      </c>
      <c r="N1565" t="s">
        <v>24177</v>
      </c>
      <c r="O1565" t="s">
        <v>24177</v>
      </c>
      <c r="P1565">
        <f>IMDB_Movies3[[#This Row],[gross]]-Table3[[#This Row],[budget]]</f>
        <v>36528842</v>
      </c>
    </row>
    <row r="1566" spans="1:16" x14ac:dyDescent="0.35">
      <c r="A1566" t="s">
        <v>8186</v>
      </c>
      <c r="B1566">
        <v>108</v>
      </c>
      <c r="C1566">
        <v>83813460</v>
      </c>
      <c r="D1566" t="s">
        <v>8187</v>
      </c>
      <c r="E1566" t="s">
        <v>37</v>
      </c>
      <c r="F1566">
        <v>7.4</v>
      </c>
      <c r="G1566">
        <v>25000000</v>
      </c>
      <c r="H1566" t="s">
        <v>3409</v>
      </c>
      <c r="I1566" t="s">
        <v>19711</v>
      </c>
      <c r="J1566" t="s">
        <v>24177</v>
      </c>
      <c r="K1566" t="s">
        <v>24177</v>
      </c>
      <c r="L1566" t="s">
        <v>24177</v>
      </c>
      <c r="M1566" t="s">
        <v>24177</v>
      </c>
      <c r="N1566" t="s">
        <v>24177</v>
      </c>
      <c r="O1566" t="s">
        <v>24177</v>
      </c>
      <c r="P1566">
        <f>IMDB_Movies3[[#This Row],[gross]]-Table3[[#This Row],[budget]]</f>
        <v>58813460</v>
      </c>
    </row>
    <row r="1567" spans="1:16" x14ac:dyDescent="0.35">
      <c r="A1567" t="s">
        <v>8191</v>
      </c>
      <c r="B1567">
        <v>125</v>
      </c>
      <c r="C1567">
        <v>65010106</v>
      </c>
      <c r="D1567" t="s">
        <v>8193</v>
      </c>
      <c r="E1567" t="s">
        <v>37</v>
      </c>
      <c r="F1567">
        <v>7.2</v>
      </c>
      <c r="G1567">
        <v>30000000</v>
      </c>
      <c r="H1567" t="s">
        <v>1671</v>
      </c>
      <c r="I1567" t="s">
        <v>3409</v>
      </c>
      <c r="J1567" t="s">
        <v>24177</v>
      </c>
      <c r="K1567" t="s">
        <v>24177</v>
      </c>
      <c r="L1567" t="s">
        <v>24177</v>
      </c>
      <c r="M1567" t="s">
        <v>24177</v>
      </c>
      <c r="N1567" t="s">
        <v>24177</v>
      </c>
      <c r="O1567" t="s">
        <v>24177</v>
      </c>
      <c r="P1567">
        <f>IMDB_Movies3[[#This Row],[gross]]-Table3[[#This Row],[budget]]</f>
        <v>35010106</v>
      </c>
    </row>
    <row r="1568" spans="1:16" x14ac:dyDescent="0.35">
      <c r="A1568" t="s">
        <v>8197</v>
      </c>
      <c r="B1568">
        <v>98</v>
      </c>
      <c r="C1568">
        <v>66359959</v>
      </c>
      <c r="D1568" t="s">
        <v>8201</v>
      </c>
      <c r="E1568" t="s">
        <v>37</v>
      </c>
      <c r="F1568">
        <v>6.9</v>
      </c>
      <c r="G1568">
        <v>35000000</v>
      </c>
      <c r="H1568" t="s">
        <v>1671</v>
      </c>
      <c r="I1568" t="s">
        <v>6403</v>
      </c>
      <c r="J1568" t="s">
        <v>19711</v>
      </c>
      <c r="K1568" t="s">
        <v>24177</v>
      </c>
      <c r="L1568" t="s">
        <v>24177</v>
      </c>
      <c r="M1568" t="s">
        <v>24177</v>
      </c>
      <c r="N1568" t="s">
        <v>24177</v>
      </c>
      <c r="O1568" t="s">
        <v>24177</v>
      </c>
      <c r="P1568">
        <f>IMDB_Movies3[[#This Row],[gross]]-Table3[[#This Row],[budget]]</f>
        <v>31359959</v>
      </c>
    </row>
    <row r="1569" spans="1:16" x14ac:dyDescent="0.35">
      <c r="A1569" t="s">
        <v>8205</v>
      </c>
      <c r="B1569">
        <v>119</v>
      </c>
      <c r="C1569">
        <v>66468315</v>
      </c>
      <c r="D1569" t="s">
        <v>8206</v>
      </c>
      <c r="E1569" t="s">
        <v>37</v>
      </c>
      <c r="F1569">
        <v>7.4</v>
      </c>
      <c r="G1569">
        <v>30000000</v>
      </c>
      <c r="H1569" t="s">
        <v>1325</v>
      </c>
      <c r="I1569" t="s">
        <v>24164</v>
      </c>
      <c r="J1569" t="s">
        <v>3409</v>
      </c>
      <c r="K1569" t="s">
        <v>12332</v>
      </c>
      <c r="L1569" t="s">
        <v>10413</v>
      </c>
      <c r="M1569" t="s">
        <v>24177</v>
      </c>
      <c r="N1569" t="s">
        <v>24177</v>
      </c>
      <c r="O1569" t="s">
        <v>24177</v>
      </c>
      <c r="P1569">
        <f>IMDB_Movies3[[#This Row],[gross]]-Table3[[#This Row],[budget]]</f>
        <v>36468315</v>
      </c>
    </row>
    <row r="1570" spans="1:16" x14ac:dyDescent="0.35">
      <c r="A1570" t="s">
        <v>198</v>
      </c>
      <c r="B1570">
        <v>87</v>
      </c>
      <c r="C1570">
        <v>64172251</v>
      </c>
      <c r="D1570" t="s">
        <v>8210</v>
      </c>
      <c r="E1570" t="s">
        <v>37</v>
      </c>
      <c r="F1570">
        <v>5.4</v>
      </c>
      <c r="G1570">
        <v>30000000</v>
      </c>
      <c r="H1570" t="s">
        <v>1671</v>
      </c>
      <c r="I1570" t="s">
        <v>1266</v>
      </c>
      <c r="J1570" t="s">
        <v>24177</v>
      </c>
      <c r="K1570" t="s">
        <v>24177</v>
      </c>
      <c r="L1570" t="s">
        <v>24177</v>
      </c>
      <c r="M1570" t="s">
        <v>24177</v>
      </c>
      <c r="N1570" t="s">
        <v>24177</v>
      </c>
      <c r="O1570" t="s">
        <v>24177</v>
      </c>
      <c r="P1570">
        <f>IMDB_Movies3[[#This Row],[gross]]-Table3[[#This Row],[budget]]</f>
        <v>34172251</v>
      </c>
    </row>
    <row r="1571" spans="1:16" x14ac:dyDescent="0.35">
      <c r="A1571" t="s">
        <v>8213</v>
      </c>
      <c r="B1571">
        <v>91</v>
      </c>
      <c r="C1571">
        <v>66600000</v>
      </c>
      <c r="D1571" t="s">
        <v>8215</v>
      </c>
      <c r="E1571" t="s">
        <v>37</v>
      </c>
      <c r="F1571">
        <v>6.8</v>
      </c>
      <c r="G1571">
        <v>30000000</v>
      </c>
      <c r="H1571" t="s">
        <v>1671</v>
      </c>
      <c r="I1571" t="s">
        <v>3409</v>
      </c>
      <c r="J1571" t="s">
        <v>18089</v>
      </c>
      <c r="K1571" t="s">
        <v>24177</v>
      </c>
      <c r="L1571" t="s">
        <v>24177</v>
      </c>
      <c r="M1571" t="s">
        <v>24177</v>
      </c>
      <c r="N1571" t="s">
        <v>24177</v>
      </c>
      <c r="O1571" t="s">
        <v>24177</v>
      </c>
      <c r="P1571">
        <f>IMDB_Movies3[[#This Row],[gross]]-Table3[[#This Row],[budget]]</f>
        <v>36600000</v>
      </c>
    </row>
    <row r="1572" spans="1:16" x14ac:dyDescent="0.35">
      <c r="A1572" t="s">
        <v>3930</v>
      </c>
      <c r="B1572">
        <v>100</v>
      </c>
      <c r="C1572">
        <v>63536011</v>
      </c>
      <c r="D1572" t="s">
        <v>8218</v>
      </c>
      <c r="E1572" t="s">
        <v>37</v>
      </c>
      <c r="F1572">
        <v>6.3</v>
      </c>
      <c r="G1572">
        <v>30000000</v>
      </c>
      <c r="H1572" t="s">
        <v>1671</v>
      </c>
      <c r="I1572" t="s">
        <v>3409</v>
      </c>
      <c r="J1572" t="s">
        <v>19711</v>
      </c>
      <c r="K1572" t="s">
        <v>24177</v>
      </c>
      <c r="L1572" t="s">
        <v>24177</v>
      </c>
      <c r="M1572" t="s">
        <v>24177</v>
      </c>
      <c r="N1572" t="s">
        <v>24177</v>
      </c>
      <c r="O1572" t="s">
        <v>24177</v>
      </c>
      <c r="P1572">
        <f>IMDB_Movies3[[#This Row],[gross]]-Table3[[#This Row],[budget]]</f>
        <v>33536011</v>
      </c>
    </row>
    <row r="1573" spans="1:16" x14ac:dyDescent="0.35">
      <c r="A1573" t="s">
        <v>6417</v>
      </c>
      <c r="B1573">
        <v>118</v>
      </c>
      <c r="C1573">
        <v>62877175</v>
      </c>
      <c r="D1573" t="s">
        <v>8222</v>
      </c>
      <c r="E1573" t="s">
        <v>37</v>
      </c>
      <c r="F1573">
        <v>7.2</v>
      </c>
      <c r="G1573">
        <v>30000000</v>
      </c>
      <c r="H1573" t="s">
        <v>1671</v>
      </c>
      <c r="I1573" t="s">
        <v>3409</v>
      </c>
      <c r="J1573" t="s">
        <v>19711</v>
      </c>
      <c r="K1573" t="s">
        <v>24177</v>
      </c>
      <c r="L1573" t="s">
        <v>24177</v>
      </c>
      <c r="M1573" t="s">
        <v>24177</v>
      </c>
      <c r="N1573" t="s">
        <v>24177</v>
      </c>
      <c r="O1573" t="s">
        <v>24177</v>
      </c>
      <c r="P1573">
        <f>IMDB_Movies3[[#This Row],[gross]]-Table3[[#This Row],[budget]]</f>
        <v>32877175</v>
      </c>
    </row>
    <row r="1574" spans="1:16" x14ac:dyDescent="0.35">
      <c r="A1574" t="s">
        <v>2943</v>
      </c>
      <c r="B1574">
        <v>109</v>
      </c>
      <c r="C1574">
        <v>74484168</v>
      </c>
      <c r="D1574" t="s">
        <v>8231</v>
      </c>
      <c r="E1574" t="s">
        <v>37</v>
      </c>
      <c r="F1574">
        <v>6.9</v>
      </c>
      <c r="G1574">
        <v>45000000</v>
      </c>
      <c r="H1574" t="s">
        <v>1325</v>
      </c>
      <c r="I1574" t="s">
        <v>24164</v>
      </c>
      <c r="J1574" t="s">
        <v>3409</v>
      </c>
      <c r="K1574" t="s">
        <v>24162</v>
      </c>
      <c r="L1574" t="s">
        <v>10413</v>
      </c>
      <c r="M1574" t="s">
        <v>24177</v>
      </c>
      <c r="N1574" t="s">
        <v>24177</v>
      </c>
      <c r="O1574" t="s">
        <v>24177</v>
      </c>
      <c r="P1574">
        <f>IMDB_Movies3[[#This Row],[gross]]-Table3[[#This Row],[budget]]</f>
        <v>29484168</v>
      </c>
    </row>
    <row r="1575" spans="1:16" x14ac:dyDescent="0.35">
      <c r="A1575" t="s">
        <v>8235</v>
      </c>
      <c r="B1575">
        <v>99</v>
      </c>
      <c r="C1575">
        <v>60269340</v>
      </c>
      <c r="D1575" t="s">
        <v>8236</v>
      </c>
      <c r="E1575" t="s">
        <v>37</v>
      </c>
      <c r="F1575">
        <v>6</v>
      </c>
      <c r="G1575">
        <v>30000000</v>
      </c>
      <c r="H1575" t="s">
        <v>1671</v>
      </c>
      <c r="I1575" t="s">
        <v>19711</v>
      </c>
      <c r="J1575" t="s">
        <v>24177</v>
      </c>
      <c r="K1575" t="s">
        <v>24177</v>
      </c>
      <c r="L1575" t="s">
        <v>24177</v>
      </c>
      <c r="M1575" t="s">
        <v>24177</v>
      </c>
      <c r="N1575" t="s">
        <v>24177</v>
      </c>
      <c r="O1575" t="s">
        <v>24177</v>
      </c>
      <c r="P1575">
        <f>IMDB_Movies3[[#This Row],[gross]]-Table3[[#This Row],[budget]]</f>
        <v>30269340</v>
      </c>
    </row>
    <row r="1576" spans="1:16" x14ac:dyDescent="0.35">
      <c r="A1576" t="s">
        <v>8239</v>
      </c>
      <c r="B1576">
        <v>114</v>
      </c>
      <c r="C1576">
        <v>60033780</v>
      </c>
      <c r="D1576" t="s">
        <v>8240</v>
      </c>
      <c r="E1576" t="s">
        <v>37</v>
      </c>
      <c r="F1576">
        <v>5.9</v>
      </c>
      <c r="G1576">
        <v>30000000</v>
      </c>
      <c r="H1576" t="s">
        <v>3409</v>
      </c>
      <c r="I1576" t="s">
        <v>19711</v>
      </c>
      <c r="J1576" t="s">
        <v>24177</v>
      </c>
      <c r="K1576" t="s">
        <v>24177</v>
      </c>
      <c r="L1576" t="s">
        <v>24177</v>
      </c>
      <c r="M1576" t="s">
        <v>24177</v>
      </c>
      <c r="N1576" t="s">
        <v>24177</v>
      </c>
      <c r="O1576" t="s">
        <v>24177</v>
      </c>
      <c r="P1576">
        <f>IMDB_Movies3[[#This Row],[gross]]-Table3[[#This Row],[budget]]</f>
        <v>30033780</v>
      </c>
    </row>
    <row r="1577" spans="1:16" x14ac:dyDescent="0.35">
      <c r="A1577" t="s">
        <v>2561</v>
      </c>
      <c r="B1577">
        <v>89</v>
      </c>
      <c r="C1577">
        <v>58715510</v>
      </c>
      <c r="D1577" t="s">
        <v>8243</v>
      </c>
      <c r="E1577" t="s">
        <v>37</v>
      </c>
      <c r="F1577">
        <v>5.4</v>
      </c>
      <c r="G1577">
        <v>30000000</v>
      </c>
      <c r="H1577" t="s">
        <v>1671</v>
      </c>
      <c r="I1577" t="s">
        <v>19711</v>
      </c>
      <c r="J1577" t="s">
        <v>24177</v>
      </c>
      <c r="K1577" t="s">
        <v>24177</v>
      </c>
      <c r="L1577" t="s">
        <v>24177</v>
      </c>
      <c r="M1577" t="s">
        <v>24177</v>
      </c>
      <c r="N1577" t="s">
        <v>24177</v>
      </c>
      <c r="O1577" t="s">
        <v>24177</v>
      </c>
      <c r="P1577">
        <f>IMDB_Movies3[[#This Row],[gross]]-Table3[[#This Row],[budget]]</f>
        <v>28715510</v>
      </c>
    </row>
    <row r="1578" spans="1:16" x14ac:dyDescent="0.35">
      <c r="A1578" t="s">
        <v>2785</v>
      </c>
      <c r="B1578">
        <v>95</v>
      </c>
      <c r="C1578">
        <v>58156435</v>
      </c>
      <c r="D1578" t="s">
        <v>8248</v>
      </c>
      <c r="E1578" t="s">
        <v>37</v>
      </c>
      <c r="F1578">
        <v>5.9</v>
      </c>
      <c r="G1578">
        <v>19000000</v>
      </c>
      <c r="H1578" t="s">
        <v>953</v>
      </c>
      <c r="I1578" t="s">
        <v>1671</v>
      </c>
      <c r="J1578" t="s">
        <v>24162</v>
      </c>
      <c r="K1578" t="s">
        <v>24177</v>
      </c>
      <c r="L1578" t="s">
        <v>24177</v>
      </c>
      <c r="M1578" t="s">
        <v>24177</v>
      </c>
      <c r="N1578" t="s">
        <v>24177</v>
      </c>
      <c r="O1578" t="s">
        <v>24177</v>
      </c>
      <c r="P1578">
        <f>IMDB_Movies3[[#This Row],[gross]]-Table3[[#This Row],[budget]]</f>
        <v>39156435</v>
      </c>
    </row>
    <row r="1579" spans="1:16" x14ac:dyDescent="0.35">
      <c r="A1579" t="s">
        <v>2561</v>
      </c>
      <c r="B1579">
        <v>98</v>
      </c>
      <c r="C1579">
        <v>56044241</v>
      </c>
      <c r="D1579" t="s">
        <v>8252</v>
      </c>
      <c r="E1579" t="s">
        <v>37</v>
      </c>
      <c r="F1579">
        <v>6.1</v>
      </c>
      <c r="G1579">
        <v>37000000</v>
      </c>
      <c r="H1579" t="s">
        <v>1671</v>
      </c>
      <c r="I1579" t="s">
        <v>1266</v>
      </c>
      <c r="J1579" t="s">
        <v>19711</v>
      </c>
      <c r="K1579" t="s">
        <v>24177</v>
      </c>
      <c r="L1579" t="s">
        <v>24177</v>
      </c>
      <c r="M1579" t="s">
        <v>24177</v>
      </c>
      <c r="N1579" t="s">
        <v>24177</v>
      </c>
      <c r="O1579" t="s">
        <v>24177</v>
      </c>
      <c r="P1579">
        <f>IMDB_Movies3[[#This Row],[gross]]-Table3[[#This Row],[budget]]</f>
        <v>19044241</v>
      </c>
    </row>
    <row r="1580" spans="1:16" x14ac:dyDescent="0.35">
      <c r="A1580" t="s">
        <v>4003</v>
      </c>
      <c r="B1580">
        <v>94</v>
      </c>
      <c r="C1580">
        <v>56816662</v>
      </c>
      <c r="D1580" t="s">
        <v>8257</v>
      </c>
      <c r="E1580" t="s">
        <v>37</v>
      </c>
      <c r="F1580">
        <v>7.7</v>
      </c>
      <c r="G1580">
        <v>17000000</v>
      </c>
      <c r="H1580" t="s">
        <v>1671</v>
      </c>
      <c r="I1580" t="s">
        <v>1266</v>
      </c>
      <c r="J1580" t="s">
        <v>19711</v>
      </c>
      <c r="K1580" t="s">
        <v>24177</v>
      </c>
      <c r="L1580" t="s">
        <v>24177</v>
      </c>
      <c r="M1580" t="s">
        <v>24177</v>
      </c>
      <c r="N1580" t="s">
        <v>24177</v>
      </c>
      <c r="O1580" t="s">
        <v>24177</v>
      </c>
      <c r="P1580">
        <f>IMDB_Movies3[[#This Row],[gross]]-Table3[[#This Row],[budget]]</f>
        <v>39816662</v>
      </c>
    </row>
    <row r="1581" spans="1:16" x14ac:dyDescent="0.35">
      <c r="A1581" t="s">
        <v>8261</v>
      </c>
      <c r="B1581">
        <v>85</v>
      </c>
      <c r="C1581">
        <v>64238770</v>
      </c>
      <c r="D1581" t="s">
        <v>8262</v>
      </c>
      <c r="E1581" t="s">
        <v>37</v>
      </c>
      <c r="F1581">
        <v>5.8</v>
      </c>
      <c r="G1581">
        <v>42000000</v>
      </c>
      <c r="H1581" t="s">
        <v>953</v>
      </c>
      <c r="I1581" t="s">
        <v>11526</v>
      </c>
      <c r="J1581" t="s">
        <v>1671</v>
      </c>
      <c r="K1581" t="s">
        <v>18089</v>
      </c>
      <c r="L1581" t="s">
        <v>24177</v>
      </c>
      <c r="M1581" t="s">
        <v>24177</v>
      </c>
      <c r="N1581" t="s">
        <v>24177</v>
      </c>
      <c r="O1581" t="s">
        <v>24177</v>
      </c>
      <c r="P1581">
        <f>IMDB_Movies3[[#This Row],[gross]]-Table3[[#This Row],[budget]]</f>
        <v>22238770</v>
      </c>
    </row>
    <row r="1582" spans="1:16" x14ac:dyDescent="0.35">
      <c r="A1582" t="s">
        <v>8265</v>
      </c>
      <c r="B1582">
        <v>124</v>
      </c>
      <c r="C1582">
        <v>52937130</v>
      </c>
      <c r="D1582" t="s">
        <v>8266</v>
      </c>
      <c r="E1582" t="s">
        <v>37</v>
      </c>
      <c r="F1582">
        <v>7.6</v>
      </c>
      <c r="G1582">
        <v>30000000</v>
      </c>
      <c r="H1582" t="s">
        <v>13307</v>
      </c>
      <c r="I1582" t="s">
        <v>24164</v>
      </c>
      <c r="J1582" t="s">
        <v>3409</v>
      </c>
      <c r="K1582" t="s">
        <v>24177</v>
      </c>
      <c r="L1582" t="s">
        <v>24177</v>
      </c>
      <c r="M1582" t="s">
        <v>24177</v>
      </c>
      <c r="N1582" t="s">
        <v>24177</v>
      </c>
      <c r="O1582" t="s">
        <v>24177</v>
      </c>
      <c r="P1582">
        <f>IMDB_Movies3[[#This Row],[gross]]-Table3[[#This Row],[budget]]</f>
        <v>22937130</v>
      </c>
    </row>
    <row r="1583" spans="1:16" x14ac:dyDescent="0.35">
      <c r="A1583" t="s">
        <v>7015</v>
      </c>
      <c r="B1583">
        <v>131</v>
      </c>
      <c r="C1583">
        <v>52799004</v>
      </c>
      <c r="D1583" t="s">
        <v>8270</v>
      </c>
      <c r="E1583" t="s">
        <v>37</v>
      </c>
      <c r="F1583">
        <v>6.1</v>
      </c>
      <c r="G1583">
        <v>55000000</v>
      </c>
      <c r="H1583" t="s">
        <v>3409</v>
      </c>
      <c r="I1583" t="s">
        <v>19711</v>
      </c>
      <c r="J1583" t="s">
        <v>24177</v>
      </c>
      <c r="K1583" t="s">
        <v>24177</v>
      </c>
      <c r="L1583" t="s">
        <v>24177</v>
      </c>
      <c r="M1583" t="s">
        <v>24177</v>
      </c>
      <c r="N1583" t="s">
        <v>24177</v>
      </c>
      <c r="O1583" t="s">
        <v>24177</v>
      </c>
      <c r="P1583">
        <f>IMDB_Movies3[[#This Row],[gross]]-Table3[[#This Row],[budget]]</f>
        <v>-2200996</v>
      </c>
    </row>
    <row r="1584" spans="1:16" x14ac:dyDescent="0.35">
      <c r="A1584" t="s">
        <v>8274</v>
      </c>
      <c r="B1584">
        <v>107</v>
      </c>
      <c r="C1584">
        <v>55210049</v>
      </c>
      <c r="D1584" t="s">
        <v>8275</v>
      </c>
      <c r="E1584" t="s">
        <v>37</v>
      </c>
      <c r="F1584">
        <v>5.4</v>
      </c>
      <c r="G1584">
        <v>27800000</v>
      </c>
      <c r="H1584" t="s">
        <v>1325</v>
      </c>
      <c r="I1584" t="s">
        <v>953</v>
      </c>
      <c r="J1584" t="s">
        <v>12332</v>
      </c>
      <c r="K1584" t="s">
        <v>10413</v>
      </c>
      <c r="L1584" t="s">
        <v>24177</v>
      </c>
      <c r="M1584" t="s">
        <v>24177</v>
      </c>
      <c r="N1584" t="s">
        <v>24177</v>
      </c>
      <c r="O1584" t="s">
        <v>24177</v>
      </c>
      <c r="P1584">
        <f>IMDB_Movies3[[#This Row],[gross]]-Table3[[#This Row],[budget]]</f>
        <v>27410049</v>
      </c>
    </row>
    <row r="1585" spans="1:16" x14ac:dyDescent="0.35">
      <c r="A1585" t="s">
        <v>5911</v>
      </c>
      <c r="B1585">
        <v>99</v>
      </c>
      <c r="C1585">
        <v>51432423</v>
      </c>
      <c r="D1585" t="s">
        <v>8280</v>
      </c>
      <c r="E1585" t="s">
        <v>37</v>
      </c>
      <c r="F1585">
        <v>5.0999999999999996</v>
      </c>
      <c r="G1585">
        <v>30000000</v>
      </c>
      <c r="H1585" t="s">
        <v>1671</v>
      </c>
      <c r="I1585" t="s">
        <v>18089</v>
      </c>
      <c r="J1585" t="s">
        <v>1266</v>
      </c>
      <c r="K1585" t="s">
        <v>24163</v>
      </c>
      <c r="L1585" t="s">
        <v>24177</v>
      </c>
      <c r="M1585" t="s">
        <v>24177</v>
      </c>
      <c r="N1585" t="s">
        <v>24177</v>
      </c>
      <c r="O1585" t="s">
        <v>24177</v>
      </c>
      <c r="P1585">
        <f>IMDB_Movies3[[#This Row],[gross]]-Table3[[#This Row],[budget]]</f>
        <v>21432423</v>
      </c>
    </row>
    <row r="1586" spans="1:16" x14ac:dyDescent="0.35">
      <c r="A1586" t="s">
        <v>2467</v>
      </c>
      <c r="B1586">
        <v>83</v>
      </c>
      <c r="C1586">
        <v>51109400</v>
      </c>
      <c r="D1586" t="s">
        <v>8284</v>
      </c>
      <c r="E1586" t="s">
        <v>37</v>
      </c>
      <c r="F1586">
        <v>6.4</v>
      </c>
      <c r="G1586">
        <v>30000000</v>
      </c>
      <c r="H1586" t="s">
        <v>1671</v>
      </c>
      <c r="I1586" t="s">
        <v>24164</v>
      </c>
      <c r="J1586" t="s">
        <v>24177</v>
      </c>
      <c r="K1586" t="s">
        <v>24177</v>
      </c>
      <c r="L1586" t="s">
        <v>24177</v>
      </c>
      <c r="M1586" t="s">
        <v>24177</v>
      </c>
      <c r="N1586" t="s">
        <v>24177</v>
      </c>
      <c r="O1586" t="s">
        <v>24177</v>
      </c>
      <c r="P1586">
        <f>IMDB_Movies3[[#This Row],[gross]]-Table3[[#This Row],[budget]]</f>
        <v>21109400</v>
      </c>
    </row>
    <row r="1587" spans="1:16" x14ac:dyDescent="0.35">
      <c r="A1587" t="s">
        <v>6142</v>
      </c>
      <c r="B1587">
        <v>131</v>
      </c>
      <c r="C1587">
        <v>50300000</v>
      </c>
      <c r="D1587" t="s">
        <v>8289</v>
      </c>
      <c r="E1587" t="s">
        <v>37</v>
      </c>
      <c r="F1587">
        <v>6.3</v>
      </c>
      <c r="G1587">
        <v>30000000</v>
      </c>
      <c r="H1587" t="s">
        <v>1325</v>
      </c>
      <c r="I1587" t="s">
        <v>953</v>
      </c>
      <c r="J1587" t="s">
        <v>10413</v>
      </c>
      <c r="K1587" t="s">
        <v>24177</v>
      </c>
      <c r="L1587" t="s">
        <v>24177</v>
      </c>
      <c r="M1587" t="s">
        <v>24177</v>
      </c>
      <c r="N1587" t="s">
        <v>24177</v>
      </c>
      <c r="O1587" t="s">
        <v>24177</v>
      </c>
      <c r="P1587">
        <f>IMDB_Movies3[[#This Row],[gross]]-Table3[[#This Row],[budget]]</f>
        <v>20300000</v>
      </c>
    </row>
    <row r="1588" spans="1:16" x14ac:dyDescent="0.35">
      <c r="A1588" t="s">
        <v>8293</v>
      </c>
      <c r="B1588">
        <v>85</v>
      </c>
      <c r="C1588">
        <v>56068547</v>
      </c>
      <c r="D1588" t="s">
        <v>8297</v>
      </c>
      <c r="E1588" t="s">
        <v>37</v>
      </c>
      <c r="F1588">
        <v>7.5</v>
      </c>
      <c r="G1588">
        <v>30000000</v>
      </c>
      <c r="H1588" t="s">
        <v>11526</v>
      </c>
      <c r="I1588" t="s">
        <v>1671</v>
      </c>
      <c r="J1588" t="s">
        <v>18089</v>
      </c>
      <c r="K1588" t="s">
        <v>24162</v>
      </c>
      <c r="L1588" t="s">
        <v>12332</v>
      </c>
      <c r="M1588" t="s">
        <v>24177</v>
      </c>
      <c r="N1588" t="s">
        <v>24177</v>
      </c>
      <c r="O1588" t="s">
        <v>24177</v>
      </c>
      <c r="P1588">
        <f>IMDB_Movies3[[#This Row],[gross]]-Table3[[#This Row],[budget]]</f>
        <v>26068547</v>
      </c>
    </row>
    <row r="1589" spans="1:16" x14ac:dyDescent="0.35">
      <c r="A1589" t="s">
        <v>5462</v>
      </c>
      <c r="B1589">
        <v>126</v>
      </c>
      <c r="C1589">
        <v>53680848</v>
      </c>
      <c r="D1589" t="s">
        <v>8301</v>
      </c>
      <c r="E1589" t="s">
        <v>37</v>
      </c>
      <c r="F1589">
        <v>7.1</v>
      </c>
      <c r="G1589">
        <v>30000000</v>
      </c>
      <c r="H1589" t="s">
        <v>3409</v>
      </c>
      <c r="I1589" t="s">
        <v>19711</v>
      </c>
      <c r="J1589" t="s">
        <v>24177</v>
      </c>
      <c r="K1589" t="s">
        <v>24177</v>
      </c>
      <c r="L1589" t="s">
        <v>24177</v>
      </c>
      <c r="M1589" t="s">
        <v>24177</v>
      </c>
      <c r="N1589" t="s">
        <v>24177</v>
      </c>
      <c r="O1589" t="s">
        <v>24177</v>
      </c>
      <c r="P1589">
        <f>IMDB_Movies3[[#This Row],[gross]]-Table3[[#This Row],[budget]]</f>
        <v>23680848</v>
      </c>
    </row>
    <row r="1590" spans="1:16" x14ac:dyDescent="0.35">
      <c r="A1590" t="s">
        <v>6694</v>
      </c>
      <c r="B1590">
        <v>102</v>
      </c>
      <c r="C1590">
        <v>49186871</v>
      </c>
      <c r="D1590" t="s">
        <v>8307</v>
      </c>
      <c r="E1590" t="s">
        <v>37</v>
      </c>
      <c r="F1590">
        <v>5.2</v>
      </c>
      <c r="G1590">
        <v>35761559</v>
      </c>
      <c r="H1590" t="s">
        <v>953</v>
      </c>
      <c r="I1590" t="s">
        <v>1671</v>
      </c>
      <c r="J1590" t="s">
        <v>3409</v>
      </c>
      <c r="K1590" t="s">
        <v>18089</v>
      </c>
      <c r="L1590" t="s">
        <v>24163</v>
      </c>
      <c r="M1590" t="s">
        <v>24177</v>
      </c>
      <c r="N1590" t="s">
        <v>24177</v>
      </c>
      <c r="O1590" t="s">
        <v>24177</v>
      </c>
      <c r="P1590">
        <f>IMDB_Movies3[[#This Row],[gross]]-Table3[[#This Row],[budget]]</f>
        <v>13425312</v>
      </c>
    </row>
    <row r="1591" spans="1:16" x14ac:dyDescent="0.35">
      <c r="A1591" t="s">
        <v>940</v>
      </c>
      <c r="B1591">
        <v>123</v>
      </c>
      <c r="C1591">
        <v>50921738</v>
      </c>
      <c r="D1591" t="s">
        <v>8311</v>
      </c>
      <c r="E1591" t="s">
        <v>37</v>
      </c>
      <c r="F1591">
        <v>7.8</v>
      </c>
      <c r="G1591">
        <v>30000000</v>
      </c>
      <c r="H1591" t="s">
        <v>3409</v>
      </c>
      <c r="I1591" t="s">
        <v>24162</v>
      </c>
      <c r="J1591" t="s">
        <v>19711</v>
      </c>
      <c r="K1591" t="s">
        <v>24165</v>
      </c>
      <c r="L1591" t="s">
        <v>24177</v>
      </c>
      <c r="M1591" t="s">
        <v>24177</v>
      </c>
      <c r="N1591" t="s">
        <v>24177</v>
      </c>
      <c r="O1591" t="s">
        <v>24177</v>
      </c>
      <c r="P1591">
        <f>IMDB_Movies3[[#This Row],[gross]]-Table3[[#This Row],[budget]]</f>
        <v>20921738</v>
      </c>
    </row>
    <row r="1592" spans="1:16" x14ac:dyDescent="0.35">
      <c r="A1592" t="s">
        <v>2561</v>
      </c>
      <c r="B1592">
        <v>105</v>
      </c>
      <c r="C1592">
        <v>53021560</v>
      </c>
      <c r="D1592" t="s">
        <v>8316</v>
      </c>
      <c r="E1592" t="s">
        <v>37</v>
      </c>
      <c r="F1592">
        <v>6.5</v>
      </c>
      <c r="G1592">
        <v>30000000</v>
      </c>
      <c r="H1592" t="s">
        <v>1671</v>
      </c>
      <c r="I1592" t="s">
        <v>3409</v>
      </c>
      <c r="J1592" t="s">
        <v>19711</v>
      </c>
      <c r="K1592" t="s">
        <v>24177</v>
      </c>
      <c r="L1592" t="s">
        <v>24177</v>
      </c>
      <c r="M1592" t="s">
        <v>24177</v>
      </c>
      <c r="N1592" t="s">
        <v>24177</v>
      </c>
      <c r="O1592" t="s">
        <v>24177</v>
      </c>
      <c r="P1592">
        <f>IMDB_Movies3[[#This Row],[gross]]-Table3[[#This Row],[budget]]</f>
        <v>23021560</v>
      </c>
    </row>
    <row r="1593" spans="1:16" x14ac:dyDescent="0.35">
      <c r="A1593" t="s">
        <v>187</v>
      </c>
      <c r="B1593">
        <v>125</v>
      </c>
      <c r="C1593">
        <v>45645204</v>
      </c>
      <c r="D1593" t="s">
        <v>8321</v>
      </c>
      <c r="E1593" t="s">
        <v>37</v>
      </c>
      <c r="F1593">
        <v>6.6</v>
      </c>
      <c r="G1593">
        <v>30000000</v>
      </c>
      <c r="H1593" t="s">
        <v>1325</v>
      </c>
      <c r="I1593" t="s">
        <v>24164</v>
      </c>
      <c r="J1593" t="s">
        <v>10413</v>
      </c>
      <c r="K1593" t="s">
        <v>24177</v>
      </c>
      <c r="L1593" t="s">
        <v>24177</v>
      </c>
      <c r="M1593" t="s">
        <v>24177</v>
      </c>
      <c r="N1593" t="s">
        <v>24177</v>
      </c>
      <c r="O1593" t="s">
        <v>24177</v>
      </c>
      <c r="P1593">
        <f>IMDB_Movies3[[#This Row],[gross]]-Table3[[#This Row],[budget]]</f>
        <v>15645204</v>
      </c>
    </row>
    <row r="1594" spans="1:16" x14ac:dyDescent="0.35">
      <c r="A1594" t="s">
        <v>3494</v>
      </c>
      <c r="B1594">
        <v>92</v>
      </c>
      <c r="C1594">
        <v>44328238</v>
      </c>
      <c r="D1594" t="s">
        <v>8326</v>
      </c>
      <c r="E1594" t="s">
        <v>37</v>
      </c>
      <c r="F1594">
        <v>5.0999999999999996</v>
      </c>
      <c r="G1594">
        <v>35761559</v>
      </c>
      <c r="H1594" t="s">
        <v>1671</v>
      </c>
      <c r="I1594" t="s">
        <v>24177</v>
      </c>
      <c r="J1594" t="s">
        <v>24177</v>
      </c>
      <c r="K1594" t="s">
        <v>24177</v>
      </c>
      <c r="L1594" t="s">
        <v>24177</v>
      </c>
      <c r="M1594" t="s">
        <v>24177</v>
      </c>
      <c r="N1594" t="s">
        <v>24177</v>
      </c>
      <c r="O1594" t="s">
        <v>24177</v>
      </c>
      <c r="P1594">
        <f>IMDB_Movies3[[#This Row],[gross]]-Table3[[#This Row],[budget]]</f>
        <v>8566679</v>
      </c>
    </row>
    <row r="1595" spans="1:16" x14ac:dyDescent="0.35">
      <c r="A1595" t="s">
        <v>255</v>
      </c>
      <c r="B1595">
        <v>77</v>
      </c>
      <c r="C1595">
        <v>53337608</v>
      </c>
      <c r="D1595" t="s">
        <v>8330</v>
      </c>
      <c r="E1595" t="s">
        <v>37</v>
      </c>
      <c r="F1595">
        <v>7.4</v>
      </c>
      <c r="G1595">
        <v>40000000</v>
      </c>
      <c r="H1595" t="s">
        <v>11526</v>
      </c>
      <c r="I1595" t="s">
        <v>3409</v>
      </c>
      <c r="J1595" t="s">
        <v>18089</v>
      </c>
      <c r="K1595" t="s">
        <v>1266</v>
      </c>
      <c r="L1595" t="s">
        <v>17378</v>
      </c>
      <c r="M1595" t="s">
        <v>19711</v>
      </c>
      <c r="N1595" t="s">
        <v>24177</v>
      </c>
      <c r="O1595" t="s">
        <v>24177</v>
      </c>
      <c r="P1595">
        <f>IMDB_Movies3[[#This Row],[gross]]-Table3[[#This Row],[budget]]</f>
        <v>13337608</v>
      </c>
    </row>
    <row r="1596" spans="1:16" x14ac:dyDescent="0.35">
      <c r="A1596" t="s">
        <v>8333</v>
      </c>
      <c r="B1596">
        <v>118</v>
      </c>
      <c r="C1596">
        <v>42643187</v>
      </c>
      <c r="D1596" t="s">
        <v>8335</v>
      </c>
      <c r="E1596" t="s">
        <v>37</v>
      </c>
      <c r="F1596">
        <v>7.2</v>
      </c>
      <c r="G1596">
        <v>35761559</v>
      </c>
      <c r="H1596" t="s">
        <v>13307</v>
      </c>
      <c r="I1596" t="s">
        <v>3409</v>
      </c>
      <c r="J1596" t="s">
        <v>24163</v>
      </c>
      <c r="K1596" t="s">
        <v>24177</v>
      </c>
      <c r="L1596" t="s">
        <v>24177</v>
      </c>
      <c r="M1596" t="s">
        <v>24177</v>
      </c>
      <c r="N1596" t="s">
        <v>24177</v>
      </c>
      <c r="O1596" t="s">
        <v>24177</v>
      </c>
      <c r="P1596">
        <f>IMDB_Movies3[[#This Row],[gross]]-Table3[[#This Row],[budget]]</f>
        <v>6881628</v>
      </c>
    </row>
    <row r="1597" spans="1:16" x14ac:dyDescent="0.35">
      <c r="A1597" t="s">
        <v>5743</v>
      </c>
      <c r="B1597">
        <v>121</v>
      </c>
      <c r="C1597">
        <v>46875468</v>
      </c>
      <c r="D1597" t="s">
        <v>8341</v>
      </c>
      <c r="E1597" t="s">
        <v>37</v>
      </c>
      <c r="F1597">
        <v>7.6</v>
      </c>
      <c r="G1597">
        <v>30000000</v>
      </c>
      <c r="H1597" t="s">
        <v>1325</v>
      </c>
      <c r="I1597" t="s">
        <v>24164</v>
      </c>
      <c r="J1597" t="s">
        <v>3409</v>
      </c>
      <c r="K1597" t="s">
        <v>24162</v>
      </c>
      <c r="L1597" t="s">
        <v>10413</v>
      </c>
      <c r="M1597" t="s">
        <v>24177</v>
      </c>
      <c r="N1597" t="s">
        <v>24177</v>
      </c>
      <c r="O1597" t="s">
        <v>24177</v>
      </c>
      <c r="P1597">
        <f>IMDB_Movies3[[#This Row],[gross]]-Table3[[#This Row],[budget]]</f>
        <v>16875468</v>
      </c>
    </row>
    <row r="1598" spans="1:16" x14ac:dyDescent="0.35">
      <c r="A1598" t="s">
        <v>3098</v>
      </c>
      <c r="B1598">
        <v>124</v>
      </c>
      <c r="C1598">
        <v>52418902</v>
      </c>
      <c r="D1598" t="s">
        <v>8344</v>
      </c>
      <c r="E1598" t="s">
        <v>37</v>
      </c>
      <c r="F1598">
        <v>7.5</v>
      </c>
      <c r="G1598">
        <v>30000000</v>
      </c>
      <c r="H1598" t="s">
        <v>3409</v>
      </c>
      <c r="I1598" t="s">
        <v>24163</v>
      </c>
      <c r="J1598" t="s">
        <v>24177</v>
      </c>
      <c r="K1598" t="s">
        <v>24177</v>
      </c>
      <c r="L1598" t="s">
        <v>24177</v>
      </c>
      <c r="M1598" t="s">
        <v>24177</v>
      </c>
      <c r="N1598" t="s">
        <v>24177</v>
      </c>
      <c r="O1598" t="s">
        <v>24177</v>
      </c>
      <c r="P1598">
        <f>IMDB_Movies3[[#This Row],[gross]]-Table3[[#This Row],[budget]]</f>
        <v>22418902</v>
      </c>
    </row>
    <row r="1599" spans="1:16" x14ac:dyDescent="0.35">
      <c r="A1599" t="s">
        <v>79</v>
      </c>
      <c r="B1599">
        <v>99</v>
      </c>
      <c r="C1599">
        <v>42057340</v>
      </c>
      <c r="D1599" t="s">
        <v>8348</v>
      </c>
      <c r="E1599" t="s">
        <v>37</v>
      </c>
      <c r="F1599">
        <v>6.6</v>
      </c>
      <c r="G1599">
        <v>30000000</v>
      </c>
      <c r="H1599" t="s">
        <v>6403</v>
      </c>
      <c r="I1599" t="s">
        <v>10413</v>
      </c>
      <c r="J1599" t="s">
        <v>24177</v>
      </c>
      <c r="K1599" t="s">
        <v>24177</v>
      </c>
      <c r="L1599" t="s">
        <v>24177</v>
      </c>
      <c r="M1599" t="s">
        <v>24177</v>
      </c>
      <c r="N1599" t="s">
        <v>24177</v>
      </c>
      <c r="O1599" t="s">
        <v>24177</v>
      </c>
      <c r="P1599">
        <f>IMDB_Movies3[[#This Row],[gross]]-Table3[[#This Row],[budget]]</f>
        <v>12057340</v>
      </c>
    </row>
    <row r="1600" spans="1:16" x14ac:dyDescent="0.35">
      <c r="A1600" t="s">
        <v>8351</v>
      </c>
      <c r="B1600">
        <v>112</v>
      </c>
      <c r="C1600">
        <v>42478175</v>
      </c>
      <c r="D1600" t="s">
        <v>8352</v>
      </c>
      <c r="E1600" t="s">
        <v>37</v>
      </c>
      <c r="F1600">
        <v>7.2</v>
      </c>
      <c r="G1600">
        <v>25000000</v>
      </c>
      <c r="H1600" t="s">
        <v>3409</v>
      </c>
      <c r="I1600" t="s">
        <v>1266</v>
      </c>
      <c r="J1600" t="s">
        <v>19711</v>
      </c>
      <c r="K1600" t="s">
        <v>24177</v>
      </c>
      <c r="L1600" t="s">
        <v>24177</v>
      </c>
      <c r="M1600" t="s">
        <v>24177</v>
      </c>
      <c r="N1600" t="s">
        <v>24177</v>
      </c>
      <c r="O1600" t="s">
        <v>24177</v>
      </c>
      <c r="P1600">
        <f>IMDB_Movies3[[#This Row],[gross]]-Table3[[#This Row],[budget]]</f>
        <v>17478175</v>
      </c>
    </row>
    <row r="1601" spans="1:16" x14ac:dyDescent="0.35">
      <c r="A1601" t="s">
        <v>8355</v>
      </c>
      <c r="B1601">
        <v>111</v>
      </c>
      <c r="C1601">
        <v>41407470</v>
      </c>
      <c r="D1601" t="s">
        <v>8356</v>
      </c>
      <c r="E1601" t="s">
        <v>37</v>
      </c>
      <c r="F1601">
        <v>7.6</v>
      </c>
      <c r="G1601">
        <v>30000000</v>
      </c>
      <c r="H1601" t="s">
        <v>1671</v>
      </c>
      <c r="I1601" t="s">
        <v>3409</v>
      </c>
      <c r="J1601" t="s">
        <v>18089</v>
      </c>
      <c r="K1601" t="s">
        <v>24177</v>
      </c>
      <c r="L1601" t="s">
        <v>24177</v>
      </c>
      <c r="M1601" t="s">
        <v>24177</v>
      </c>
      <c r="N1601" t="s">
        <v>24177</v>
      </c>
      <c r="O1601" t="s">
        <v>24177</v>
      </c>
      <c r="P1601">
        <f>IMDB_Movies3[[#This Row],[gross]]-Table3[[#This Row],[budget]]</f>
        <v>11407470</v>
      </c>
    </row>
    <row r="1602" spans="1:16" x14ac:dyDescent="0.35">
      <c r="A1602" t="s">
        <v>1071</v>
      </c>
      <c r="B1602">
        <v>107</v>
      </c>
      <c r="C1602">
        <v>42385520</v>
      </c>
      <c r="D1602" t="s">
        <v>8360</v>
      </c>
      <c r="E1602" t="s">
        <v>37</v>
      </c>
      <c r="F1602">
        <v>6.2</v>
      </c>
      <c r="G1602">
        <v>30000000</v>
      </c>
      <c r="H1602" t="s">
        <v>3409</v>
      </c>
      <c r="I1602" t="s">
        <v>12038</v>
      </c>
      <c r="J1602" t="s">
        <v>19711</v>
      </c>
      <c r="K1602" t="s">
        <v>24177</v>
      </c>
      <c r="L1602" t="s">
        <v>24177</v>
      </c>
      <c r="M1602" t="s">
        <v>24177</v>
      </c>
      <c r="N1602" t="s">
        <v>24177</v>
      </c>
      <c r="O1602" t="s">
        <v>24177</v>
      </c>
      <c r="P1602">
        <f>IMDB_Movies3[[#This Row],[gross]]-Table3[[#This Row],[budget]]</f>
        <v>12385520</v>
      </c>
    </row>
    <row r="1603" spans="1:16" x14ac:dyDescent="0.35">
      <c r="A1603" t="s">
        <v>5408</v>
      </c>
      <c r="B1603">
        <v>104</v>
      </c>
      <c r="C1603">
        <v>40118420</v>
      </c>
      <c r="D1603" t="s">
        <v>8364</v>
      </c>
      <c r="E1603" t="s">
        <v>37</v>
      </c>
      <c r="F1603">
        <v>5.6</v>
      </c>
      <c r="G1603">
        <v>30000000</v>
      </c>
      <c r="H1603" t="s">
        <v>3409</v>
      </c>
      <c r="I1603" t="s">
        <v>19711</v>
      </c>
      <c r="J1603" t="s">
        <v>24163</v>
      </c>
      <c r="K1603" t="s">
        <v>24177</v>
      </c>
      <c r="L1603" t="s">
        <v>24177</v>
      </c>
      <c r="M1603" t="s">
        <v>24177</v>
      </c>
      <c r="N1603" t="s">
        <v>24177</v>
      </c>
      <c r="O1603" t="s">
        <v>24177</v>
      </c>
      <c r="P1603">
        <f>IMDB_Movies3[[#This Row],[gross]]-Table3[[#This Row],[budget]]</f>
        <v>10118420</v>
      </c>
    </row>
    <row r="1604" spans="1:16" x14ac:dyDescent="0.35">
      <c r="A1604" t="s">
        <v>125</v>
      </c>
      <c r="B1604">
        <v>113</v>
      </c>
      <c r="C1604">
        <v>40137776</v>
      </c>
      <c r="D1604" t="s">
        <v>8369</v>
      </c>
      <c r="E1604" t="s">
        <v>37</v>
      </c>
      <c r="F1604">
        <v>7.6</v>
      </c>
      <c r="G1604">
        <v>38000000</v>
      </c>
      <c r="H1604" t="s">
        <v>1671</v>
      </c>
      <c r="I1604" t="s">
        <v>3409</v>
      </c>
      <c r="J1604" t="s">
        <v>1266</v>
      </c>
      <c r="K1604" t="s">
        <v>19711</v>
      </c>
      <c r="L1604" t="s">
        <v>24177</v>
      </c>
      <c r="M1604" t="s">
        <v>24177</v>
      </c>
      <c r="N1604" t="s">
        <v>24177</v>
      </c>
      <c r="O1604" t="s">
        <v>24177</v>
      </c>
      <c r="P1604">
        <f>IMDB_Movies3[[#This Row],[gross]]-Table3[[#This Row],[budget]]</f>
        <v>2137776</v>
      </c>
    </row>
    <row r="1605" spans="1:16" x14ac:dyDescent="0.35">
      <c r="A1605" t="s">
        <v>3541</v>
      </c>
      <c r="B1605">
        <v>113</v>
      </c>
      <c r="C1605">
        <v>39568996</v>
      </c>
      <c r="D1605" t="s">
        <v>8374</v>
      </c>
      <c r="E1605" t="s">
        <v>37</v>
      </c>
      <c r="F1605">
        <v>6.6</v>
      </c>
      <c r="G1605">
        <v>32000000</v>
      </c>
      <c r="H1605" t="s">
        <v>6403</v>
      </c>
      <c r="I1605" t="s">
        <v>24177</v>
      </c>
      <c r="J1605" t="s">
        <v>24177</v>
      </c>
      <c r="K1605" t="s">
        <v>24177</v>
      </c>
      <c r="L1605" t="s">
        <v>24177</v>
      </c>
      <c r="M1605" t="s">
        <v>24177</v>
      </c>
      <c r="N1605" t="s">
        <v>24177</v>
      </c>
      <c r="O1605" t="s">
        <v>24177</v>
      </c>
      <c r="P1605">
        <f>IMDB_Movies3[[#This Row],[gross]]-Table3[[#This Row],[budget]]</f>
        <v>7568996</v>
      </c>
    </row>
    <row r="1606" spans="1:16" x14ac:dyDescent="0.35">
      <c r="A1606" t="s">
        <v>8378</v>
      </c>
      <c r="B1606">
        <v>95</v>
      </c>
      <c r="C1606">
        <v>42043633</v>
      </c>
      <c r="D1606" t="s">
        <v>8379</v>
      </c>
      <c r="E1606" t="s">
        <v>37</v>
      </c>
      <c r="F1606">
        <v>7</v>
      </c>
      <c r="G1606">
        <v>30000000</v>
      </c>
      <c r="H1606" t="s">
        <v>1266</v>
      </c>
      <c r="I1606" t="s">
        <v>6403</v>
      </c>
      <c r="J1606" t="s">
        <v>24162</v>
      </c>
      <c r="K1606" t="s">
        <v>10413</v>
      </c>
      <c r="L1606" t="s">
        <v>24177</v>
      </c>
      <c r="M1606" t="s">
        <v>24177</v>
      </c>
      <c r="N1606" t="s">
        <v>24177</v>
      </c>
      <c r="O1606" t="s">
        <v>24177</v>
      </c>
      <c r="P1606">
        <f>IMDB_Movies3[[#This Row],[gross]]-Table3[[#This Row],[budget]]</f>
        <v>12043633</v>
      </c>
    </row>
    <row r="1607" spans="1:16" x14ac:dyDescent="0.35">
      <c r="A1607" t="s">
        <v>8382</v>
      </c>
      <c r="B1607">
        <v>86</v>
      </c>
      <c r="C1607">
        <v>38232624</v>
      </c>
      <c r="D1607" t="s">
        <v>8383</v>
      </c>
      <c r="E1607" t="s">
        <v>37</v>
      </c>
      <c r="F1607">
        <v>2.7</v>
      </c>
      <c r="G1607">
        <v>30000000</v>
      </c>
      <c r="H1607" t="s">
        <v>1671</v>
      </c>
      <c r="I1607" t="s">
        <v>24177</v>
      </c>
      <c r="J1607" t="s">
        <v>24177</v>
      </c>
      <c r="K1607" t="s">
        <v>24177</v>
      </c>
      <c r="L1607" t="s">
        <v>24177</v>
      </c>
      <c r="M1607" t="s">
        <v>24177</v>
      </c>
      <c r="N1607" t="s">
        <v>24177</v>
      </c>
      <c r="O1607" t="s">
        <v>24177</v>
      </c>
      <c r="P1607">
        <f>IMDB_Movies3[[#This Row],[gross]]-Table3[[#This Row],[budget]]</f>
        <v>8232624</v>
      </c>
    </row>
    <row r="1608" spans="1:16" x14ac:dyDescent="0.35">
      <c r="A1608" t="s">
        <v>2429</v>
      </c>
      <c r="B1608">
        <v>126</v>
      </c>
      <c r="C1608">
        <v>38413606</v>
      </c>
      <c r="D1608" t="s">
        <v>8388</v>
      </c>
      <c r="E1608" t="s">
        <v>37</v>
      </c>
      <c r="F1608">
        <v>7.6</v>
      </c>
      <c r="G1608">
        <v>30000000</v>
      </c>
      <c r="H1608" t="s">
        <v>1325</v>
      </c>
      <c r="I1608" t="s">
        <v>1671</v>
      </c>
      <c r="J1608" t="s">
        <v>24164</v>
      </c>
      <c r="K1608" t="s">
        <v>10413</v>
      </c>
      <c r="L1608" t="s">
        <v>24177</v>
      </c>
      <c r="M1608" t="s">
        <v>24177</v>
      </c>
      <c r="N1608" t="s">
        <v>24177</v>
      </c>
      <c r="O1608" t="s">
        <v>24177</v>
      </c>
      <c r="P1608">
        <f>IMDB_Movies3[[#This Row],[gross]]-Table3[[#This Row],[budget]]</f>
        <v>8413606</v>
      </c>
    </row>
    <row r="1609" spans="1:16" x14ac:dyDescent="0.35">
      <c r="A1609" t="s">
        <v>2591</v>
      </c>
      <c r="B1609">
        <v>101</v>
      </c>
      <c r="C1609">
        <v>38122105</v>
      </c>
      <c r="D1609" t="s">
        <v>8392</v>
      </c>
      <c r="E1609" t="s">
        <v>37</v>
      </c>
      <c r="F1609">
        <v>6.6</v>
      </c>
      <c r="G1609">
        <v>27000000</v>
      </c>
      <c r="H1609" t="s">
        <v>1325</v>
      </c>
      <c r="I1609" t="s">
        <v>24164</v>
      </c>
      <c r="J1609" t="s">
        <v>12332</v>
      </c>
      <c r="K1609" t="s">
        <v>10413</v>
      </c>
      <c r="L1609" t="s">
        <v>24177</v>
      </c>
      <c r="M1609" t="s">
        <v>24177</v>
      </c>
      <c r="N1609" t="s">
        <v>24177</v>
      </c>
      <c r="O1609" t="s">
        <v>24177</v>
      </c>
      <c r="P1609">
        <f>IMDB_Movies3[[#This Row],[gross]]-Table3[[#This Row],[budget]]</f>
        <v>11122105</v>
      </c>
    </row>
    <row r="1610" spans="1:16" x14ac:dyDescent="0.35">
      <c r="A1610" t="s">
        <v>1954</v>
      </c>
      <c r="B1610">
        <v>102</v>
      </c>
      <c r="C1610">
        <v>38747385</v>
      </c>
      <c r="D1610" t="s">
        <v>8397</v>
      </c>
      <c r="E1610" t="s">
        <v>37</v>
      </c>
      <c r="F1610">
        <v>6.9</v>
      </c>
      <c r="G1610">
        <v>25000000</v>
      </c>
      <c r="H1610" t="s">
        <v>1671</v>
      </c>
      <c r="I1610" t="s">
        <v>6403</v>
      </c>
      <c r="J1610" t="s">
        <v>17378</v>
      </c>
      <c r="K1610" t="s">
        <v>12332</v>
      </c>
      <c r="L1610" t="s">
        <v>24177</v>
      </c>
      <c r="M1610" t="s">
        <v>24177</v>
      </c>
      <c r="N1610" t="s">
        <v>24177</v>
      </c>
      <c r="O1610" t="s">
        <v>24177</v>
      </c>
      <c r="P1610">
        <f>IMDB_Movies3[[#This Row],[gross]]-Table3[[#This Row],[budget]]</f>
        <v>13747385</v>
      </c>
    </row>
    <row r="1611" spans="1:16" x14ac:dyDescent="0.35">
      <c r="A1611" t="s">
        <v>940</v>
      </c>
      <c r="B1611">
        <v>111</v>
      </c>
      <c r="C1611">
        <v>40247512</v>
      </c>
      <c r="D1611" t="s">
        <v>8403</v>
      </c>
      <c r="E1611" t="s">
        <v>37</v>
      </c>
      <c r="F1611">
        <v>6.8</v>
      </c>
      <c r="G1611">
        <v>30000000</v>
      </c>
      <c r="H1611" t="s">
        <v>1325</v>
      </c>
      <c r="I1611" t="s">
        <v>3409</v>
      </c>
      <c r="J1611" t="s">
        <v>10413</v>
      </c>
      <c r="K1611" t="s">
        <v>24177</v>
      </c>
      <c r="L1611" t="s">
        <v>24177</v>
      </c>
      <c r="M1611" t="s">
        <v>24177</v>
      </c>
      <c r="N1611" t="s">
        <v>24177</v>
      </c>
      <c r="O1611" t="s">
        <v>24177</v>
      </c>
      <c r="P1611">
        <f>IMDB_Movies3[[#This Row],[gross]]-Table3[[#This Row],[budget]]</f>
        <v>10247512</v>
      </c>
    </row>
    <row r="1612" spans="1:16" x14ac:dyDescent="0.35">
      <c r="A1612" t="s">
        <v>8410</v>
      </c>
      <c r="B1612">
        <v>95</v>
      </c>
      <c r="C1612">
        <v>35927406</v>
      </c>
      <c r="D1612" t="s">
        <v>8411</v>
      </c>
      <c r="E1612" t="s">
        <v>37</v>
      </c>
      <c r="F1612">
        <v>3.7</v>
      </c>
      <c r="G1612">
        <v>30000000</v>
      </c>
      <c r="H1612" t="s">
        <v>1325</v>
      </c>
      <c r="I1612" t="s">
        <v>953</v>
      </c>
      <c r="J1612" t="s">
        <v>1266</v>
      </c>
      <c r="K1612" t="s">
        <v>12332</v>
      </c>
      <c r="L1612" t="s">
        <v>10413</v>
      </c>
      <c r="M1612" t="s">
        <v>24177</v>
      </c>
      <c r="N1612" t="s">
        <v>24177</v>
      </c>
      <c r="O1612" t="s">
        <v>24177</v>
      </c>
      <c r="P1612">
        <f>IMDB_Movies3[[#This Row],[gross]]-Table3[[#This Row],[budget]]</f>
        <v>5927406</v>
      </c>
    </row>
    <row r="1613" spans="1:16" x14ac:dyDescent="0.35">
      <c r="A1613" t="s">
        <v>322</v>
      </c>
      <c r="B1613">
        <v>98</v>
      </c>
      <c r="C1613">
        <v>35565975</v>
      </c>
      <c r="D1613" t="s">
        <v>8414</v>
      </c>
      <c r="E1613" t="s">
        <v>37</v>
      </c>
      <c r="F1613">
        <v>6.1</v>
      </c>
      <c r="G1613">
        <v>30000000</v>
      </c>
      <c r="H1613" t="s">
        <v>1671</v>
      </c>
      <c r="I1613" t="s">
        <v>3409</v>
      </c>
      <c r="J1613" t="s">
        <v>19711</v>
      </c>
      <c r="K1613" t="s">
        <v>24177</v>
      </c>
      <c r="L1613" t="s">
        <v>24177</v>
      </c>
      <c r="M1613" t="s">
        <v>24177</v>
      </c>
      <c r="N1613" t="s">
        <v>24177</v>
      </c>
      <c r="O1613" t="s">
        <v>24177</v>
      </c>
      <c r="P1613">
        <f>IMDB_Movies3[[#This Row],[gross]]-Table3[[#This Row],[budget]]</f>
        <v>5565975</v>
      </c>
    </row>
    <row r="1614" spans="1:16" x14ac:dyDescent="0.35">
      <c r="A1614" t="s">
        <v>8417</v>
      </c>
      <c r="B1614">
        <v>100</v>
      </c>
      <c r="C1614">
        <v>35266619</v>
      </c>
      <c r="D1614" t="s">
        <v>8418</v>
      </c>
      <c r="E1614" t="s">
        <v>37</v>
      </c>
      <c r="F1614">
        <v>5.9</v>
      </c>
      <c r="G1614">
        <v>30000000</v>
      </c>
      <c r="H1614" t="s">
        <v>3409</v>
      </c>
      <c r="I1614" t="s">
        <v>1266</v>
      </c>
      <c r="J1614" t="s">
        <v>6403</v>
      </c>
      <c r="K1614" t="s">
        <v>24177</v>
      </c>
      <c r="L1614" t="s">
        <v>24177</v>
      </c>
      <c r="M1614" t="s">
        <v>24177</v>
      </c>
      <c r="N1614" t="s">
        <v>24177</v>
      </c>
      <c r="O1614" t="s">
        <v>24177</v>
      </c>
      <c r="P1614">
        <f>IMDB_Movies3[[#This Row],[gross]]-Table3[[#This Row],[budget]]</f>
        <v>5266619</v>
      </c>
    </row>
    <row r="1615" spans="1:16" x14ac:dyDescent="0.35">
      <c r="A1615" t="s">
        <v>8421</v>
      </c>
      <c r="B1615">
        <v>118</v>
      </c>
      <c r="C1615">
        <v>34703228</v>
      </c>
      <c r="D1615" t="s">
        <v>8423</v>
      </c>
      <c r="E1615" t="s">
        <v>37</v>
      </c>
      <c r="F1615">
        <v>6.7</v>
      </c>
      <c r="G1615">
        <v>30000000</v>
      </c>
      <c r="H1615" t="s">
        <v>3409</v>
      </c>
      <c r="I1615" t="s">
        <v>12038</v>
      </c>
      <c r="J1615" t="s">
        <v>24177</v>
      </c>
      <c r="K1615" t="s">
        <v>24177</v>
      </c>
      <c r="L1615" t="s">
        <v>24177</v>
      </c>
      <c r="M1615" t="s">
        <v>24177</v>
      </c>
      <c r="N1615" t="s">
        <v>24177</v>
      </c>
      <c r="O1615" t="s">
        <v>24177</v>
      </c>
      <c r="P1615">
        <f>IMDB_Movies3[[#This Row],[gross]]-Table3[[#This Row],[budget]]</f>
        <v>4703228</v>
      </c>
    </row>
    <row r="1616" spans="1:16" x14ac:dyDescent="0.35">
      <c r="A1616" t="s">
        <v>8430</v>
      </c>
      <c r="B1616">
        <v>125</v>
      </c>
      <c r="C1616">
        <v>38432823</v>
      </c>
      <c r="D1616" t="s">
        <v>8433</v>
      </c>
      <c r="E1616" t="s">
        <v>37</v>
      </c>
      <c r="F1616">
        <v>6.9</v>
      </c>
      <c r="G1616">
        <v>30000000</v>
      </c>
      <c r="H1616" t="s">
        <v>24164</v>
      </c>
      <c r="I1616" t="s">
        <v>3409</v>
      </c>
      <c r="J1616" t="s">
        <v>24163</v>
      </c>
      <c r="K1616" t="s">
        <v>24177</v>
      </c>
      <c r="L1616" t="s">
        <v>24177</v>
      </c>
      <c r="M1616" t="s">
        <v>24177</v>
      </c>
      <c r="N1616" t="s">
        <v>24177</v>
      </c>
      <c r="O1616" t="s">
        <v>24177</v>
      </c>
      <c r="P1616">
        <f>IMDB_Movies3[[#This Row],[gross]]-Table3[[#This Row],[budget]]</f>
        <v>8432823</v>
      </c>
    </row>
    <row r="1617" spans="1:16" x14ac:dyDescent="0.35">
      <c r="A1617" t="s">
        <v>4591</v>
      </c>
      <c r="B1617">
        <v>94</v>
      </c>
      <c r="C1617">
        <v>32095318</v>
      </c>
      <c r="D1617" t="s">
        <v>8436</v>
      </c>
      <c r="E1617" t="s">
        <v>37</v>
      </c>
      <c r="F1617">
        <v>5.5</v>
      </c>
      <c r="G1617">
        <v>45000000</v>
      </c>
      <c r="H1617" t="s">
        <v>1671</v>
      </c>
      <c r="I1617" t="s">
        <v>24164</v>
      </c>
      <c r="J1617" t="s">
        <v>24177</v>
      </c>
      <c r="K1617" t="s">
        <v>24177</v>
      </c>
      <c r="L1617" t="s">
        <v>24177</v>
      </c>
      <c r="M1617" t="s">
        <v>24177</v>
      </c>
      <c r="N1617" t="s">
        <v>24177</v>
      </c>
      <c r="O1617" t="s">
        <v>24177</v>
      </c>
      <c r="P1617">
        <f>IMDB_Movies3[[#This Row],[gross]]-Table3[[#This Row],[budget]]</f>
        <v>-12904682</v>
      </c>
    </row>
    <row r="1618" spans="1:16" x14ac:dyDescent="0.35">
      <c r="A1618" t="s">
        <v>8439</v>
      </c>
      <c r="B1618">
        <v>79</v>
      </c>
      <c r="C1618">
        <v>31743332</v>
      </c>
      <c r="D1618" t="s">
        <v>8442</v>
      </c>
      <c r="E1618" t="s">
        <v>37</v>
      </c>
      <c r="F1618">
        <v>7.1</v>
      </c>
      <c r="G1618">
        <v>30000000</v>
      </c>
      <c r="H1618" t="s">
        <v>1325</v>
      </c>
      <c r="I1618" t="s">
        <v>953</v>
      </c>
      <c r="J1618" t="s">
        <v>11526</v>
      </c>
      <c r="K1618" t="s">
        <v>3409</v>
      </c>
      <c r="L1618" t="s">
        <v>24162</v>
      </c>
      <c r="M1618" t="s">
        <v>12332</v>
      </c>
      <c r="N1618" t="s">
        <v>10413</v>
      </c>
      <c r="O1618" t="s">
        <v>24177</v>
      </c>
      <c r="P1618">
        <f>IMDB_Movies3[[#This Row],[gross]]-Table3[[#This Row],[budget]]</f>
        <v>1743332</v>
      </c>
    </row>
    <row r="1619" spans="1:16" x14ac:dyDescent="0.35">
      <c r="A1619" t="s">
        <v>1526</v>
      </c>
      <c r="B1619">
        <v>106</v>
      </c>
      <c r="C1619">
        <v>32154410</v>
      </c>
      <c r="D1619" t="s">
        <v>8446</v>
      </c>
      <c r="E1619" t="s">
        <v>37</v>
      </c>
      <c r="F1619">
        <v>7.1</v>
      </c>
      <c r="G1619">
        <v>30000000</v>
      </c>
      <c r="H1619" t="s">
        <v>24164</v>
      </c>
      <c r="I1619" t="s">
        <v>3409</v>
      </c>
      <c r="J1619" t="s">
        <v>10413</v>
      </c>
      <c r="K1619" t="s">
        <v>24177</v>
      </c>
      <c r="L1619" t="s">
        <v>24177</v>
      </c>
      <c r="M1619" t="s">
        <v>24177</v>
      </c>
      <c r="N1619" t="s">
        <v>24177</v>
      </c>
      <c r="O1619" t="s">
        <v>24177</v>
      </c>
      <c r="P1619">
        <f>IMDB_Movies3[[#This Row],[gross]]-Table3[[#This Row],[budget]]</f>
        <v>2154410</v>
      </c>
    </row>
    <row r="1620" spans="1:16" x14ac:dyDescent="0.35">
      <c r="A1620" t="s">
        <v>8450</v>
      </c>
      <c r="B1620">
        <v>111</v>
      </c>
      <c r="C1620">
        <v>28165882</v>
      </c>
      <c r="D1620" t="s">
        <v>8451</v>
      </c>
      <c r="E1620" t="s">
        <v>37</v>
      </c>
      <c r="F1620">
        <v>5.9</v>
      </c>
      <c r="G1620">
        <v>35761559</v>
      </c>
      <c r="H1620" t="s">
        <v>1671</v>
      </c>
      <c r="I1620" t="s">
        <v>18089</v>
      </c>
      <c r="J1620" t="s">
        <v>19711</v>
      </c>
      <c r="K1620" t="s">
        <v>24177</v>
      </c>
      <c r="L1620" t="s">
        <v>24177</v>
      </c>
      <c r="M1620" t="s">
        <v>24177</v>
      </c>
      <c r="N1620" t="s">
        <v>24177</v>
      </c>
      <c r="O1620" t="s">
        <v>24177</v>
      </c>
      <c r="P1620">
        <f>IMDB_Movies3[[#This Row],[gross]]-Table3[[#This Row],[budget]]</f>
        <v>-7595677</v>
      </c>
    </row>
    <row r="1621" spans="1:16" x14ac:dyDescent="0.35">
      <c r="A1621" t="s">
        <v>8455</v>
      </c>
      <c r="B1621">
        <v>63</v>
      </c>
      <c r="C1621">
        <v>26687172</v>
      </c>
      <c r="D1621" t="s">
        <v>8457</v>
      </c>
      <c r="E1621" t="s">
        <v>37</v>
      </c>
      <c r="F1621">
        <v>7.3</v>
      </c>
      <c r="G1621">
        <v>30000000</v>
      </c>
      <c r="H1621" t="s">
        <v>953</v>
      </c>
      <c r="I1621" t="s">
        <v>11526</v>
      </c>
      <c r="J1621" t="s">
        <v>1671</v>
      </c>
      <c r="K1621" t="s">
        <v>18089</v>
      </c>
      <c r="L1621" t="s">
        <v>17378</v>
      </c>
      <c r="M1621" t="s">
        <v>24177</v>
      </c>
      <c r="N1621" t="s">
        <v>24177</v>
      </c>
      <c r="O1621" t="s">
        <v>24177</v>
      </c>
      <c r="P1621">
        <f>IMDB_Movies3[[#This Row],[gross]]-Table3[[#This Row],[budget]]</f>
        <v>-3312828</v>
      </c>
    </row>
    <row r="1622" spans="1:16" x14ac:dyDescent="0.35">
      <c r="A1622" t="s">
        <v>8461</v>
      </c>
      <c r="B1622">
        <v>85</v>
      </c>
      <c r="C1622">
        <v>26096584</v>
      </c>
      <c r="D1622" t="s">
        <v>8462</v>
      </c>
      <c r="E1622" t="s">
        <v>37</v>
      </c>
      <c r="F1622">
        <v>3.4</v>
      </c>
      <c r="G1622">
        <v>19000000</v>
      </c>
      <c r="H1622" t="s">
        <v>1671</v>
      </c>
      <c r="I1622" t="s">
        <v>24177</v>
      </c>
      <c r="J1622" t="s">
        <v>24177</v>
      </c>
      <c r="K1622" t="s">
        <v>24177</v>
      </c>
      <c r="L1622" t="s">
        <v>24177</v>
      </c>
      <c r="M1622" t="s">
        <v>24177</v>
      </c>
      <c r="N1622" t="s">
        <v>24177</v>
      </c>
      <c r="O1622" t="s">
        <v>24177</v>
      </c>
      <c r="P1622">
        <f>IMDB_Movies3[[#This Row],[gross]]-Table3[[#This Row],[budget]]</f>
        <v>7096584</v>
      </c>
    </row>
    <row r="1623" spans="1:16" x14ac:dyDescent="0.35">
      <c r="A1623" t="s">
        <v>1680</v>
      </c>
      <c r="B1623">
        <v>108</v>
      </c>
      <c r="C1623">
        <v>26525834</v>
      </c>
      <c r="D1623" t="s">
        <v>8467</v>
      </c>
      <c r="E1623" t="s">
        <v>37</v>
      </c>
      <c r="F1623">
        <v>6.8</v>
      </c>
      <c r="G1623">
        <v>30000000</v>
      </c>
      <c r="H1623" t="s">
        <v>1671</v>
      </c>
      <c r="I1623" t="s">
        <v>3409</v>
      </c>
      <c r="J1623" t="s">
        <v>19711</v>
      </c>
      <c r="K1623" t="s">
        <v>24177</v>
      </c>
      <c r="L1623" t="s">
        <v>24177</v>
      </c>
      <c r="M1623" t="s">
        <v>24177</v>
      </c>
      <c r="N1623" t="s">
        <v>24177</v>
      </c>
      <c r="O1623" t="s">
        <v>24177</v>
      </c>
      <c r="P1623">
        <f>IMDB_Movies3[[#This Row],[gross]]-Table3[[#This Row],[budget]]</f>
        <v>-3474166</v>
      </c>
    </row>
    <row r="1624" spans="1:16" x14ac:dyDescent="0.35">
      <c r="A1624" t="s">
        <v>3453</v>
      </c>
      <c r="B1624">
        <v>139</v>
      </c>
      <c r="C1624">
        <v>30513940</v>
      </c>
      <c r="D1624" t="s">
        <v>8473</v>
      </c>
      <c r="E1624" t="s">
        <v>37</v>
      </c>
      <c r="F1624">
        <v>6.9</v>
      </c>
      <c r="G1624">
        <v>30000000</v>
      </c>
      <c r="H1624" t="s">
        <v>13307</v>
      </c>
      <c r="I1624" t="s">
        <v>3409</v>
      </c>
      <c r="J1624" t="s">
        <v>12038</v>
      </c>
      <c r="K1624" t="s">
        <v>24177</v>
      </c>
      <c r="L1624" t="s">
        <v>24177</v>
      </c>
      <c r="M1624" t="s">
        <v>24177</v>
      </c>
      <c r="N1624" t="s">
        <v>24177</v>
      </c>
      <c r="O1624" t="s">
        <v>24177</v>
      </c>
      <c r="P1624">
        <f>IMDB_Movies3[[#This Row],[gross]]-Table3[[#This Row],[budget]]</f>
        <v>513940</v>
      </c>
    </row>
    <row r="1625" spans="1:16" x14ac:dyDescent="0.35">
      <c r="A1625" t="s">
        <v>5273</v>
      </c>
      <c r="B1625">
        <v>127</v>
      </c>
      <c r="C1625">
        <v>23209440</v>
      </c>
      <c r="D1625" t="s">
        <v>8477</v>
      </c>
      <c r="E1625" t="s">
        <v>37</v>
      </c>
      <c r="F1625">
        <v>7</v>
      </c>
      <c r="G1625">
        <v>30000000</v>
      </c>
      <c r="H1625" t="s">
        <v>3409</v>
      </c>
      <c r="I1625" t="s">
        <v>24177</v>
      </c>
      <c r="J1625" t="s">
        <v>24177</v>
      </c>
      <c r="K1625" t="s">
        <v>24177</v>
      </c>
      <c r="L1625" t="s">
        <v>24177</v>
      </c>
      <c r="M1625" t="s">
        <v>24177</v>
      </c>
      <c r="N1625" t="s">
        <v>24177</v>
      </c>
      <c r="O1625" t="s">
        <v>24177</v>
      </c>
      <c r="P1625">
        <f>IMDB_Movies3[[#This Row],[gross]]-Table3[[#This Row],[budget]]</f>
        <v>-6790560</v>
      </c>
    </row>
    <row r="1626" spans="1:16" x14ac:dyDescent="0.35">
      <c r="A1626" t="s">
        <v>8480</v>
      </c>
      <c r="B1626">
        <v>106</v>
      </c>
      <c r="C1626">
        <v>24048000</v>
      </c>
      <c r="D1626" t="s">
        <v>8481</v>
      </c>
      <c r="E1626" t="s">
        <v>37</v>
      </c>
      <c r="F1626">
        <v>5.5</v>
      </c>
      <c r="G1626">
        <v>30000000</v>
      </c>
      <c r="H1626" t="s">
        <v>1325</v>
      </c>
      <c r="I1626" t="s">
        <v>24164</v>
      </c>
      <c r="J1626" t="s">
        <v>12332</v>
      </c>
      <c r="K1626" t="s">
        <v>10413</v>
      </c>
      <c r="L1626" t="s">
        <v>24177</v>
      </c>
      <c r="M1626" t="s">
        <v>24177</v>
      </c>
      <c r="N1626" t="s">
        <v>24177</v>
      </c>
      <c r="O1626" t="s">
        <v>24177</v>
      </c>
      <c r="P1626">
        <f>IMDB_Movies3[[#This Row],[gross]]-Table3[[#This Row],[budget]]</f>
        <v>-5952000</v>
      </c>
    </row>
    <row r="1627" spans="1:16" x14ac:dyDescent="0.35">
      <c r="A1627" t="s">
        <v>2698</v>
      </c>
      <c r="B1627">
        <v>95</v>
      </c>
      <c r="C1627">
        <v>22526144</v>
      </c>
      <c r="D1627" t="s">
        <v>8484</v>
      </c>
      <c r="E1627" t="s">
        <v>37</v>
      </c>
      <c r="F1627">
        <v>5.0999999999999996</v>
      </c>
      <c r="G1627">
        <v>30000000</v>
      </c>
      <c r="H1627" t="s">
        <v>1671</v>
      </c>
      <c r="I1627" t="s">
        <v>19711</v>
      </c>
      <c r="J1627" t="s">
        <v>12332</v>
      </c>
      <c r="K1627" t="s">
        <v>24177</v>
      </c>
      <c r="L1627" t="s">
        <v>24177</v>
      </c>
      <c r="M1627" t="s">
        <v>24177</v>
      </c>
      <c r="N1627" t="s">
        <v>24177</v>
      </c>
      <c r="O1627" t="s">
        <v>24177</v>
      </c>
      <c r="P1627">
        <f>IMDB_Movies3[[#This Row],[gross]]-Table3[[#This Row],[budget]]</f>
        <v>-7473856</v>
      </c>
    </row>
    <row r="1628" spans="1:16" x14ac:dyDescent="0.35">
      <c r="A1628" t="s">
        <v>2682</v>
      </c>
      <c r="B1628">
        <v>118</v>
      </c>
      <c r="C1628">
        <v>30523568</v>
      </c>
      <c r="D1628" t="s">
        <v>8487</v>
      </c>
      <c r="E1628" t="s">
        <v>37</v>
      </c>
      <c r="F1628">
        <v>6.2</v>
      </c>
      <c r="G1628">
        <v>30000000</v>
      </c>
      <c r="H1628" t="s">
        <v>6403</v>
      </c>
      <c r="I1628" t="s">
        <v>24162</v>
      </c>
      <c r="J1628" t="s">
        <v>10413</v>
      </c>
      <c r="K1628" t="s">
        <v>24177</v>
      </c>
      <c r="L1628" t="s">
        <v>24177</v>
      </c>
      <c r="M1628" t="s">
        <v>24177</v>
      </c>
      <c r="N1628" t="s">
        <v>24177</v>
      </c>
      <c r="O1628" t="s">
        <v>24177</v>
      </c>
      <c r="P1628">
        <f>IMDB_Movies3[[#This Row],[gross]]-Table3[[#This Row],[budget]]</f>
        <v>523568</v>
      </c>
    </row>
    <row r="1629" spans="1:16" x14ac:dyDescent="0.35">
      <c r="A1629" t="s">
        <v>8490</v>
      </c>
      <c r="B1629">
        <v>108</v>
      </c>
      <c r="C1629">
        <v>23070045</v>
      </c>
      <c r="D1629" t="s">
        <v>8492</v>
      </c>
      <c r="E1629" t="s">
        <v>37</v>
      </c>
      <c r="F1629">
        <v>5.9</v>
      </c>
      <c r="G1629">
        <v>30000000</v>
      </c>
      <c r="H1629" t="s">
        <v>953</v>
      </c>
      <c r="I1629" t="s">
        <v>3409</v>
      </c>
      <c r="J1629" t="s">
        <v>10413</v>
      </c>
      <c r="K1629" t="s">
        <v>24177</v>
      </c>
      <c r="L1629" t="s">
        <v>24177</v>
      </c>
      <c r="M1629" t="s">
        <v>24177</v>
      </c>
      <c r="N1629" t="s">
        <v>24177</v>
      </c>
      <c r="O1629" t="s">
        <v>24177</v>
      </c>
      <c r="P1629">
        <f>IMDB_Movies3[[#This Row],[gross]]-Table3[[#This Row],[budget]]</f>
        <v>-6929955</v>
      </c>
    </row>
    <row r="1630" spans="1:16" x14ac:dyDescent="0.35">
      <c r="A1630" t="s">
        <v>8495</v>
      </c>
      <c r="B1630">
        <v>105</v>
      </c>
      <c r="C1630">
        <v>20422207</v>
      </c>
      <c r="D1630" t="s">
        <v>8496</v>
      </c>
      <c r="E1630" t="s">
        <v>37</v>
      </c>
      <c r="F1630">
        <v>5.2</v>
      </c>
      <c r="G1630">
        <v>35000000</v>
      </c>
      <c r="H1630" t="s">
        <v>1671</v>
      </c>
      <c r="I1630" t="s">
        <v>3409</v>
      </c>
      <c r="J1630" t="s">
        <v>19711</v>
      </c>
      <c r="K1630" t="s">
        <v>24177</v>
      </c>
      <c r="L1630" t="s">
        <v>24177</v>
      </c>
      <c r="M1630" t="s">
        <v>24177</v>
      </c>
      <c r="N1630" t="s">
        <v>24177</v>
      </c>
      <c r="O1630" t="s">
        <v>24177</v>
      </c>
      <c r="P1630">
        <f>IMDB_Movies3[[#This Row],[gross]]-Table3[[#This Row],[budget]]</f>
        <v>-14577793</v>
      </c>
    </row>
    <row r="1631" spans="1:16" x14ac:dyDescent="0.35">
      <c r="A1631" t="s">
        <v>6417</v>
      </c>
      <c r="B1631">
        <v>131</v>
      </c>
      <c r="C1631">
        <v>28644770</v>
      </c>
      <c r="D1631" t="s">
        <v>8501</v>
      </c>
      <c r="E1631" t="s">
        <v>37</v>
      </c>
      <c r="F1631">
        <v>6.2</v>
      </c>
      <c r="G1631">
        <v>30000000</v>
      </c>
      <c r="H1631" t="s">
        <v>1671</v>
      </c>
      <c r="I1631" t="s">
        <v>19711</v>
      </c>
      <c r="J1631" t="s">
        <v>24177</v>
      </c>
      <c r="K1631" t="s">
        <v>24177</v>
      </c>
      <c r="L1631" t="s">
        <v>24177</v>
      </c>
      <c r="M1631" t="s">
        <v>24177</v>
      </c>
      <c r="N1631" t="s">
        <v>24177</v>
      </c>
      <c r="O1631" t="s">
        <v>24177</v>
      </c>
      <c r="P1631">
        <f>IMDB_Movies3[[#This Row],[gross]]-Table3[[#This Row],[budget]]</f>
        <v>-1355230</v>
      </c>
    </row>
    <row r="1632" spans="1:16" x14ac:dyDescent="0.35">
      <c r="A1632" t="s">
        <v>8504</v>
      </c>
      <c r="B1632">
        <v>104</v>
      </c>
      <c r="C1632">
        <v>21800302</v>
      </c>
      <c r="D1632" t="s">
        <v>8505</v>
      </c>
      <c r="E1632" t="s">
        <v>37</v>
      </c>
      <c r="F1632">
        <v>5.5</v>
      </c>
      <c r="G1632">
        <v>30000000</v>
      </c>
      <c r="H1632" t="s">
        <v>1671</v>
      </c>
      <c r="I1632" t="s">
        <v>3409</v>
      </c>
      <c r="J1632" t="s">
        <v>19711</v>
      </c>
      <c r="K1632" t="s">
        <v>24163</v>
      </c>
      <c r="L1632" t="s">
        <v>24177</v>
      </c>
      <c r="M1632" t="s">
        <v>24177</v>
      </c>
      <c r="N1632" t="s">
        <v>24177</v>
      </c>
      <c r="O1632" t="s">
        <v>24177</v>
      </c>
      <c r="P1632">
        <f>IMDB_Movies3[[#This Row],[gross]]-Table3[[#This Row],[budget]]</f>
        <v>-8199698</v>
      </c>
    </row>
    <row r="1633" spans="1:16" x14ac:dyDescent="0.35">
      <c r="A1633" t="s">
        <v>8508</v>
      </c>
      <c r="B1633">
        <v>133</v>
      </c>
      <c r="C1633">
        <v>21129348</v>
      </c>
      <c r="D1633" t="s">
        <v>8510</v>
      </c>
      <c r="E1633" t="s">
        <v>37</v>
      </c>
      <c r="F1633">
        <v>7.4</v>
      </c>
      <c r="G1633">
        <v>35000000</v>
      </c>
      <c r="H1633" t="s">
        <v>24164</v>
      </c>
      <c r="I1633" t="s">
        <v>3409</v>
      </c>
      <c r="J1633" t="s">
        <v>19711</v>
      </c>
      <c r="K1633" t="s">
        <v>10413</v>
      </c>
      <c r="L1633" t="s">
        <v>24177</v>
      </c>
      <c r="M1633" t="s">
        <v>24177</v>
      </c>
      <c r="N1633" t="s">
        <v>24177</v>
      </c>
      <c r="O1633" t="s">
        <v>24177</v>
      </c>
      <c r="P1633">
        <f>IMDB_Movies3[[#This Row],[gross]]-Table3[[#This Row],[budget]]</f>
        <v>-13870652</v>
      </c>
    </row>
    <row r="1634" spans="1:16" x14ac:dyDescent="0.35">
      <c r="A1634" t="s">
        <v>8514</v>
      </c>
      <c r="B1634">
        <v>94</v>
      </c>
      <c r="C1634">
        <v>18500966</v>
      </c>
      <c r="D1634" t="s">
        <v>8516</v>
      </c>
      <c r="E1634" t="s">
        <v>37</v>
      </c>
      <c r="F1634">
        <v>4.4000000000000004</v>
      </c>
      <c r="G1634">
        <v>30000000</v>
      </c>
      <c r="H1634" t="s">
        <v>1325</v>
      </c>
      <c r="I1634" t="s">
        <v>6403</v>
      </c>
      <c r="J1634" t="s">
        <v>12332</v>
      </c>
      <c r="K1634" t="s">
        <v>10413</v>
      </c>
      <c r="L1634" t="s">
        <v>24177</v>
      </c>
      <c r="M1634" t="s">
        <v>24177</v>
      </c>
      <c r="N1634" t="s">
        <v>24177</v>
      </c>
      <c r="O1634" t="s">
        <v>24177</v>
      </c>
      <c r="P1634">
        <f>IMDB_Movies3[[#This Row],[gross]]-Table3[[#This Row],[budget]]</f>
        <v>-11499034</v>
      </c>
    </row>
    <row r="1635" spans="1:16" x14ac:dyDescent="0.35">
      <c r="A1635" t="s">
        <v>8519</v>
      </c>
      <c r="B1635">
        <v>109</v>
      </c>
      <c r="C1635">
        <v>19976073</v>
      </c>
      <c r="D1635" t="s">
        <v>8521</v>
      </c>
      <c r="E1635" t="s">
        <v>37</v>
      </c>
      <c r="F1635">
        <v>6.3</v>
      </c>
      <c r="G1635">
        <v>20000000</v>
      </c>
      <c r="H1635" t="s">
        <v>1325</v>
      </c>
      <c r="I1635" t="s">
        <v>24164</v>
      </c>
      <c r="J1635" t="s">
        <v>3409</v>
      </c>
      <c r="K1635" t="s">
        <v>10413</v>
      </c>
      <c r="L1635" t="s">
        <v>24177</v>
      </c>
      <c r="M1635" t="s">
        <v>24177</v>
      </c>
      <c r="N1635" t="s">
        <v>24177</v>
      </c>
      <c r="O1635" t="s">
        <v>24177</v>
      </c>
      <c r="P1635">
        <f>IMDB_Movies3[[#This Row],[gross]]-Table3[[#This Row],[budget]]</f>
        <v>-23927</v>
      </c>
    </row>
    <row r="1636" spans="1:16" x14ac:dyDescent="0.35">
      <c r="A1636" t="s">
        <v>3098</v>
      </c>
      <c r="B1636">
        <v>96</v>
      </c>
      <c r="C1636">
        <v>18967571</v>
      </c>
      <c r="D1636" t="s">
        <v>8525</v>
      </c>
      <c r="E1636" t="s">
        <v>37</v>
      </c>
      <c r="F1636">
        <v>6.1</v>
      </c>
      <c r="G1636">
        <v>30000000</v>
      </c>
      <c r="H1636" t="s">
        <v>1325</v>
      </c>
      <c r="I1636" t="s">
        <v>24164</v>
      </c>
      <c r="J1636" t="s">
        <v>10413</v>
      </c>
      <c r="K1636" t="s">
        <v>24177</v>
      </c>
      <c r="L1636" t="s">
        <v>24177</v>
      </c>
      <c r="M1636" t="s">
        <v>24177</v>
      </c>
      <c r="N1636" t="s">
        <v>24177</v>
      </c>
      <c r="O1636" t="s">
        <v>24177</v>
      </c>
      <c r="P1636">
        <f>IMDB_Movies3[[#This Row],[gross]]-Table3[[#This Row],[budget]]</f>
        <v>-11032429</v>
      </c>
    </row>
    <row r="1637" spans="1:16" x14ac:dyDescent="0.35">
      <c r="A1637" t="s">
        <v>8528</v>
      </c>
      <c r="B1637">
        <v>105</v>
      </c>
      <c r="C1637">
        <v>17100000</v>
      </c>
      <c r="D1637" t="s">
        <v>8531</v>
      </c>
      <c r="E1637" t="s">
        <v>37</v>
      </c>
      <c r="F1637">
        <v>5.3</v>
      </c>
      <c r="G1637">
        <v>25000000</v>
      </c>
      <c r="H1637" t="s">
        <v>1325</v>
      </c>
      <c r="I1637" t="s">
        <v>953</v>
      </c>
      <c r="J1637" t="s">
        <v>24164</v>
      </c>
      <c r="K1637" t="s">
        <v>3409</v>
      </c>
      <c r="L1637" t="s">
        <v>19711</v>
      </c>
      <c r="M1637" t="s">
        <v>24177</v>
      </c>
      <c r="N1637" t="s">
        <v>24177</v>
      </c>
      <c r="O1637" t="s">
        <v>24177</v>
      </c>
      <c r="P1637">
        <f>IMDB_Movies3[[#This Row],[gross]]-Table3[[#This Row],[budget]]</f>
        <v>-7900000</v>
      </c>
    </row>
    <row r="1638" spans="1:16" x14ac:dyDescent="0.35">
      <c r="A1638" t="s">
        <v>8534</v>
      </c>
      <c r="B1638">
        <v>99</v>
      </c>
      <c r="C1638">
        <v>17266505</v>
      </c>
      <c r="D1638" t="s">
        <v>8537</v>
      </c>
      <c r="E1638" t="s">
        <v>37</v>
      </c>
      <c r="F1638">
        <v>5.4</v>
      </c>
      <c r="G1638">
        <v>30000000</v>
      </c>
      <c r="H1638" t="s">
        <v>1325</v>
      </c>
      <c r="I1638" t="s">
        <v>1671</v>
      </c>
      <c r="J1638" t="s">
        <v>6403</v>
      </c>
      <c r="K1638" t="s">
        <v>24177</v>
      </c>
      <c r="L1638" t="s">
        <v>24177</v>
      </c>
      <c r="M1638" t="s">
        <v>24177</v>
      </c>
      <c r="N1638" t="s">
        <v>24177</v>
      </c>
      <c r="O1638" t="s">
        <v>24177</v>
      </c>
      <c r="P1638">
        <f>IMDB_Movies3[[#This Row],[gross]]-Table3[[#This Row],[budget]]</f>
        <v>-12733495</v>
      </c>
    </row>
    <row r="1639" spans="1:16" x14ac:dyDescent="0.35">
      <c r="A1639" t="s">
        <v>1015</v>
      </c>
      <c r="B1639">
        <v>112</v>
      </c>
      <c r="C1639">
        <v>32357532</v>
      </c>
      <c r="D1639" t="s">
        <v>8540</v>
      </c>
      <c r="E1639" t="s">
        <v>37</v>
      </c>
      <c r="F1639">
        <v>6.7</v>
      </c>
      <c r="G1639">
        <v>30000000</v>
      </c>
      <c r="H1639" t="s">
        <v>1671</v>
      </c>
      <c r="I1639" t="s">
        <v>3409</v>
      </c>
      <c r="J1639" t="s">
        <v>19711</v>
      </c>
      <c r="K1639" t="s">
        <v>24177</v>
      </c>
      <c r="L1639" t="s">
        <v>24177</v>
      </c>
      <c r="M1639" t="s">
        <v>24177</v>
      </c>
      <c r="N1639" t="s">
        <v>24177</v>
      </c>
      <c r="O1639" t="s">
        <v>24177</v>
      </c>
      <c r="P1639">
        <f>IMDB_Movies3[[#This Row],[gross]]-Table3[[#This Row],[budget]]</f>
        <v>2357532</v>
      </c>
    </row>
    <row r="1640" spans="1:16" x14ac:dyDescent="0.35">
      <c r="A1640" t="s">
        <v>4134</v>
      </c>
      <c r="B1640">
        <v>108</v>
      </c>
      <c r="C1640">
        <v>16930884</v>
      </c>
      <c r="D1640" t="s">
        <v>8543</v>
      </c>
      <c r="E1640" t="s">
        <v>37</v>
      </c>
      <c r="F1640">
        <v>5.9</v>
      </c>
      <c r="G1640">
        <v>30000000</v>
      </c>
      <c r="H1640" t="s">
        <v>24164</v>
      </c>
      <c r="I1640" t="s">
        <v>3409</v>
      </c>
      <c r="J1640" t="s">
        <v>24162</v>
      </c>
      <c r="K1640" t="s">
        <v>10413</v>
      </c>
      <c r="L1640" t="s">
        <v>24177</v>
      </c>
      <c r="M1640" t="s">
        <v>24177</v>
      </c>
      <c r="N1640" t="s">
        <v>24177</v>
      </c>
      <c r="O1640" t="s">
        <v>24177</v>
      </c>
      <c r="P1640">
        <f>IMDB_Movies3[[#This Row],[gross]]-Table3[[#This Row],[budget]]</f>
        <v>-13069116</v>
      </c>
    </row>
    <row r="1641" spans="1:16" x14ac:dyDescent="0.35">
      <c r="A1641" t="s">
        <v>8546</v>
      </c>
      <c r="B1641">
        <v>126</v>
      </c>
      <c r="C1641">
        <v>18324242</v>
      </c>
      <c r="D1641" t="s">
        <v>8547</v>
      </c>
      <c r="E1641" t="s">
        <v>37</v>
      </c>
      <c r="F1641">
        <v>7.3</v>
      </c>
      <c r="G1641">
        <v>35000000</v>
      </c>
      <c r="H1641" t="s">
        <v>3409</v>
      </c>
      <c r="I1641" t="s">
        <v>24177</v>
      </c>
      <c r="J1641" t="s">
        <v>24177</v>
      </c>
      <c r="K1641" t="s">
        <v>24177</v>
      </c>
      <c r="L1641" t="s">
        <v>24177</v>
      </c>
      <c r="M1641" t="s">
        <v>24177</v>
      </c>
      <c r="N1641" t="s">
        <v>24177</v>
      </c>
      <c r="O1641" t="s">
        <v>24177</v>
      </c>
      <c r="P1641">
        <f>IMDB_Movies3[[#This Row],[gross]]-Table3[[#This Row],[budget]]</f>
        <v>-16675758</v>
      </c>
    </row>
    <row r="1642" spans="1:16" x14ac:dyDescent="0.35">
      <c r="A1642" t="s">
        <v>5225</v>
      </c>
      <c r="B1642">
        <v>98</v>
      </c>
      <c r="C1642">
        <v>16323969</v>
      </c>
      <c r="D1642" t="s">
        <v>8550</v>
      </c>
      <c r="E1642" t="s">
        <v>37</v>
      </c>
      <c r="F1642">
        <v>5.5</v>
      </c>
      <c r="G1642">
        <v>40000000</v>
      </c>
      <c r="H1642" t="s">
        <v>1671</v>
      </c>
      <c r="I1642" t="s">
        <v>24164</v>
      </c>
      <c r="J1642" t="s">
        <v>10413</v>
      </c>
      <c r="K1642" t="s">
        <v>24177</v>
      </c>
      <c r="L1642" t="s">
        <v>24177</v>
      </c>
      <c r="M1642" t="s">
        <v>24177</v>
      </c>
      <c r="N1642" t="s">
        <v>24177</v>
      </c>
      <c r="O1642" t="s">
        <v>24177</v>
      </c>
      <c r="P1642">
        <f>IMDB_Movies3[[#This Row],[gross]]-Table3[[#This Row],[budget]]</f>
        <v>-23676031</v>
      </c>
    </row>
    <row r="1643" spans="1:16" x14ac:dyDescent="0.35">
      <c r="A1643" t="s">
        <v>8553</v>
      </c>
      <c r="B1643">
        <v>104</v>
      </c>
      <c r="C1643">
        <v>16999046</v>
      </c>
      <c r="D1643" t="s">
        <v>8556</v>
      </c>
      <c r="E1643" t="s">
        <v>37</v>
      </c>
      <c r="F1643">
        <v>5.8</v>
      </c>
      <c r="G1643">
        <v>26000000</v>
      </c>
      <c r="H1643" t="s">
        <v>3409</v>
      </c>
      <c r="I1643" t="s">
        <v>6403</v>
      </c>
      <c r="J1643" t="s">
        <v>12332</v>
      </c>
      <c r="K1643" t="s">
        <v>24177</v>
      </c>
      <c r="L1643" t="s">
        <v>24177</v>
      </c>
      <c r="M1643" t="s">
        <v>24177</v>
      </c>
      <c r="N1643" t="s">
        <v>24177</v>
      </c>
      <c r="O1643" t="s">
        <v>24177</v>
      </c>
      <c r="P1643">
        <f>IMDB_Movies3[[#This Row],[gross]]-Table3[[#This Row],[budget]]</f>
        <v>-9000954</v>
      </c>
    </row>
    <row r="1644" spans="1:16" x14ac:dyDescent="0.35">
      <c r="A1644" t="s">
        <v>8560</v>
      </c>
      <c r="B1644">
        <v>110</v>
      </c>
      <c r="C1644">
        <v>16295774</v>
      </c>
      <c r="D1644" t="s">
        <v>8561</v>
      </c>
      <c r="E1644" t="s">
        <v>37</v>
      </c>
      <c r="F1644">
        <v>4.5999999999999996</v>
      </c>
      <c r="G1644">
        <v>35000000</v>
      </c>
      <c r="H1644" t="s">
        <v>1325</v>
      </c>
      <c r="I1644" t="s">
        <v>953</v>
      </c>
      <c r="J1644" t="s">
        <v>1671</v>
      </c>
      <c r="K1644" t="s">
        <v>19711</v>
      </c>
      <c r="L1644" t="s">
        <v>12332</v>
      </c>
      <c r="M1644" t="s">
        <v>24177</v>
      </c>
      <c r="N1644" t="s">
        <v>24177</v>
      </c>
      <c r="O1644" t="s">
        <v>24177</v>
      </c>
      <c r="P1644">
        <f>IMDB_Movies3[[#This Row],[gross]]-Table3[[#This Row],[budget]]</f>
        <v>-18704226</v>
      </c>
    </row>
    <row r="1645" spans="1:16" x14ac:dyDescent="0.35">
      <c r="A1645" t="s">
        <v>8565</v>
      </c>
      <c r="B1645">
        <v>130</v>
      </c>
      <c r="C1645">
        <v>15709385</v>
      </c>
      <c r="D1645" t="s">
        <v>8566</v>
      </c>
      <c r="E1645" t="s">
        <v>37</v>
      </c>
      <c r="F1645">
        <v>6.7</v>
      </c>
      <c r="G1645">
        <v>30000000</v>
      </c>
      <c r="H1645" t="s">
        <v>24164</v>
      </c>
      <c r="I1645" t="s">
        <v>3409</v>
      </c>
      <c r="J1645" t="s">
        <v>10413</v>
      </c>
      <c r="K1645" t="s">
        <v>24177</v>
      </c>
      <c r="L1645" t="s">
        <v>24177</v>
      </c>
      <c r="M1645" t="s">
        <v>24177</v>
      </c>
      <c r="N1645" t="s">
        <v>24177</v>
      </c>
      <c r="O1645" t="s">
        <v>24177</v>
      </c>
      <c r="P1645">
        <f>IMDB_Movies3[[#This Row],[gross]]-Table3[[#This Row],[budget]]</f>
        <v>-14290615</v>
      </c>
    </row>
    <row r="1646" spans="1:16" x14ac:dyDescent="0.35">
      <c r="A1646" t="s">
        <v>8569</v>
      </c>
      <c r="B1646">
        <v>93</v>
      </c>
      <c r="C1646">
        <v>14888028</v>
      </c>
      <c r="D1646" t="s">
        <v>8572</v>
      </c>
      <c r="E1646" t="s">
        <v>37</v>
      </c>
      <c r="F1646">
        <v>5.0999999999999996</v>
      </c>
      <c r="G1646">
        <v>30000000</v>
      </c>
      <c r="H1646" t="s">
        <v>953</v>
      </c>
      <c r="I1646" t="s">
        <v>6403</v>
      </c>
      <c r="J1646" t="s">
        <v>10413</v>
      </c>
      <c r="K1646" t="s">
        <v>24177</v>
      </c>
      <c r="L1646" t="s">
        <v>24177</v>
      </c>
      <c r="M1646" t="s">
        <v>24177</v>
      </c>
      <c r="N1646" t="s">
        <v>24177</v>
      </c>
      <c r="O1646" t="s">
        <v>24177</v>
      </c>
      <c r="P1646">
        <f>IMDB_Movies3[[#This Row],[gross]]-Table3[[#This Row],[budget]]</f>
        <v>-15111972</v>
      </c>
    </row>
    <row r="1647" spans="1:16" x14ac:dyDescent="0.35">
      <c r="A1647" t="s">
        <v>3891</v>
      </c>
      <c r="B1647">
        <v>96</v>
      </c>
      <c r="C1647">
        <v>14208384</v>
      </c>
      <c r="D1647" t="s">
        <v>8576</v>
      </c>
      <c r="E1647" t="s">
        <v>37</v>
      </c>
      <c r="F1647">
        <v>5.6</v>
      </c>
      <c r="G1647">
        <v>30000000</v>
      </c>
      <c r="H1647" t="s">
        <v>1671</v>
      </c>
      <c r="I1647" t="s">
        <v>19711</v>
      </c>
      <c r="J1647" t="s">
        <v>24177</v>
      </c>
      <c r="K1647" t="s">
        <v>24177</v>
      </c>
      <c r="L1647" t="s">
        <v>24177</v>
      </c>
      <c r="M1647" t="s">
        <v>24177</v>
      </c>
      <c r="N1647" t="s">
        <v>24177</v>
      </c>
      <c r="O1647" t="s">
        <v>24177</v>
      </c>
      <c r="P1647">
        <f>IMDB_Movies3[[#This Row],[gross]]-Table3[[#This Row],[budget]]</f>
        <v>-15791616</v>
      </c>
    </row>
    <row r="1648" spans="1:16" x14ac:dyDescent="0.35">
      <c r="A1648" t="s">
        <v>6046</v>
      </c>
      <c r="B1648">
        <v>114</v>
      </c>
      <c r="C1648">
        <v>12831121</v>
      </c>
      <c r="D1648" t="s">
        <v>8582</v>
      </c>
      <c r="E1648" t="s">
        <v>37</v>
      </c>
      <c r="F1648">
        <v>7</v>
      </c>
      <c r="G1648">
        <v>30000000</v>
      </c>
      <c r="H1648" t="s">
        <v>3409</v>
      </c>
      <c r="I1648" t="s">
        <v>24162</v>
      </c>
      <c r="J1648" t="s">
        <v>19711</v>
      </c>
      <c r="K1648" t="s">
        <v>10413</v>
      </c>
      <c r="L1648" t="s">
        <v>24177</v>
      </c>
      <c r="M1648" t="s">
        <v>24177</v>
      </c>
      <c r="N1648" t="s">
        <v>24177</v>
      </c>
      <c r="O1648" t="s">
        <v>24177</v>
      </c>
      <c r="P1648">
        <f>IMDB_Movies3[[#This Row],[gross]]-Table3[[#This Row],[budget]]</f>
        <v>-17168879</v>
      </c>
    </row>
    <row r="1649" spans="1:16" x14ac:dyDescent="0.35">
      <c r="A1649" t="s">
        <v>3585</v>
      </c>
      <c r="B1649">
        <v>106</v>
      </c>
      <c r="C1649">
        <v>18298649</v>
      </c>
      <c r="D1649" t="s">
        <v>8588</v>
      </c>
      <c r="E1649" t="s">
        <v>37</v>
      </c>
      <c r="F1649">
        <v>6.4</v>
      </c>
      <c r="G1649">
        <v>30000000</v>
      </c>
      <c r="H1649" t="s">
        <v>1671</v>
      </c>
      <c r="I1649" t="s">
        <v>6403</v>
      </c>
      <c r="J1649" t="s">
        <v>24177</v>
      </c>
      <c r="K1649" t="s">
        <v>24177</v>
      </c>
      <c r="L1649" t="s">
        <v>24177</v>
      </c>
      <c r="M1649" t="s">
        <v>24177</v>
      </c>
      <c r="N1649" t="s">
        <v>24177</v>
      </c>
      <c r="O1649" t="s">
        <v>24177</v>
      </c>
      <c r="P1649">
        <f>IMDB_Movies3[[#This Row],[gross]]-Table3[[#This Row],[budget]]</f>
        <v>-11701351</v>
      </c>
    </row>
    <row r="1650" spans="1:16" x14ac:dyDescent="0.35">
      <c r="A1650" t="s">
        <v>4945</v>
      </c>
      <c r="B1650">
        <v>150</v>
      </c>
      <c r="C1650">
        <v>12712093</v>
      </c>
      <c r="D1650" t="s">
        <v>8593</v>
      </c>
      <c r="E1650" t="s">
        <v>37</v>
      </c>
      <c r="F1650">
        <v>6.7</v>
      </c>
      <c r="G1650">
        <v>30000000</v>
      </c>
      <c r="H1650" t="s">
        <v>13307</v>
      </c>
      <c r="I1650" t="s">
        <v>3409</v>
      </c>
      <c r="J1650" t="s">
        <v>22704</v>
      </c>
      <c r="K1650" t="s">
        <v>19711</v>
      </c>
      <c r="L1650" t="s">
        <v>24177</v>
      </c>
      <c r="M1650" t="s">
        <v>24177</v>
      </c>
      <c r="N1650" t="s">
        <v>24177</v>
      </c>
      <c r="O1650" t="s">
        <v>24177</v>
      </c>
      <c r="P1650">
        <f>IMDB_Movies3[[#This Row],[gross]]-Table3[[#This Row],[budget]]</f>
        <v>-17287907</v>
      </c>
    </row>
    <row r="1651" spans="1:16" x14ac:dyDescent="0.35">
      <c r="A1651" t="s">
        <v>8596</v>
      </c>
      <c r="B1651">
        <v>100</v>
      </c>
      <c r="C1651">
        <v>11576087</v>
      </c>
      <c r="D1651" t="s">
        <v>8597</v>
      </c>
      <c r="E1651" t="s">
        <v>37</v>
      </c>
      <c r="F1651">
        <v>4.0999999999999996</v>
      </c>
      <c r="G1651">
        <v>30000000</v>
      </c>
      <c r="H1651" t="s">
        <v>1325</v>
      </c>
      <c r="I1651" t="s">
        <v>953</v>
      </c>
      <c r="J1651" t="s">
        <v>12332</v>
      </c>
      <c r="K1651" t="s">
        <v>24177</v>
      </c>
      <c r="L1651" t="s">
        <v>24177</v>
      </c>
      <c r="M1651" t="s">
        <v>24177</v>
      </c>
      <c r="N1651" t="s">
        <v>24177</v>
      </c>
      <c r="O1651" t="s">
        <v>24177</v>
      </c>
      <c r="P1651">
        <f>IMDB_Movies3[[#This Row],[gross]]-Table3[[#This Row],[budget]]</f>
        <v>-18423913</v>
      </c>
    </row>
    <row r="1652" spans="1:16" x14ac:dyDescent="0.35">
      <c r="A1652" t="s">
        <v>5050</v>
      </c>
      <c r="B1652">
        <v>100</v>
      </c>
      <c r="C1652">
        <v>11900000</v>
      </c>
      <c r="D1652" t="s">
        <v>8600</v>
      </c>
      <c r="E1652" t="s">
        <v>37</v>
      </c>
      <c r="F1652">
        <v>5.5</v>
      </c>
      <c r="G1652">
        <v>30000000</v>
      </c>
      <c r="H1652" t="s">
        <v>3409</v>
      </c>
      <c r="I1652" t="s">
        <v>1266</v>
      </c>
      <c r="J1652" t="s">
        <v>10413</v>
      </c>
      <c r="K1652" t="s">
        <v>24177</v>
      </c>
      <c r="L1652" t="s">
        <v>24177</v>
      </c>
      <c r="M1652" t="s">
        <v>24177</v>
      </c>
      <c r="N1652" t="s">
        <v>24177</v>
      </c>
      <c r="O1652" t="s">
        <v>24177</v>
      </c>
      <c r="P1652">
        <f>IMDB_Movies3[[#This Row],[gross]]-Table3[[#This Row],[budget]]</f>
        <v>-18100000</v>
      </c>
    </row>
    <row r="1653" spans="1:16" x14ac:dyDescent="0.35">
      <c r="A1653" t="s">
        <v>5495</v>
      </c>
      <c r="B1653">
        <v>100</v>
      </c>
      <c r="C1653">
        <v>9353573</v>
      </c>
      <c r="D1653" t="s">
        <v>8604</v>
      </c>
      <c r="E1653" t="s">
        <v>37</v>
      </c>
      <c r="F1653">
        <v>2.7</v>
      </c>
      <c r="G1653">
        <v>45000000</v>
      </c>
      <c r="H1653" t="s">
        <v>1325</v>
      </c>
      <c r="I1653" t="s">
        <v>953</v>
      </c>
      <c r="J1653" t="s">
        <v>1266</v>
      </c>
      <c r="K1653" t="s">
        <v>12332</v>
      </c>
      <c r="L1653" t="s">
        <v>10413</v>
      </c>
      <c r="M1653" t="s">
        <v>24177</v>
      </c>
      <c r="N1653" t="s">
        <v>24177</v>
      </c>
      <c r="O1653" t="s">
        <v>24177</v>
      </c>
      <c r="P1653">
        <f>IMDB_Movies3[[#This Row],[gross]]-Table3[[#This Row],[budget]]</f>
        <v>-35646427</v>
      </c>
    </row>
    <row r="1654" spans="1:16" x14ac:dyDescent="0.35">
      <c r="A1654" t="s">
        <v>8607</v>
      </c>
      <c r="B1654">
        <v>107</v>
      </c>
      <c r="C1654">
        <v>12026670</v>
      </c>
      <c r="D1654" t="s">
        <v>8609</v>
      </c>
      <c r="E1654" t="s">
        <v>37</v>
      </c>
      <c r="F1654">
        <v>6.4</v>
      </c>
      <c r="G1654">
        <v>45000000</v>
      </c>
      <c r="H1654" t="s">
        <v>1325</v>
      </c>
      <c r="I1654" t="s">
        <v>24164</v>
      </c>
      <c r="J1654" t="s">
        <v>10413</v>
      </c>
      <c r="K1654" t="s">
        <v>24177</v>
      </c>
      <c r="L1654" t="s">
        <v>24177</v>
      </c>
      <c r="M1654" t="s">
        <v>24177</v>
      </c>
      <c r="N1654" t="s">
        <v>24177</v>
      </c>
      <c r="O1654" t="s">
        <v>24177</v>
      </c>
      <c r="P1654">
        <f>IMDB_Movies3[[#This Row],[gross]]-Table3[[#This Row],[budget]]</f>
        <v>-32973330</v>
      </c>
    </row>
    <row r="1655" spans="1:16" x14ac:dyDescent="0.35">
      <c r="A1655" t="s">
        <v>8613</v>
      </c>
      <c r="B1655">
        <v>102</v>
      </c>
      <c r="C1655">
        <v>14334645</v>
      </c>
      <c r="D1655" t="s">
        <v>8614</v>
      </c>
      <c r="E1655" t="s">
        <v>37</v>
      </c>
      <c r="F1655">
        <v>4.8</v>
      </c>
      <c r="G1655">
        <v>25000000</v>
      </c>
      <c r="H1655" t="s">
        <v>3409</v>
      </c>
      <c r="I1655" t="s">
        <v>6403</v>
      </c>
      <c r="J1655" t="s">
        <v>12332</v>
      </c>
      <c r="K1655" t="s">
        <v>10413</v>
      </c>
      <c r="L1655" t="s">
        <v>24177</v>
      </c>
      <c r="M1655" t="s">
        <v>24177</v>
      </c>
      <c r="N1655" t="s">
        <v>24177</v>
      </c>
      <c r="O1655" t="s">
        <v>24177</v>
      </c>
      <c r="P1655">
        <f>IMDB_Movies3[[#This Row],[gross]]-Table3[[#This Row],[budget]]</f>
        <v>-10665355</v>
      </c>
    </row>
    <row r="1656" spans="1:16" x14ac:dyDescent="0.35">
      <c r="A1656" t="s">
        <v>8618</v>
      </c>
      <c r="B1656">
        <v>101</v>
      </c>
      <c r="C1656">
        <v>12189514</v>
      </c>
      <c r="D1656" t="s">
        <v>8620</v>
      </c>
      <c r="E1656" t="s">
        <v>37</v>
      </c>
      <c r="F1656">
        <v>6.1</v>
      </c>
      <c r="G1656">
        <v>23000000</v>
      </c>
      <c r="H1656" t="s">
        <v>1671</v>
      </c>
      <c r="I1656" t="s">
        <v>19711</v>
      </c>
      <c r="J1656" t="s">
        <v>24177</v>
      </c>
      <c r="K1656" t="s">
        <v>24177</v>
      </c>
      <c r="L1656" t="s">
        <v>24177</v>
      </c>
      <c r="M1656" t="s">
        <v>24177</v>
      </c>
      <c r="N1656" t="s">
        <v>24177</v>
      </c>
      <c r="O1656" t="s">
        <v>24177</v>
      </c>
      <c r="P1656">
        <f>IMDB_Movies3[[#This Row],[gross]]-Table3[[#This Row],[budget]]</f>
        <v>-10810486</v>
      </c>
    </row>
    <row r="1657" spans="1:16" x14ac:dyDescent="0.35">
      <c r="A1657" t="s">
        <v>8624</v>
      </c>
      <c r="B1657">
        <v>86</v>
      </c>
      <c r="C1657">
        <v>10134754</v>
      </c>
      <c r="D1657" t="s">
        <v>8626</v>
      </c>
      <c r="E1657" t="s">
        <v>37</v>
      </c>
      <c r="F1657">
        <v>4.8</v>
      </c>
      <c r="G1657">
        <v>30000000</v>
      </c>
      <c r="H1657" t="s">
        <v>11526</v>
      </c>
      <c r="I1657" t="s">
        <v>1671</v>
      </c>
      <c r="J1657" t="s">
        <v>18089</v>
      </c>
      <c r="K1657" t="s">
        <v>24177</v>
      </c>
      <c r="L1657" t="s">
        <v>24177</v>
      </c>
      <c r="M1657" t="s">
        <v>24177</v>
      </c>
      <c r="N1657" t="s">
        <v>24177</v>
      </c>
      <c r="O1657" t="s">
        <v>24177</v>
      </c>
      <c r="P1657">
        <f>IMDB_Movies3[[#This Row],[gross]]-Table3[[#This Row],[budget]]</f>
        <v>-19865246</v>
      </c>
    </row>
    <row r="1658" spans="1:16" x14ac:dyDescent="0.35">
      <c r="A1658" t="s">
        <v>7635</v>
      </c>
      <c r="B1658">
        <v>108</v>
      </c>
      <c r="C1658">
        <v>8535575</v>
      </c>
      <c r="D1658" t="s">
        <v>8629</v>
      </c>
      <c r="E1658" t="s">
        <v>37</v>
      </c>
      <c r="F1658">
        <v>7</v>
      </c>
      <c r="G1658">
        <v>30000000</v>
      </c>
      <c r="H1658" t="s">
        <v>3409</v>
      </c>
      <c r="I1658" t="s">
        <v>24177</v>
      </c>
      <c r="J1658" t="s">
        <v>24177</v>
      </c>
      <c r="K1658" t="s">
        <v>24177</v>
      </c>
      <c r="L1658" t="s">
        <v>24177</v>
      </c>
      <c r="M1658" t="s">
        <v>24177</v>
      </c>
      <c r="N1658" t="s">
        <v>24177</v>
      </c>
      <c r="O1658" t="s">
        <v>24177</v>
      </c>
      <c r="P1658">
        <f>IMDB_Movies3[[#This Row],[gross]]-Table3[[#This Row],[budget]]</f>
        <v>-21464425</v>
      </c>
    </row>
    <row r="1659" spans="1:16" x14ac:dyDescent="0.35">
      <c r="A1659" t="s">
        <v>2791</v>
      </c>
      <c r="B1659">
        <v>123</v>
      </c>
      <c r="C1659">
        <v>7689458</v>
      </c>
      <c r="D1659" t="s">
        <v>8634</v>
      </c>
      <c r="E1659" t="s">
        <v>37</v>
      </c>
      <c r="F1659">
        <v>6.8</v>
      </c>
      <c r="G1659">
        <v>40000000</v>
      </c>
      <c r="H1659" t="s">
        <v>953</v>
      </c>
      <c r="I1659" t="s">
        <v>1266</v>
      </c>
      <c r="J1659" t="s">
        <v>24162</v>
      </c>
      <c r="K1659" t="s">
        <v>24177</v>
      </c>
      <c r="L1659" t="s">
        <v>24177</v>
      </c>
      <c r="M1659" t="s">
        <v>24177</v>
      </c>
      <c r="N1659" t="s">
        <v>24177</v>
      </c>
      <c r="O1659" t="s">
        <v>24177</v>
      </c>
      <c r="P1659">
        <f>IMDB_Movies3[[#This Row],[gross]]-Table3[[#This Row],[budget]]</f>
        <v>-32310542</v>
      </c>
    </row>
    <row r="1660" spans="1:16" x14ac:dyDescent="0.35">
      <c r="A1660" t="s">
        <v>8637</v>
      </c>
      <c r="B1660">
        <v>134</v>
      </c>
      <c r="C1660">
        <v>7501404</v>
      </c>
      <c r="D1660" t="s">
        <v>8639</v>
      </c>
      <c r="E1660" t="s">
        <v>37</v>
      </c>
      <c r="F1660">
        <v>7.3</v>
      </c>
      <c r="G1660">
        <v>35761559</v>
      </c>
      <c r="H1660" t="s">
        <v>1671</v>
      </c>
      <c r="I1660" t="s">
        <v>3409</v>
      </c>
      <c r="J1660" t="s">
        <v>24177</v>
      </c>
      <c r="K1660" t="s">
        <v>24177</v>
      </c>
      <c r="L1660" t="s">
        <v>24177</v>
      </c>
      <c r="M1660" t="s">
        <v>24177</v>
      </c>
      <c r="N1660" t="s">
        <v>24177</v>
      </c>
      <c r="O1660" t="s">
        <v>24177</v>
      </c>
      <c r="P1660">
        <f>IMDB_Movies3[[#This Row],[gross]]-Table3[[#This Row],[budget]]</f>
        <v>-28260155</v>
      </c>
    </row>
    <row r="1661" spans="1:16" x14ac:dyDescent="0.35">
      <c r="A1661" t="s">
        <v>5683</v>
      </c>
      <c r="B1661">
        <v>88</v>
      </c>
      <c r="C1661">
        <v>19316646</v>
      </c>
      <c r="D1661" t="s">
        <v>8651</v>
      </c>
      <c r="E1661" t="s">
        <v>37</v>
      </c>
      <c r="F1661">
        <v>5.6</v>
      </c>
      <c r="G1661">
        <v>30000000</v>
      </c>
      <c r="H1661" t="s">
        <v>24164</v>
      </c>
      <c r="I1661" t="s">
        <v>10413</v>
      </c>
      <c r="J1661" t="s">
        <v>24177</v>
      </c>
      <c r="K1661" t="s">
        <v>24177</v>
      </c>
      <c r="L1661" t="s">
        <v>24177</v>
      </c>
      <c r="M1661" t="s">
        <v>24177</v>
      </c>
      <c r="N1661" t="s">
        <v>24177</v>
      </c>
      <c r="O1661" t="s">
        <v>24177</v>
      </c>
      <c r="P1661">
        <f>IMDB_Movies3[[#This Row],[gross]]-Table3[[#This Row],[budget]]</f>
        <v>-10683354</v>
      </c>
    </row>
    <row r="1662" spans="1:16" x14ac:dyDescent="0.35">
      <c r="A1662" t="s">
        <v>5867</v>
      </c>
      <c r="B1662">
        <v>109</v>
      </c>
      <c r="C1662">
        <v>10965209</v>
      </c>
      <c r="D1662" t="s">
        <v>8655</v>
      </c>
      <c r="E1662" t="s">
        <v>37</v>
      </c>
      <c r="F1662">
        <v>6.1</v>
      </c>
      <c r="G1662">
        <v>30000000</v>
      </c>
      <c r="H1662" t="s">
        <v>1325</v>
      </c>
      <c r="I1662" t="s">
        <v>24164</v>
      </c>
      <c r="J1662" t="s">
        <v>3409</v>
      </c>
      <c r="K1662" t="s">
        <v>10413</v>
      </c>
      <c r="L1662" t="s">
        <v>24177</v>
      </c>
      <c r="M1662" t="s">
        <v>24177</v>
      </c>
      <c r="N1662" t="s">
        <v>24177</v>
      </c>
      <c r="O1662" t="s">
        <v>24177</v>
      </c>
      <c r="P1662">
        <f>IMDB_Movies3[[#This Row],[gross]]-Table3[[#This Row],[budget]]</f>
        <v>-19034791</v>
      </c>
    </row>
    <row r="1663" spans="1:16" x14ac:dyDescent="0.35">
      <c r="A1663" t="s">
        <v>1015</v>
      </c>
      <c r="B1663">
        <v>122</v>
      </c>
      <c r="C1663">
        <v>26830000</v>
      </c>
      <c r="D1663" t="s">
        <v>8659</v>
      </c>
      <c r="E1663" t="s">
        <v>37</v>
      </c>
      <c r="F1663">
        <v>7.9</v>
      </c>
      <c r="G1663">
        <v>18000000</v>
      </c>
      <c r="H1663" t="s">
        <v>3409</v>
      </c>
      <c r="I1663" t="s">
        <v>22704</v>
      </c>
      <c r="J1663" t="s">
        <v>24165</v>
      </c>
      <c r="K1663" t="s">
        <v>24177</v>
      </c>
      <c r="L1663" t="s">
        <v>24177</v>
      </c>
      <c r="M1663" t="s">
        <v>24177</v>
      </c>
      <c r="N1663" t="s">
        <v>24177</v>
      </c>
      <c r="O1663" t="s">
        <v>24177</v>
      </c>
      <c r="P1663">
        <f>IMDB_Movies3[[#This Row],[gross]]-Table3[[#This Row],[budget]]</f>
        <v>8830000</v>
      </c>
    </row>
    <row r="1664" spans="1:16" x14ac:dyDescent="0.35">
      <c r="A1664" t="s">
        <v>8662</v>
      </c>
      <c r="B1664">
        <v>251</v>
      </c>
      <c r="C1664">
        <v>5300000</v>
      </c>
      <c r="D1664" t="s">
        <v>8663</v>
      </c>
      <c r="E1664" t="s">
        <v>37</v>
      </c>
      <c r="F1664">
        <v>8.4</v>
      </c>
      <c r="G1664">
        <v>30000000</v>
      </c>
      <c r="H1664" t="s">
        <v>24164</v>
      </c>
      <c r="I1664" t="s">
        <v>3409</v>
      </c>
      <c r="J1664" t="s">
        <v>24177</v>
      </c>
      <c r="K1664" t="s">
        <v>24177</v>
      </c>
      <c r="L1664" t="s">
        <v>24177</v>
      </c>
      <c r="M1664" t="s">
        <v>24177</v>
      </c>
      <c r="N1664" t="s">
        <v>24177</v>
      </c>
      <c r="O1664" t="s">
        <v>24177</v>
      </c>
      <c r="P1664">
        <f>IMDB_Movies3[[#This Row],[gross]]-Table3[[#This Row],[budget]]</f>
        <v>-24700000</v>
      </c>
    </row>
    <row r="1665" spans="1:16" x14ac:dyDescent="0.35">
      <c r="A1665" t="s">
        <v>8666</v>
      </c>
      <c r="B1665">
        <v>118</v>
      </c>
      <c r="C1665">
        <v>10880926</v>
      </c>
      <c r="D1665" t="s">
        <v>8667</v>
      </c>
      <c r="E1665" t="s">
        <v>37</v>
      </c>
      <c r="F1665">
        <v>6.5</v>
      </c>
      <c r="G1665">
        <v>30000000</v>
      </c>
      <c r="H1665" t="s">
        <v>1325</v>
      </c>
      <c r="I1665" t="s">
        <v>24164</v>
      </c>
      <c r="J1665" t="s">
        <v>3409</v>
      </c>
      <c r="K1665" t="s">
        <v>10413</v>
      </c>
      <c r="L1665" t="s">
        <v>24177</v>
      </c>
      <c r="M1665" t="s">
        <v>24177</v>
      </c>
      <c r="N1665" t="s">
        <v>24177</v>
      </c>
      <c r="O1665" t="s">
        <v>24177</v>
      </c>
      <c r="P1665">
        <f>IMDB_Movies3[[#This Row],[gross]]-Table3[[#This Row],[budget]]</f>
        <v>-19119074</v>
      </c>
    </row>
    <row r="1666" spans="1:16" x14ac:dyDescent="0.35">
      <c r="A1666" t="s">
        <v>8671</v>
      </c>
      <c r="B1666">
        <v>131</v>
      </c>
      <c r="C1666">
        <v>3752725</v>
      </c>
      <c r="D1666" t="s">
        <v>8672</v>
      </c>
      <c r="E1666" t="s">
        <v>37</v>
      </c>
      <c r="F1666">
        <v>7.1</v>
      </c>
      <c r="G1666">
        <v>18000000</v>
      </c>
      <c r="H1666" t="s">
        <v>3409</v>
      </c>
      <c r="I1666" t="s">
        <v>19711</v>
      </c>
      <c r="J1666" t="s">
        <v>24177</v>
      </c>
      <c r="K1666" t="s">
        <v>24177</v>
      </c>
      <c r="L1666" t="s">
        <v>24177</v>
      </c>
      <c r="M1666" t="s">
        <v>24177</v>
      </c>
      <c r="N1666" t="s">
        <v>24177</v>
      </c>
      <c r="O1666" t="s">
        <v>24177</v>
      </c>
      <c r="P1666">
        <f>IMDB_Movies3[[#This Row],[gross]]-Table3[[#This Row],[budget]]</f>
        <v>-14247275</v>
      </c>
    </row>
    <row r="1667" spans="1:16" x14ac:dyDescent="0.35">
      <c r="A1667" t="s">
        <v>5050</v>
      </c>
      <c r="B1667">
        <v>109</v>
      </c>
      <c r="C1667">
        <v>3517797</v>
      </c>
      <c r="D1667" t="s">
        <v>8677</v>
      </c>
      <c r="E1667" t="s">
        <v>37</v>
      </c>
      <c r="F1667">
        <v>6.6</v>
      </c>
      <c r="G1667">
        <v>25000000</v>
      </c>
      <c r="H1667" t="s">
        <v>1325</v>
      </c>
      <c r="I1667" t="s">
        <v>24164</v>
      </c>
      <c r="J1667" t="s">
        <v>3409</v>
      </c>
      <c r="K1667" t="s">
        <v>19711</v>
      </c>
      <c r="L1667" t="s">
        <v>10413</v>
      </c>
      <c r="M1667" t="s">
        <v>24177</v>
      </c>
      <c r="N1667" t="s">
        <v>24177</v>
      </c>
      <c r="O1667" t="s">
        <v>24177</v>
      </c>
      <c r="P1667">
        <f>IMDB_Movies3[[#This Row],[gross]]-Table3[[#This Row],[budget]]</f>
        <v>-21482203</v>
      </c>
    </row>
    <row r="1668" spans="1:16" x14ac:dyDescent="0.35">
      <c r="A1668" t="s">
        <v>8680</v>
      </c>
      <c r="B1668">
        <v>80</v>
      </c>
      <c r="C1668">
        <v>3101301</v>
      </c>
      <c r="D1668" t="s">
        <v>8682</v>
      </c>
      <c r="E1668" t="s">
        <v>37</v>
      </c>
      <c r="F1668">
        <v>4</v>
      </c>
      <c r="G1668">
        <v>35761559</v>
      </c>
      <c r="H1668" t="s">
        <v>1325</v>
      </c>
      <c r="I1668" t="s">
        <v>3409</v>
      </c>
      <c r="J1668" t="s">
        <v>19711</v>
      </c>
      <c r="K1668" t="s">
        <v>24163</v>
      </c>
      <c r="L1668" t="s">
        <v>24177</v>
      </c>
      <c r="M1668" t="s">
        <v>24177</v>
      </c>
      <c r="N1668" t="s">
        <v>24177</v>
      </c>
      <c r="O1668" t="s">
        <v>24177</v>
      </c>
      <c r="P1668">
        <f>IMDB_Movies3[[#This Row],[gross]]-Table3[[#This Row],[budget]]</f>
        <v>-32660258</v>
      </c>
    </row>
    <row r="1669" spans="1:16" x14ac:dyDescent="0.35">
      <c r="A1669" t="s">
        <v>8213</v>
      </c>
      <c r="B1669">
        <v>88</v>
      </c>
      <c r="C1669">
        <v>2975649</v>
      </c>
      <c r="D1669" t="s">
        <v>8686</v>
      </c>
      <c r="E1669" t="s">
        <v>37</v>
      </c>
      <c r="F1669">
        <v>7</v>
      </c>
      <c r="G1669">
        <v>30000000</v>
      </c>
      <c r="H1669" t="s">
        <v>13307</v>
      </c>
      <c r="I1669" t="s">
        <v>3409</v>
      </c>
      <c r="J1669" t="s">
        <v>19711</v>
      </c>
      <c r="K1669" t="s">
        <v>24177</v>
      </c>
      <c r="L1669" t="s">
        <v>24177</v>
      </c>
      <c r="M1669" t="s">
        <v>24177</v>
      </c>
      <c r="N1669" t="s">
        <v>24177</v>
      </c>
      <c r="O1669" t="s">
        <v>24177</v>
      </c>
      <c r="P1669">
        <f>IMDB_Movies3[[#This Row],[gross]]-Table3[[#This Row],[budget]]</f>
        <v>-27024351</v>
      </c>
    </row>
    <row r="1670" spans="1:16" x14ac:dyDescent="0.35">
      <c r="A1670" t="s">
        <v>8690</v>
      </c>
      <c r="B1670">
        <v>103</v>
      </c>
      <c r="C1670">
        <v>668171</v>
      </c>
      <c r="D1670" t="s">
        <v>8692</v>
      </c>
      <c r="E1670" t="s">
        <v>1946</v>
      </c>
      <c r="F1670">
        <v>5.6</v>
      </c>
      <c r="G1670">
        <v>60000000</v>
      </c>
      <c r="H1670" t="s">
        <v>1325</v>
      </c>
      <c r="I1670" t="s">
        <v>3409</v>
      </c>
      <c r="J1670" t="s">
        <v>1266</v>
      </c>
      <c r="K1670" t="s">
        <v>24177</v>
      </c>
      <c r="L1670" t="s">
        <v>24177</v>
      </c>
      <c r="M1670" t="s">
        <v>24177</v>
      </c>
      <c r="N1670" t="s">
        <v>24177</v>
      </c>
      <c r="O1670" t="s">
        <v>24177</v>
      </c>
      <c r="P1670">
        <f>IMDB_Movies3[[#This Row],[gross]]-Table3[[#This Row],[budget]]</f>
        <v>-59331829</v>
      </c>
    </row>
    <row r="1671" spans="1:16" x14ac:dyDescent="0.35">
      <c r="A1671" t="s">
        <v>8696</v>
      </c>
      <c r="B1671">
        <v>87</v>
      </c>
      <c r="C1671">
        <v>480314</v>
      </c>
      <c r="D1671" t="s">
        <v>8698</v>
      </c>
      <c r="E1671" t="s">
        <v>37</v>
      </c>
      <c r="F1671">
        <v>4.8</v>
      </c>
      <c r="G1671">
        <v>21000000</v>
      </c>
      <c r="H1671" t="s">
        <v>1325</v>
      </c>
      <c r="I1671" t="s">
        <v>953</v>
      </c>
      <c r="J1671" t="s">
        <v>24177</v>
      </c>
      <c r="K1671" t="s">
        <v>24177</v>
      </c>
      <c r="L1671" t="s">
        <v>24177</v>
      </c>
      <c r="M1671" t="s">
        <v>24177</v>
      </c>
      <c r="N1671" t="s">
        <v>24177</v>
      </c>
      <c r="O1671" t="s">
        <v>24177</v>
      </c>
      <c r="P1671">
        <f>IMDB_Movies3[[#This Row],[gross]]-Table3[[#This Row],[budget]]</f>
        <v>-20519686</v>
      </c>
    </row>
    <row r="1672" spans="1:16" x14ac:dyDescent="0.35">
      <c r="A1672" t="s">
        <v>8702</v>
      </c>
      <c r="B1672">
        <v>160</v>
      </c>
      <c r="C1672">
        <v>3904982</v>
      </c>
      <c r="D1672" t="s">
        <v>8704</v>
      </c>
      <c r="E1672" t="s">
        <v>37</v>
      </c>
      <c r="F1672">
        <v>7.5</v>
      </c>
      <c r="G1672">
        <v>30000000</v>
      </c>
      <c r="H1672" t="s">
        <v>13307</v>
      </c>
      <c r="I1672" t="s">
        <v>24164</v>
      </c>
      <c r="J1672" t="s">
        <v>3409</v>
      </c>
      <c r="K1672" t="s">
        <v>22704</v>
      </c>
      <c r="L1672" t="s">
        <v>15011</v>
      </c>
      <c r="M1672" t="s">
        <v>24177</v>
      </c>
      <c r="N1672" t="s">
        <v>24177</v>
      </c>
      <c r="O1672" t="s">
        <v>24177</v>
      </c>
      <c r="P1672">
        <f>IMDB_Movies3[[#This Row],[gross]]-Table3[[#This Row],[budget]]</f>
        <v>-26095018</v>
      </c>
    </row>
    <row r="1673" spans="1:16" x14ac:dyDescent="0.35">
      <c r="A1673" t="s">
        <v>8707</v>
      </c>
      <c r="B1673">
        <v>121</v>
      </c>
      <c r="C1673">
        <v>127437</v>
      </c>
      <c r="D1673" t="s">
        <v>8708</v>
      </c>
      <c r="E1673" t="s">
        <v>1946</v>
      </c>
      <c r="F1673">
        <v>6</v>
      </c>
      <c r="G1673">
        <v>18000000</v>
      </c>
      <c r="H1673" t="s">
        <v>1325</v>
      </c>
      <c r="I1673" t="s">
        <v>953</v>
      </c>
      <c r="J1673" t="s">
        <v>3409</v>
      </c>
      <c r="K1673" t="s">
        <v>22704</v>
      </c>
      <c r="L1673" t="s">
        <v>24165</v>
      </c>
      <c r="M1673" t="s">
        <v>24177</v>
      </c>
      <c r="N1673" t="s">
        <v>24177</v>
      </c>
      <c r="O1673" t="s">
        <v>24177</v>
      </c>
      <c r="P1673">
        <f>IMDB_Movies3[[#This Row],[gross]]-Table3[[#This Row],[budget]]</f>
        <v>-17872563</v>
      </c>
    </row>
    <row r="1674" spans="1:16" x14ac:dyDescent="0.35">
      <c r="A1674" t="s">
        <v>8712</v>
      </c>
      <c r="B1674">
        <v>91</v>
      </c>
      <c r="C1674">
        <v>47724985</v>
      </c>
      <c r="D1674" t="s">
        <v>8715</v>
      </c>
      <c r="E1674" t="s">
        <v>1464</v>
      </c>
      <c r="F1674">
        <v>7.2</v>
      </c>
      <c r="G1674">
        <v>35761559</v>
      </c>
      <c r="H1674" t="s">
        <v>1671</v>
      </c>
      <c r="I1674" t="s">
        <v>18089</v>
      </c>
      <c r="J1674" t="s">
        <v>24177</v>
      </c>
      <c r="K1674" t="s">
        <v>24177</v>
      </c>
      <c r="L1674" t="s">
        <v>24177</v>
      </c>
      <c r="M1674" t="s">
        <v>24177</v>
      </c>
      <c r="N1674" t="s">
        <v>24177</v>
      </c>
      <c r="O1674" t="s">
        <v>24177</v>
      </c>
      <c r="P1674">
        <f>IMDB_Movies3[[#This Row],[gross]]-Table3[[#This Row],[budget]]</f>
        <v>11963426</v>
      </c>
    </row>
    <row r="1675" spans="1:16" x14ac:dyDescent="0.35">
      <c r="A1675" t="s">
        <v>1783</v>
      </c>
      <c r="B1675">
        <v>92</v>
      </c>
      <c r="C1675">
        <v>47724985</v>
      </c>
      <c r="D1675" t="s">
        <v>8719</v>
      </c>
      <c r="E1675" t="s">
        <v>37</v>
      </c>
      <c r="F1675">
        <v>5.6</v>
      </c>
      <c r="G1675">
        <v>30000000</v>
      </c>
      <c r="H1675" t="s">
        <v>1325</v>
      </c>
      <c r="I1675" t="s">
        <v>24164</v>
      </c>
      <c r="J1675" t="s">
        <v>3409</v>
      </c>
      <c r="K1675" t="s">
        <v>10413</v>
      </c>
      <c r="L1675" t="s">
        <v>24177</v>
      </c>
      <c r="M1675" t="s">
        <v>24177</v>
      </c>
      <c r="N1675" t="s">
        <v>24177</v>
      </c>
      <c r="O1675" t="s">
        <v>24177</v>
      </c>
      <c r="P1675">
        <f>IMDB_Movies3[[#This Row],[gross]]-Table3[[#This Row],[budget]]</f>
        <v>17724985</v>
      </c>
    </row>
    <row r="1676" spans="1:16" x14ac:dyDescent="0.35">
      <c r="A1676" t="s">
        <v>125</v>
      </c>
      <c r="B1676">
        <v>129</v>
      </c>
      <c r="C1676">
        <v>537580</v>
      </c>
      <c r="D1676" t="s">
        <v>8723</v>
      </c>
      <c r="E1676" t="s">
        <v>37</v>
      </c>
      <c r="F1676">
        <v>6.8</v>
      </c>
      <c r="G1676">
        <v>30000000</v>
      </c>
      <c r="H1676" t="s">
        <v>1325</v>
      </c>
      <c r="I1676" t="s">
        <v>13307</v>
      </c>
      <c r="J1676" t="s">
        <v>24164</v>
      </c>
      <c r="K1676" t="s">
        <v>3409</v>
      </c>
      <c r="L1676" t="s">
        <v>24177</v>
      </c>
      <c r="M1676" t="s">
        <v>24177</v>
      </c>
      <c r="N1676" t="s">
        <v>24177</v>
      </c>
      <c r="O1676" t="s">
        <v>24177</v>
      </c>
      <c r="P1676">
        <f>IMDB_Movies3[[#This Row],[gross]]-Table3[[#This Row],[budget]]</f>
        <v>-29462420</v>
      </c>
    </row>
    <row r="1677" spans="1:16" x14ac:dyDescent="0.35">
      <c r="A1677" t="s">
        <v>8727</v>
      </c>
      <c r="B1677">
        <v>93</v>
      </c>
      <c r="C1677">
        <v>47724985</v>
      </c>
      <c r="D1677" t="s">
        <v>8728</v>
      </c>
      <c r="E1677" t="s">
        <v>8731</v>
      </c>
      <c r="F1677">
        <v>4.9000000000000004</v>
      </c>
      <c r="G1677">
        <v>35761559</v>
      </c>
      <c r="H1677" t="s">
        <v>11526</v>
      </c>
      <c r="I1677" t="s">
        <v>1671</v>
      </c>
      <c r="J1677" t="s">
        <v>18089</v>
      </c>
      <c r="K1677" t="s">
        <v>24177</v>
      </c>
      <c r="L1677" t="s">
        <v>24177</v>
      </c>
      <c r="M1677" t="s">
        <v>24177</v>
      </c>
      <c r="N1677" t="s">
        <v>24177</v>
      </c>
      <c r="O1677" t="s">
        <v>24177</v>
      </c>
      <c r="P1677">
        <f>IMDB_Movies3[[#This Row],[gross]]-Table3[[#This Row],[budget]]</f>
        <v>11963426</v>
      </c>
    </row>
    <row r="1678" spans="1:16" x14ac:dyDescent="0.35">
      <c r="A1678" t="s">
        <v>7707</v>
      </c>
      <c r="B1678">
        <v>118</v>
      </c>
      <c r="C1678">
        <v>47724985</v>
      </c>
      <c r="D1678" t="s">
        <v>8733</v>
      </c>
      <c r="E1678" t="s">
        <v>37</v>
      </c>
      <c r="F1678">
        <v>7.1</v>
      </c>
      <c r="G1678">
        <v>30000000</v>
      </c>
      <c r="H1678" t="s">
        <v>13307</v>
      </c>
      <c r="I1678" t="s">
        <v>3409</v>
      </c>
      <c r="J1678" t="s">
        <v>22704</v>
      </c>
      <c r="K1678" t="s">
        <v>24177</v>
      </c>
      <c r="L1678" t="s">
        <v>24177</v>
      </c>
      <c r="M1678" t="s">
        <v>24177</v>
      </c>
      <c r="N1678" t="s">
        <v>24177</v>
      </c>
      <c r="O1678" t="s">
        <v>24177</v>
      </c>
      <c r="P1678">
        <f>IMDB_Movies3[[#This Row],[gross]]-Table3[[#This Row],[budget]]</f>
        <v>17724985</v>
      </c>
    </row>
    <row r="1679" spans="1:16" x14ac:dyDescent="0.35">
      <c r="A1679" t="s">
        <v>8737</v>
      </c>
      <c r="B1679">
        <v>110</v>
      </c>
      <c r="C1679">
        <v>47724985</v>
      </c>
      <c r="D1679" t="s">
        <v>8738</v>
      </c>
      <c r="E1679" t="s">
        <v>37</v>
      </c>
      <c r="F1679">
        <v>2</v>
      </c>
      <c r="G1679">
        <v>24000000</v>
      </c>
      <c r="H1679" t="s">
        <v>3409</v>
      </c>
      <c r="I1679" t="s">
        <v>22704</v>
      </c>
      <c r="J1679" t="s">
        <v>24163</v>
      </c>
      <c r="K1679" t="s">
        <v>24177</v>
      </c>
      <c r="L1679" t="s">
        <v>24177</v>
      </c>
      <c r="M1679" t="s">
        <v>24177</v>
      </c>
      <c r="N1679" t="s">
        <v>24177</v>
      </c>
      <c r="O1679" t="s">
        <v>24177</v>
      </c>
      <c r="P1679">
        <f>IMDB_Movies3[[#This Row],[gross]]-Table3[[#This Row],[budget]]</f>
        <v>23724985</v>
      </c>
    </row>
    <row r="1680" spans="1:16" x14ac:dyDescent="0.35">
      <c r="A1680" t="s">
        <v>8742</v>
      </c>
      <c r="B1680">
        <v>103</v>
      </c>
      <c r="C1680">
        <v>47724985</v>
      </c>
      <c r="D1680" t="s">
        <v>8743</v>
      </c>
      <c r="E1680" t="s">
        <v>37</v>
      </c>
      <c r="F1680">
        <v>5.7</v>
      </c>
      <c r="G1680">
        <v>30000000</v>
      </c>
      <c r="H1680" t="s">
        <v>13307</v>
      </c>
      <c r="I1680" t="s">
        <v>3409</v>
      </c>
      <c r="J1680" t="s">
        <v>19711</v>
      </c>
      <c r="K1680" t="s">
        <v>24177</v>
      </c>
      <c r="L1680" t="s">
        <v>24177</v>
      </c>
      <c r="M1680" t="s">
        <v>24177</v>
      </c>
      <c r="N1680" t="s">
        <v>24177</v>
      </c>
      <c r="O1680" t="s">
        <v>24177</v>
      </c>
      <c r="P1680">
        <f>IMDB_Movies3[[#This Row],[gross]]-Table3[[#This Row],[budget]]</f>
        <v>17724985</v>
      </c>
    </row>
    <row r="1681" spans="1:16" x14ac:dyDescent="0.35">
      <c r="A1681" t="s">
        <v>8747</v>
      </c>
      <c r="B1681">
        <v>85</v>
      </c>
      <c r="C1681">
        <v>47724985</v>
      </c>
      <c r="D1681" t="s">
        <v>8750</v>
      </c>
      <c r="E1681" t="s">
        <v>5641</v>
      </c>
      <c r="F1681">
        <v>4.0999999999999996</v>
      </c>
      <c r="G1681">
        <v>30000000</v>
      </c>
      <c r="H1681" t="s">
        <v>953</v>
      </c>
      <c r="I1681" t="s">
        <v>11526</v>
      </c>
      <c r="J1681" t="s">
        <v>1266</v>
      </c>
      <c r="K1681" t="s">
        <v>24177</v>
      </c>
      <c r="L1681" t="s">
        <v>24177</v>
      </c>
      <c r="M1681" t="s">
        <v>24177</v>
      </c>
      <c r="N1681" t="s">
        <v>24177</v>
      </c>
      <c r="O1681" t="s">
        <v>24177</v>
      </c>
      <c r="P1681">
        <f>IMDB_Movies3[[#This Row],[gross]]-Table3[[#This Row],[budget]]</f>
        <v>17724985</v>
      </c>
    </row>
    <row r="1682" spans="1:16" x14ac:dyDescent="0.35">
      <c r="A1682" t="s">
        <v>8754</v>
      </c>
      <c r="B1682">
        <v>110</v>
      </c>
      <c r="C1682">
        <v>47724985</v>
      </c>
      <c r="D1682" t="s">
        <v>8755</v>
      </c>
      <c r="E1682" t="s">
        <v>37</v>
      </c>
      <c r="F1682">
        <v>6.7</v>
      </c>
      <c r="G1682">
        <v>30000000</v>
      </c>
      <c r="H1682" t="s">
        <v>24164</v>
      </c>
      <c r="I1682" t="s">
        <v>3409</v>
      </c>
      <c r="J1682" t="s">
        <v>24162</v>
      </c>
      <c r="K1682" t="s">
        <v>10413</v>
      </c>
      <c r="L1682" t="s">
        <v>24177</v>
      </c>
      <c r="M1682" t="s">
        <v>24177</v>
      </c>
      <c r="N1682" t="s">
        <v>24177</v>
      </c>
      <c r="O1682" t="s">
        <v>24177</v>
      </c>
      <c r="P1682">
        <f>IMDB_Movies3[[#This Row],[gross]]-Table3[[#This Row],[budget]]</f>
        <v>17724985</v>
      </c>
    </row>
    <row r="1683" spans="1:16" x14ac:dyDescent="0.35">
      <c r="A1683" t="s">
        <v>8759</v>
      </c>
      <c r="B1683">
        <v>89</v>
      </c>
      <c r="C1683">
        <v>47724985</v>
      </c>
      <c r="D1683" t="s">
        <v>8761</v>
      </c>
      <c r="E1683" t="s">
        <v>37</v>
      </c>
      <c r="F1683">
        <v>7.5</v>
      </c>
      <c r="G1683">
        <v>19000000</v>
      </c>
      <c r="H1683" t="s">
        <v>953</v>
      </c>
      <c r="I1683" t="s">
        <v>11526</v>
      </c>
      <c r="J1683" t="s">
        <v>1671</v>
      </c>
      <c r="K1683" t="s">
        <v>1266</v>
      </c>
      <c r="L1683" t="s">
        <v>24177</v>
      </c>
      <c r="M1683" t="s">
        <v>24177</v>
      </c>
      <c r="N1683" t="s">
        <v>24177</v>
      </c>
      <c r="O1683" t="s">
        <v>24177</v>
      </c>
      <c r="P1683">
        <f>IMDB_Movies3[[#This Row],[gross]]-Table3[[#This Row],[budget]]</f>
        <v>28724985</v>
      </c>
    </row>
    <row r="1684" spans="1:16" x14ac:dyDescent="0.35">
      <c r="A1684" t="s">
        <v>8764</v>
      </c>
      <c r="B1684">
        <v>115</v>
      </c>
      <c r="C1684">
        <v>183436380</v>
      </c>
      <c r="D1684" t="s">
        <v>8766</v>
      </c>
      <c r="E1684" t="s">
        <v>37</v>
      </c>
      <c r="F1684">
        <v>6.5</v>
      </c>
      <c r="G1684">
        <v>29000000</v>
      </c>
      <c r="H1684" t="s">
        <v>1671</v>
      </c>
      <c r="I1684" t="s">
        <v>12038</v>
      </c>
      <c r="J1684" t="s">
        <v>24177</v>
      </c>
      <c r="K1684" t="s">
        <v>24177</v>
      </c>
      <c r="L1684" t="s">
        <v>24177</v>
      </c>
      <c r="M1684" t="s">
        <v>24177</v>
      </c>
      <c r="N1684" t="s">
        <v>24177</v>
      </c>
      <c r="O1684" t="s">
        <v>24177</v>
      </c>
      <c r="P1684">
        <f>IMDB_Movies3[[#This Row],[gross]]-Table3[[#This Row],[budget]]</f>
        <v>154436380</v>
      </c>
    </row>
    <row r="1685" spans="1:16" x14ac:dyDescent="0.35">
      <c r="A1685" t="s">
        <v>1421</v>
      </c>
      <c r="B1685">
        <v>153</v>
      </c>
      <c r="C1685">
        <v>119518352</v>
      </c>
      <c r="D1685" t="s">
        <v>8772</v>
      </c>
      <c r="E1685" t="s">
        <v>37</v>
      </c>
      <c r="F1685">
        <v>7.9</v>
      </c>
      <c r="G1685">
        <v>28000000</v>
      </c>
      <c r="H1685" t="s">
        <v>13307</v>
      </c>
      <c r="I1685" t="s">
        <v>3409</v>
      </c>
      <c r="J1685" t="s">
        <v>12038</v>
      </c>
      <c r="K1685" t="s">
        <v>19711</v>
      </c>
      <c r="L1685" t="s">
        <v>24177</v>
      </c>
      <c r="M1685" t="s">
        <v>24177</v>
      </c>
      <c r="N1685" t="s">
        <v>24177</v>
      </c>
      <c r="O1685" t="s">
        <v>24177</v>
      </c>
      <c r="P1685">
        <f>IMDB_Movies3[[#This Row],[gross]]-Table3[[#This Row],[budget]]</f>
        <v>91518352</v>
      </c>
    </row>
    <row r="1686" spans="1:16" x14ac:dyDescent="0.35">
      <c r="A1686" t="s">
        <v>8782</v>
      </c>
      <c r="B1686">
        <v>128</v>
      </c>
      <c r="C1686">
        <v>37036404</v>
      </c>
      <c r="D1686" t="s">
        <v>8783</v>
      </c>
      <c r="E1686" t="s">
        <v>37</v>
      </c>
      <c r="F1686">
        <v>6.4</v>
      </c>
      <c r="G1686">
        <v>30000000</v>
      </c>
      <c r="H1686" t="s">
        <v>1671</v>
      </c>
      <c r="I1686" t="s">
        <v>3409</v>
      </c>
      <c r="J1686" t="s">
        <v>19711</v>
      </c>
      <c r="K1686" t="s">
        <v>24177</v>
      </c>
      <c r="L1686" t="s">
        <v>24177</v>
      </c>
      <c r="M1686" t="s">
        <v>24177</v>
      </c>
      <c r="N1686" t="s">
        <v>24177</v>
      </c>
      <c r="O1686" t="s">
        <v>24177</v>
      </c>
      <c r="P1686">
        <f>IMDB_Movies3[[#This Row],[gross]]-Table3[[#This Row],[budget]]</f>
        <v>7036404</v>
      </c>
    </row>
    <row r="1687" spans="1:16" x14ac:dyDescent="0.35">
      <c r="A1687" t="s">
        <v>5111</v>
      </c>
      <c r="B1687">
        <v>89</v>
      </c>
      <c r="C1687">
        <v>22359293</v>
      </c>
      <c r="D1687" t="s">
        <v>8787</v>
      </c>
      <c r="E1687" t="s">
        <v>37</v>
      </c>
      <c r="F1687">
        <v>5.8</v>
      </c>
      <c r="G1687">
        <v>29000000</v>
      </c>
      <c r="H1687" t="s">
        <v>953</v>
      </c>
      <c r="I1687" t="s">
        <v>1671</v>
      </c>
      <c r="J1687" t="s">
        <v>18089</v>
      </c>
      <c r="K1687" t="s">
        <v>1266</v>
      </c>
      <c r="L1687" t="s">
        <v>24177</v>
      </c>
      <c r="M1687" t="s">
        <v>24177</v>
      </c>
      <c r="N1687" t="s">
        <v>24177</v>
      </c>
      <c r="O1687" t="s">
        <v>24177</v>
      </c>
      <c r="P1687">
        <f>IMDB_Movies3[[#This Row],[gross]]-Table3[[#This Row],[budget]]</f>
        <v>-6640707</v>
      </c>
    </row>
    <row r="1688" spans="1:16" x14ac:dyDescent="0.35">
      <c r="A1688" t="s">
        <v>850</v>
      </c>
      <c r="B1688">
        <v>122</v>
      </c>
      <c r="C1688">
        <v>18593156</v>
      </c>
      <c r="D1688" t="s">
        <v>8791</v>
      </c>
      <c r="E1688" t="s">
        <v>37</v>
      </c>
      <c r="F1688">
        <v>7.7</v>
      </c>
      <c r="G1688">
        <v>35000000</v>
      </c>
      <c r="H1688" t="s">
        <v>3409</v>
      </c>
      <c r="I1688" t="s">
        <v>24177</v>
      </c>
      <c r="J1688" t="s">
        <v>24177</v>
      </c>
      <c r="K1688" t="s">
        <v>24177</v>
      </c>
      <c r="L1688" t="s">
        <v>24177</v>
      </c>
      <c r="M1688" t="s">
        <v>24177</v>
      </c>
      <c r="N1688" t="s">
        <v>24177</v>
      </c>
      <c r="O1688" t="s">
        <v>24177</v>
      </c>
      <c r="P1688">
        <f>IMDB_Movies3[[#This Row],[gross]]-Table3[[#This Row],[budget]]</f>
        <v>-16406844</v>
      </c>
    </row>
    <row r="1689" spans="1:16" x14ac:dyDescent="0.35">
      <c r="A1689" t="s">
        <v>3401</v>
      </c>
      <c r="B1689">
        <v>113</v>
      </c>
      <c r="C1689">
        <v>47724985</v>
      </c>
      <c r="D1689" t="s">
        <v>8797</v>
      </c>
      <c r="E1689" t="s">
        <v>37</v>
      </c>
      <c r="F1689">
        <v>7.1</v>
      </c>
      <c r="G1689">
        <v>29000000</v>
      </c>
      <c r="H1689" t="s">
        <v>13307</v>
      </c>
      <c r="I1689" t="s">
        <v>1671</v>
      </c>
      <c r="J1689" t="s">
        <v>24164</v>
      </c>
      <c r="K1689" t="s">
        <v>3409</v>
      </c>
      <c r="L1689" t="s">
        <v>19711</v>
      </c>
      <c r="M1689" t="s">
        <v>10413</v>
      </c>
      <c r="N1689" t="s">
        <v>24177</v>
      </c>
      <c r="O1689" t="s">
        <v>24177</v>
      </c>
      <c r="P1689">
        <f>IMDB_Movies3[[#This Row],[gross]]-Table3[[#This Row],[budget]]</f>
        <v>18724985</v>
      </c>
    </row>
    <row r="1690" spans="1:16" x14ac:dyDescent="0.35">
      <c r="A1690" t="s">
        <v>6102</v>
      </c>
      <c r="B1690">
        <v>99</v>
      </c>
      <c r="C1690">
        <v>16930185</v>
      </c>
      <c r="D1690" t="s">
        <v>8801</v>
      </c>
      <c r="E1690" t="s">
        <v>37</v>
      </c>
      <c r="F1690">
        <v>5.3</v>
      </c>
      <c r="G1690">
        <v>29000000</v>
      </c>
      <c r="H1690" t="s">
        <v>1671</v>
      </c>
      <c r="I1690" t="s">
        <v>19711</v>
      </c>
      <c r="J1690" t="s">
        <v>24177</v>
      </c>
      <c r="K1690" t="s">
        <v>24177</v>
      </c>
      <c r="L1690" t="s">
        <v>24177</v>
      </c>
      <c r="M1690" t="s">
        <v>24177</v>
      </c>
      <c r="N1690" t="s">
        <v>24177</v>
      </c>
      <c r="O1690" t="s">
        <v>24177</v>
      </c>
      <c r="P1690">
        <f>IMDB_Movies3[[#This Row],[gross]]-Table3[[#This Row],[budget]]</f>
        <v>-12069815</v>
      </c>
    </row>
    <row r="1691" spans="1:16" x14ac:dyDescent="0.35">
      <c r="A1691" t="s">
        <v>4309</v>
      </c>
      <c r="B1691">
        <v>99</v>
      </c>
      <c r="C1691">
        <v>63034755</v>
      </c>
      <c r="D1691" t="s">
        <v>8804</v>
      </c>
      <c r="E1691" t="s">
        <v>37</v>
      </c>
      <c r="F1691">
        <v>5.3</v>
      </c>
      <c r="G1691">
        <v>29000000</v>
      </c>
      <c r="H1691" t="s">
        <v>1671</v>
      </c>
      <c r="I1691" t="s">
        <v>24177</v>
      </c>
      <c r="J1691" t="s">
        <v>24177</v>
      </c>
      <c r="K1691" t="s">
        <v>24177</v>
      </c>
      <c r="L1691" t="s">
        <v>24177</v>
      </c>
      <c r="M1691" t="s">
        <v>24177</v>
      </c>
      <c r="N1691" t="s">
        <v>24177</v>
      </c>
      <c r="O1691" t="s">
        <v>24177</v>
      </c>
      <c r="P1691">
        <f>IMDB_Movies3[[#This Row],[gross]]-Table3[[#This Row],[budget]]</f>
        <v>34034755</v>
      </c>
    </row>
    <row r="1692" spans="1:16" x14ac:dyDescent="0.35">
      <c r="A1692" t="s">
        <v>8807</v>
      </c>
      <c r="B1692">
        <v>147</v>
      </c>
      <c r="C1692">
        <v>5899797</v>
      </c>
      <c r="D1692" t="s">
        <v>8808</v>
      </c>
      <c r="E1692" t="s">
        <v>37</v>
      </c>
      <c r="F1692">
        <v>7.5</v>
      </c>
      <c r="G1692">
        <v>29000000</v>
      </c>
      <c r="H1692" t="s">
        <v>13307</v>
      </c>
      <c r="I1692" t="s">
        <v>3409</v>
      </c>
      <c r="J1692" t="s">
        <v>22704</v>
      </c>
      <c r="K1692" t="s">
        <v>24177</v>
      </c>
      <c r="L1692" t="s">
        <v>24177</v>
      </c>
      <c r="M1692" t="s">
        <v>24177</v>
      </c>
      <c r="N1692" t="s">
        <v>24177</v>
      </c>
      <c r="O1692" t="s">
        <v>24177</v>
      </c>
      <c r="P1692">
        <f>IMDB_Movies3[[#This Row],[gross]]-Table3[[#This Row],[budget]]</f>
        <v>-23100203</v>
      </c>
    </row>
    <row r="1693" spans="1:16" x14ac:dyDescent="0.35">
      <c r="A1693" t="s">
        <v>3639</v>
      </c>
      <c r="B1693">
        <v>112</v>
      </c>
      <c r="C1693">
        <v>4554569</v>
      </c>
      <c r="D1693" t="s">
        <v>8811</v>
      </c>
      <c r="E1693" t="s">
        <v>37</v>
      </c>
      <c r="F1693">
        <v>6.9</v>
      </c>
      <c r="G1693">
        <v>28000000</v>
      </c>
      <c r="H1693" t="s">
        <v>1671</v>
      </c>
      <c r="I1693" t="s">
        <v>3409</v>
      </c>
      <c r="J1693" t="s">
        <v>24177</v>
      </c>
      <c r="K1693" t="s">
        <v>24177</v>
      </c>
      <c r="L1693" t="s">
        <v>24177</v>
      </c>
      <c r="M1693" t="s">
        <v>24177</v>
      </c>
      <c r="N1693" t="s">
        <v>24177</v>
      </c>
      <c r="O1693" t="s">
        <v>24177</v>
      </c>
      <c r="P1693">
        <f>IMDB_Movies3[[#This Row],[gross]]-Table3[[#This Row],[budget]]</f>
        <v>-23445431</v>
      </c>
    </row>
    <row r="1694" spans="1:16" x14ac:dyDescent="0.35">
      <c r="A1694" t="s">
        <v>8814</v>
      </c>
      <c r="B1694">
        <v>88</v>
      </c>
      <c r="C1694">
        <v>17016190</v>
      </c>
      <c r="D1694" t="s">
        <v>8815</v>
      </c>
      <c r="E1694" t="s">
        <v>37</v>
      </c>
      <c r="F1694">
        <v>4.9000000000000004</v>
      </c>
      <c r="G1694">
        <v>12000000</v>
      </c>
      <c r="H1694" t="s">
        <v>1671</v>
      </c>
      <c r="I1694" t="s">
        <v>1266</v>
      </c>
      <c r="J1694" t="s">
        <v>6403</v>
      </c>
      <c r="K1694" t="s">
        <v>10413</v>
      </c>
      <c r="L1694" t="s">
        <v>24177</v>
      </c>
      <c r="M1694" t="s">
        <v>24177</v>
      </c>
      <c r="N1694" t="s">
        <v>24177</v>
      </c>
      <c r="O1694" t="s">
        <v>24177</v>
      </c>
      <c r="P1694">
        <f>IMDB_Movies3[[#This Row],[gross]]-Table3[[#This Row],[budget]]</f>
        <v>5016190</v>
      </c>
    </row>
    <row r="1695" spans="1:16" x14ac:dyDescent="0.35">
      <c r="A1695" t="s">
        <v>8820</v>
      </c>
      <c r="B1695">
        <v>94</v>
      </c>
      <c r="C1695">
        <v>6301131</v>
      </c>
      <c r="D1695" t="s">
        <v>8822</v>
      </c>
      <c r="E1695" t="s">
        <v>37</v>
      </c>
      <c r="F1695">
        <v>7.1</v>
      </c>
      <c r="G1695">
        <v>29000000</v>
      </c>
      <c r="H1695" t="s">
        <v>3409</v>
      </c>
      <c r="I1695" t="s">
        <v>24162</v>
      </c>
      <c r="J1695" t="s">
        <v>12332</v>
      </c>
      <c r="K1695" t="s">
        <v>10413</v>
      </c>
      <c r="L1695" t="s">
        <v>24177</v>
      </c>
      <c r="M1695" t="s">
        <v>24177</v>
      </c>
      <c r="N1695" t="s">
        <v>24177</v>
      </c>
      <c r="O1695" t="s">
        <v>24177</v>
      </c>
      <c r="P1695">
        <f>IMDB_Movies3[[#This Row],[gross]]-Table3[[#This Row],[budget]]</f>
        <v>-22698869</v>
      </c>
    </row>
    <row r="1696" spans="1:16" x14ac:dyDescent="0.35">
      <c r="A1696" t="s">
        <v>1658</v>
      </c>
      <c r="B1696">
        <v>90</v>
      </c>
      <c r="C1696">
        <v>217350219</v>
      </c>
      <c r="D1696" t="s">
        <v>8826</v>
      </c>
      <c r="E1696" t="s">
        <v>37</v>
      </c>
      <c r="F1696">
        <v>8</v>
      </c>
      <c r="G1696">
        <v>28000000</v>
      </c>
      <c r="H1696" t="s">
        <v>953</v>
      </c>
      <c r="I1696" t="s">
        <v>11526</v>
      </c>
      <c r="J1696" t="s">
        <v>1671</v>
      </c>
      <c r="K1696" t="s">
        <v>18089</v>
      </c>
      <c r="L1696" t="s">
        <v>1266</v>
      </c>
      <c r="M1696" t="s">
        <v>17378</v>
      </c>
      <c r="N1696" t="s">
        <v>19711</v>
      </c>
      <c r="O1696" t="s">
        <v>24177</v>
      </c>
      <c r="P1696">
        <f>IMDB_Movies3[[#This Row],[gross]]-Table3[[#This Row],[budget]]</f>
        <v>189350219</v>
      </c>
    </row>
    <row r="1697" spans="1:16" x14ac:dyDescent="0.35">
      <c r="A1697" t="s">
        <v>3088</v>
      </c>
      <c r="B1697">
        <v>167</v>
      </c>
      <c r="C1697">
        <v>161029270</v>
      </c>
      <c r="D1697" t="s">
        <v>8832</v>
      </c>
      <c r="E1697" t="s">
        <v>37</v>
      </c>
      <c r="F1697">
        <v>7.9</v>
      </c>
      <c r="G1697">
        <v>28000000</v>
      </c>
      <c r="H1697" t="s">
        <v>13307</v>
      </c>
      <c r="I1697" t="s">
        <v>24164</v>
      </c>
      <c r="J1697" t="s">
        <v>3409</v>
      </c>
      <c r="K1697" t="s">
        <v>22704</v>
      </c>
      <c r="L1697" t="s">
        <v>12038</v>
      </c>
      <c r="M1697" t="s">
        <v>24177</v>
      </c>
      <c r="N1697" t="s">
        <v>24177</v>
      </c>
      <c r="O1697" t="s">
        <v>24177</v>
      </c>
      <c r="P1697">
        <f>IMDB_Movies3[[#This Row],[gross]]-Table3[[#This Row],[budget]]</f>
        <v>133029270</v>
      </c>
    </row>
    <row r="1698" spans="1:16" x14ac:dyDescent="0.35">
      <c r="A1698" t="s">
        <v>389</v>
      </c>
      <c r="B1698">
        <v>118</v>
      </c>
      <c r="C1698">
        <v>179870271</v>
      </c>
      <c r="D1698" t="s">
        <v>8837</v>
      </c>
      <c r="E1698" t="s">
        <v>37</v>
      </c>
      <c r="F1698">
        <v>7.6</v>
      </c>
      <c r="G1698">
        <v>28000000</v>
      </c>
      <c r="H1698" t="s">
        <v>1325</v>
      </c>
      <c r="I1698" t="s">
        <v>953</v>
      </c>
      <c r="J1698" t="s">
        <v>24177</v>
      </c>
      <c r="K1698" t="s">
        <v>24177</v>
      </c>
      <c r="L1698" t="s">
        <v>24177</v>
      </c>
      <c r="M1698" t="s">
        <v>24177</v>
      </c>
      <c r="N1698" t="s">
        <v>24177</v>
      </c>
      <c r="O1698" t="s">
        <v>24177</v>
      </c>
      <c r="P1698">
        <f>IMDB_Movies3[[#This Row],[gross]]-Table3[[#This Row],[budget]]</f>
        <v>151870271</v>
      </c>
    </row>
    <row r="1699" spans="1:16" x14ac:dyDescent="0.35">
      <c r="A1699" t="s">
        <v>8840</v>
      </c>
      <c r="B1699">
        <v>83</v>
      </c>
      <c r="C1699">
        <v>100491683</v>
      </c>
      <c r="D1699" t="s">
        <v>8842</v>
      </c>
      <c r="E1699" t="s">
        <v>37</v>
      </c>
      <c r="F1699">
        <v>5.9</v>
      </c>
      <c r="G1699">
        <v>24000000</v>
      </c>
      <c r="H1699" t="s">
        <v>953</v>
      </c>
      <c r="I1699" t="s">
        <v>11526</v>
      </c>
      <c r="J1699" t="s">
        <v>1671</v>
      </c>
      <c r="K1699" t="s">
        <v>3409</v>
      </c>
      <c r="L1699" t="s">
        <v>18089</v>
      </c>
      <c r="M1699" t="s">
        <v>17378</v>
      </c>
      <c r="N1699" t="s">
        <v>24177</v>
      </c>
      <c r="O1699" t="s">
        <v>24177</v>
      </c>
      <c r="P1699">
        <f>IMDB_Movies3[[#This Row],[gross]]-Table3[[#This Row],[budget]]</f>
        <v>76491683</v>
      </c>
    </row>
    <row r="1700" spans="1:16" x14ac:dyDescent="0.35">
      <c r="A1700" t="s">
        <v>962</v>
      </c>
      <c r="B1700">
        <v>104</v>
      </c>
      <c r="C1700">
        <v>74058698</v>
      </c>
      <c r="D1700" t="s">
        <v>8845</v>
      </c>
      <c r="E1700" t="s">
        <v>37</v>
      </c>
      <c r="F1700">
        <v>6.3</v>
      </c>
      <c r="G1700">
        <v>60000000</v>
      </c>
      <c r="H1700" t="s">
        <v>24164</v>
      </c>
      <c r="I1700" t="s">
        <v>3409</v>
      </c>
      <c r="J1700" t="s">
        <v>10413</v>
      </c>
      <c r="K1700" t="s">
        <v>24177</v>
      </c>
      <c r="L1700" t="s">
        <v>24177</v>
      </c>
      <c r="M1700" t="s">
        <v>24177</v>
      </c>
      <c r="N1700" t="s">
        <v>24177</v>
      </c>
      <c r="O1700" t="s">
        <v>24177</v>
      </c>
      <c r="P1700">
        <f>IMDB_Movies3[[#This Row],[gross]]-Table3[[#This Row],[budget]]</f>
        <v>14058698</v>
      </c>
    </row>
    <row r="1701" spans="1:16" x14ac:dyDescent="0.35">
      <c r="A1701" t="s">
        <v>5647</v>
      </c>
      <c r="B1701">
        <v>110</v>
      </c>
      <c r="C1701">
        <v>47724985</v>
      </c>
      <c r="D1701" t="s">
        <v>8849</v>
      </c>
      <c r="E1701" t="s">
        <v>37</v>
      </c>
      <c r="F1701">
        <v>7.1</v>
      </c>
      <c r="G1701">
        <v>29000000</v>
      </c>
      <c r="H1701" t="s">
        <v>13307</v>
      </c>
      <c r="I1701" t="s">
        <v>1671</v>
      </c>
      <c r="J1701" t="s">
        <v>3409</v>
      </c>
      <c r="K1701" t="s">
        <v>12038</v>
      </c>
      <c r="L1701" t="s">
        <v>19711</v>
      </c>
      <c r="M1701" t="s">
        <v>24177</v>
      </c>
      <c r="N1701" t="s">
        <v>24177</v>
      </c>
      <c r="O1701" t="s">
        <v>24177</v>
      </c>
      <c r="P1701">
        <f>IMDB_Movies3[[#This Row],[gross]]-Table3[[#This Row],[budget]]</f>
        <v>18724985</v>
      </c>
    </row>
    <row r="1702" spans="1:16" x14ac:dyDescent="0.35">
      <c r="A1702" t="s">
        <v>4903</v>
      </c>
      <c r="B1702">
        <v>102</v>
      </c>
      <c r="C1702">
        <v>55845943</v>
      </c>
      <c r="D1702" t="s">
        <v>8853</v>
      </c>
      <c r="E1702" t="s">
        <v>37</v>
      </c>
      <c r="F1702">
        <v>6.4</v>
      </c>
      <c r="G1702">
        <v>29000000</v>
      </c>
      <c r="H1702" t="s">
        <v>1325</v>
      </c>
      <c r="I1702" t="s">
        <v>24164</v>
      </c>
      <c r="J1702" t="s">
        <v>10413</v>
      </c>
      <c r="K1702" t="s">
        <v>24177</v>
      </c>
      <c r="L1702" t="s">
        <v>24177</v>
      </c>
      <c r="M1702" t="s">
        <v>24177</v>
      </c>
      <c r="N1702" t="s">
        <v>24177</v>
      </c>
      <c r="O1702" t="s">
        <v>24177</v>
      </c>
      <c r="P1702">
        <f>IMDB_Movies3[[#This Row],[gross]]-Table3[[#This Row],[budget]]</f>
        <v>26845943</v>
      </c>
    </row>
    <row r="1703" spans="1:16" x14ac:dyDescent="0.35">
      <c r="A1703" t="s">
        <v>1311</v>
      </c>
      <c r="B1703">
        <v>131</v>
      </c>
      <c r="C1703">
        <v>81350242</v>
      </c>
      <c r="D1703" t="s">
        <v>8857</v>
      </c>
      <c r="E1703" t="s">
        <v>37</v>
      </c>
      <c r="F1703">
        <v>8.1999999999999993</v>
      </c>
      <c r="G1703">
        <v>28000000</v>
      </c>
      <c r="H1703" t="s">
        <v>1325</v>
      </c>
      <c r="I1703" t="s">
        <v>10413</v>
      </c>
      <c r="J1703" t="s">
        <v>24177</v>
      </c>
      <c r="K1703" t="s">
        <v>24177</v>
      </c>
      <c r="L1703" t="s">
        <v>24177</v>
      </c>
      <c r="M1703" t="s">
        <v>24177</v>
      </c>
      <c r="N1703" t="s">
        <v>24177</v>
      </c>
      <c r="O1703" t="s">
        <v>24177</v>
      </c>
      <c r="P1703">
        <f>IMDB_Movies3[[#This Row],[gross]]-Table3[[#This Row],[budget]]</f>
        <v>53350242</v>
      </c>
    </row>
    <row r="1704" spans="1:16" x14ac:dyDescent="0.35">
      <c r="A1704" t="s">
        <v>7885</v>
      </c>
      <c r="B1704">
        <v>101</v>
      </c>
      <c r="C1704">
        <v>67266300</v>
      </c>
      <c r="D1704" t="s">
        <v>8861</v>
      </c>
      <c r="E1704" t="s">
        <v>37</v>
      </c>
      <c r="F1704">
        <v>6.9</v>
      </c>
      <c r="G1704">
        <v>28000000</v>
      </c>
      <c r="H1704" t="s">
        <v>1671</v>
      </c>
      <c r="I1704" t="s">
        <v>24177</v>
      </c>
      <c r="J1704" t="s">
        <v>24177</v>
      </c>
      <c r="K1704" t="s">
        <v>24177</v>
      </c>
      <c r="L1704" t="s">
        <v>24177</v>
      </c>
      <c r="M1704" t="s">
        <v>24177</v>
      </c>
      <c r="N1704" t="s">
        <v>24177</v>
      </c>
      <c r="O1704" t="s">
        <v>24177</v>
      </c>
      <c r="P1704">
        <f>IMDB_Movies3[[#This Row],[gross]]-Table3[[#This Row],[budget]]</f>
        <v>39266300</v>
      </c>
    </row>
    <row r="1705" spans="1:16" x14ac:dyDescent="0.35">
      <c r="A1705" t="s">
        <v>1751</v>
      </c>
      <c r="B1705">
        <v>130</v>
      </c>
      <c r="C1705">
        <v>70235322</v>
      </c>
      <c r="D1705" t="s">
        <v>8864</v>
      </c>
      <c r="E1705" t="s">
        <v>37</v>
      </c>
      <c r="F1705">
        <v>7.8</v>
      </c>
      <c r="G1705">
        <v>28000000</v>
      </c>
      <c r="H1705" t="s">
        <v>13307</v>
      </c>
      <c r="I1705" t="s">
        <v>1671</v>
      </c>
      <c r="J1705" t="s">
        <v>3409</v>
      </c>
      <c r="K1705" t="s">
        <v>22704</v>
      </c>
      <c r="L1705" t="s">
        <v>24177</v>
      </c>
      <c r="M1705" t="s">
        <v>24177</v>
      </c>
      <c r="N1705" t="s">
        <v>24177</v>
      </c>
      <c r="O1705" t="s">
        <v>24177</v>
      </c>
      <c r="P1705">
        <f>IMDB_Movies3[[#This Row],[gross]]-Table3[[#This Row],[budget]]</f>
        <v>42235322</v>
      </c>
    </row>
    <row r="1706" spans="1:16" x14ac:dyDescent="0.35">
      <c r="A1706" t="s">
        <v>1064</v>
      </c>
      <c r="B1706">
        <v>120</v>
      </c>
      <c r="C1706">
        <v>7443007</v>
      </c>
      <c r="D1706" t="s">
        <v>8868</v>
      </c>
      <c r="E1706" t="s">
        <v>37</v>
      </c>
      <c r="F1706">
        <v>6.7</v>
      </c>
      <c r="G1706">
        <v>30000000</v>
      </c>
      <c r="H1706" t="s">
        <v>1671</v>
      </c>
      <c r="I1706" t="s">
        <v>3409</v>
      </c>
      <c r="J1706" t="s">
        <v>12038</v>
      </c>
      <c r="K1706" t="s">
        <v>24177</v>
      </c>
      <c r="L1706" t="s">
        <v>24177</v>
      </c>
      <c r="M1706" t="s">
        <v>24177</v>
      </c>
      <c r="N1706" t="s">
        <v>24177</v>
      </c>
      <c r="O1706" t="s">
        <v>24177</v>
      </c>
      <c r="P1706">
        <f>IMDB_Movies3[[#This Row],[gross]]-Table3[[#This Row],[budget]]</f>
        <v>-22556993</v>
      </c>
    </row>
    <row r="1707" spans="1:16" x14ac:dyDescent="0.35">
      <c r="A1707" t="s">
        <v>8565</v>
      </c>
      <c r="B1707">
        <v>135</v>
      </c>
      <c r="C1707">
        <v>64371181</v>
      </c>
      <c r="D1707" t="s">
        <v>8873</v>
      </c>
      <c r="E1707" t="s">
        <v>37</v>
      </c>
      <c r="F1707">
        <v>7.5</v>
      </c>
      <c r="G1707">
        <v>28000000</v>
      </c>
      <c r="H1707" t="s">
        <v>13307</v>
      </c>
      <c r="I1707" t="s">
        <v>3409</v>
      </c>
      <c r="J1707" t="s">
        <v>22704</v>
      </c>
      <c r="K1707" t="s">
        <v>24163</v>
      </c>
      <c r="L1707" t="s">
        <v>24177</v>
      </c>
      <c r="M1707" t="s">
        <v>24177</v>
      </c>
      <c r="N1707" t="s">
        <v>24177</v>
      </c>
      <c r="O1707" t="s">
        <v>24177</v>
      </c>
      <c r="P1707">
        <f>IMDB_Movies3[[#This Row],[gross]]-Table3[[#This Row],[budget]]</f>
        <v>36371181</v>
      </c>
    </row>
    <row r="1708" spans="1:16" x14ac:dyDescent="0.35">
      <c r="A1708" t="s">
        <v>111</v>
      </c>
      <c r="B1708">
        <v>110</v>
      </c>
      <c r="C1708">
        <v>58885635</v>
      </c>
      <c r="D1708" t="s">
        <v>8877</v>
      </c>
      <c r="E1708" t="s">
        <v>37</v>
      </c>
      <c r="F1708">
        <v>7.4</v>
      </c>
      <c r="G1708">
        <v>26000000</v>
      </c>
      <c r="H1708" t="s">
        <v>1325</v>
      </c>
      <c r="I1708" t="s">
        <v>6403</v>
      </c>
      <c r="J1708" t="s">
        <v>10413</v>
      </c>
      <c r="K1708" t="s">
        <v>24177</v>
      </c>
      <c r="L1708" t="s">
        <v>24177</v>
      </c>
      <c r="M1708" t="s">
        <v>24177</v>
      </c>
      <c r="N1708" t="s">
        <v>24177</v>
      </c>
      <c r="O1708" t="s">
        <v>24177</v>
      </c>
      <c r="P1708">
        <f>IMDB_Movies3[[#This Row],[gross]]-Table3[[#This Row],[budget]]</f>
        <v>32885635</v>
      </c>
    </row>
    <row r="1709" spans="1:16" x14ac:dyDescent="0.35">
      <c r="A1709" t="s">
        <v>2612</v>
      </c>
      <c r="B1709">
        <v>103</v>
      </c>
      <c r="C1709">
        <v>60400856</v>
      </c>
      <c r="D1709" t="s">
        <v>8880</v>
      </c>
      <c r="E1709" t="s">
        <v>37</v>
      </c>
      <c r="F1709">
        <v>5.2</v>
      </c>
      <c r="G1709">
        <v>35000000</v>
      </c>
      <c r="H1709" t="s">
        <v>1671</v>
      </c>
      <c r="I1709" t="s">
        <v>19711</v>
      </c>
      <c r="J1709" t="s">
        <v>24177</v>
      </c>
      <c r="K1709" t="s">
        <v>24177</v>
      </c>
      <c r="L1709" t="s">
        <v>24177</v>
      </c>
      <c r="M1709" t="s">
        <v>24177</v>
      </c>
      <c r="N1709" t="s">
        <v>24177</v>
      </c>
      <c r="O1709" t="s">
        <v>24177</v>
      </c>
      <c r="P1709">
        <f>IMDB_Movies3[[#This Row],[gross]]-Table3[[#This Row],[budget]]</f>
        <v>25400856</v>
      </c>
    </row>
    <row r="1710" spans="1:16" x14ac:dyDescent="0.35">
      <c r="A1710" t="s">
        <v>8884</v>
      </c>
      <c r="B1710">
        <v>115</v>
      </c>
      <c r="C1710">
        <v>47724985</v>
      </c>
      <c r="D1710" t="s">
        <v>8888</v>
      </c>
      <c r="E1710" t="s">
        <v>676</v>
      </c>
      <c r="F1710">
        <v>6.5</v>
      </c>
      <c r="G1710">
        <v>30000000</v>
      </c>
      <c r="H1710" t="s">
        <v>953</v>
      </c>
      <c r="I1710" t="s">
        <v>11526</v>
      </c>
      <c r="J1710" t="s">
        <v>12332</v>
      </c>
      <c r="K1710" t="s">
        <v>24177</v>
      </c>
      <c r="L1710" t="s">
        <v>24177</v>
      </c>
      <c r="M1710" t="s">
        <v>24177</v>
      </c>
      <c r="N1710" t="s">
        <v>24177</v>
      </c>
      <c r="O1710" t="s">
        <v>24177</v>
      </c>
      <c r="P1710">
        <f>IMDB_Movies3[[#This Row],[gross]]-Table3[[#This Row],[budget]]</f>
        <v>17724985</v>
      </c>
    </row>
    <row r="1711" spans="1:16" x14ac:dyDescent="0.35">
      <c r="A1711" t="s">
        <v>5382</v>
      </c>
      <c r="B1711">
        <v>110</v>
      </c>
      <c r="C1711">
        <v>52353636</v>
      </c>
      <c r="D1711" t="s">
        <v>8892</v>
      </c>
      <c r="E1711" t="s">
        <v>37</v>
      </c>
      <c r="F1711">
        <v>7.6</v>
      </c>
      <c r="G1711">
        <v>21000000</v>
      </c>
      <c r="H1711" t="s">
        <v>1671</v>
      </c>
      <c r="I1711" t="s">
        <v>3409</v>
      </c>
      <c r="J1711" t="s">
        <v>24177</v>
      </c>
      <c r="K1711" t="s">
        <v>24177</v>
      </c>
      <c r="L1711" t="s">
        <v>24177</v>
      </c>
      <c r="M1711" t="s">
        <v>24177</v>
      </c>
      <c r="N1711" t="s">
        <v>24177</v>
      </c>
      <c r="O1711" t="s">
        <v>24177</v>
      </c>
      <c r="P1711">
        <f>IMDB_Movies3[[#This Row],[gross]]-Table3[[#This Row],[budget]]</f>
        <v>31353636</v>
      </c>
    </row>
    <row r="1712" spans="1:16" x14ac:dyDescent="0.35">
      <c r="A1712" t="s">
        <v>1421</v>
      </c>
      <c r="B1712">
        <v>91</v>
      </c>
      <c r="C1712">
        <v>51475962</v>
      </c>
      <c r="D1712" t="s">
        <v>8896</v>
      </c>
      <c r="E1712" t="s">
        <v>37</v>
      </c>
      <c r="F1712">
        <v>7.3</v>
      </c>
      <c r="G1712">
        <v>30000000</v>
      </c>
      <c r="H1712" t="s">
        <v>24162</v>
      </c>
      <c r="I1712" t="s">
        <v>10413</v>
      </c>
      <c r="J1712" t="s">
        <v>24177</v>
      </c>
      <c r="K1712" t="s">
        <v>24177</v>
      </c>
      <c r="L1712" t="s">
        <v>24177</v>
      </c>
      <c r="M1712" t="s">
        <v>24177</v>
      </c>
      <c r="N1712" t="s">
        <v>24177</v>
      </c>
      <c r="O1712" t="s">
        <v>24177</v>
      </c>
      <c r="P1712">
        <f>IMDB_Movies3[[#This Row],[gross]]-Table3[[#This Row],[budget]]</f>
        <v>21475962</v>
      </c>
    </row>
    <row r="1713" spans="1:16" x14ac:dyDescent="0.35">
      <c r="A1713" t="s">
        <v>703</v>
      </c>
      <c r="B1713">
        <v>105</v>
      </c>
      <c r="C1713">
        <v>63910583</v>
      </c>
      <c r="D1713" t="s">
        <v>8899</v>
      </c>
      <c r="E1713" t="s">
        <v>37</v>
      </c>
      <c r="F1713">
        <v>6.6</v>
      </c>
      <c r="G1713">
        <v>28000000</v>
      </c>
      <c r="H1713" t="s">
        <v>1671</v>
      </c>
      <c r="I1713" t="s">
        <v>19711</v>
      </c>
      <c r="J1713" t="s">
        <v>24177</v>
      </c>
      <c r="K1713" t="s">
        <v>24177</v>
      </c>
      <c r="L1713" t="s">
        <v>24177</v>
      </c>
      <c r="M1713" t="s">
        <v>24177</v>
      </c>
      <c r="N1713" t="s">
        <v>24177</v>
      </c>
      <c r="O1713" t="s">
        <v>24177</v>
      </c>
      <c r="P1713">
        <f>IMDB_Movies3[[#This Row],[gross]]-Table3[[#This Row],[budget]]</f>
        <v>35910583</v>
      </c>
    </row>
    <row r="1714" spans="1:16" x14ac:dyDescent="0.35">
      <c r="A1714" t="s">
        <v>6142</v>
      </c>
      <c r="B1714">
        <v>127</v>
      </c>
      <c r="C1714">
        <v>62300000</v>
      </c>
      <c r="D1714" t="s">
        <v>8903</v>
      </c>
      <c r="E1714" t="s">
        <v>37</v>
      </c>
      <c r="F1714">
        <v>6.8</v>
      </c>
      <c r="G1714">
        <v>28000000</v>
      </c>
      <c r="H1714" t="s">
        <v>1325</v>
      </c>
      <c r="I1714" t="s">
        <v>953</v>
      </c>
      <c r="J1714" t="s">
        <v>10413</v>
      </c>
      <c r="K1714" t="s">
        <v>24177</v>
      </c>
      <c r="L1714" t="s">
        <v>24177</v>
      </c>
      <c r="M1714" t="s">
        <v>24177</v>
      </c>
      <c r="N1714" t="s">
        <v>24177</v>
      </c>
      <c r="O1714" t="s">
        <v>24177</v>
      </c>
      <c r="P1714">
        <f>IMDB_Movies3[[#This Row],[gross]]-Table3[[#This Row],[budget]]</f>
        <v>34300000</v>
      </c>
    </row>
    <row r="1715" spans="1:16" x14ac:dyDescent="0.35">
      <c r="A1715" t="s">
        <v>1679</v>
      </c>
      <c r="B1715">
        <v>82</v>
      </c>
      <c r="C1715">
        <v>49968653</v>
      </c>
      <c r="D1715" t="s">
        <v>8908</v>
      </c>
      <c r="E1715" t="s">
        <v>37</v>
      </c>
      <c r="F1715">
        <v>6.9</v>
      </c>
      <c r="G1715">
        <v>28000000</v>
      </c>
      <c r="H1715" t="s">
        <v>1671</v>
      </c>
      <c r="I1715" t="s">
        <v>19711</v>
      </c>
      <c r="J1715" t="s">
        <v>24177</v>
      </c>
      <c r="K1715" t="s">
        <v>24177</v>
      </c>
      <c r="L1715" t="s">
        <v>24177</v>
      </c>
      <c r="M1715" t="s">
        <v>24177</v>
      </c>
      <c r="N1715" t="s">
        <v>24177</v>
      </c>
      <c r="O1715" t="s">
        <v>24177</v>
      </c>
      <c r="P1715">
        <f>IMDB_Movies3[[#This Row],[gross]]-Table3[[#This Row],[budget]]</f>
        <v>21968653</v>
      </c>
    </row>
    <row r="1716" spans="1:16" x14ac:dyDescent="0.35">
      <c r="A1716" t="s">
        <v>1819</v>
      </c>
      <c r="B1716">
        <v>99</v>
      </c>
      <c r="C1716">
        <v>44450000</v>
      </c>
      <c r="D1716" t="s">
        <v>8913</v>
      </c>
      <c r="E1716" t="s">
        <v>37</v>
      </c>
      <c r="F1716">
        <v>5.8</v>
      </c>
      <c r="G1716">
        <v>27000000</v>
      </c>
      <c r="H1716" t="s">
        <v>1325</v>
      </c>
      <c r="I1716" t="s">
        <v>24164</v>
      </c>
      <c r="J1716" t="s">
        <v>12332</v>
      </c>
      <c r="K1716" t="s">
        <v>10413</v>
      </c>
      <c r="L1716" t="s">
        <v>24177</v>
      </c>
      <c r="M1716" t="s">
        <v>24177</v>
      </c>
      <c r="N1716" t="s">
        <v>24177</v>
      </c>
      <c r="O1716" t="s">
        <v>24177</v>
      </c>
      <c r="P1716">
        <f>IMDB_Movies3[[#This Row],[gross]]-Table3[[#This Row],[budget]]</f>
        <v>17450000</v>
      </c>
    </row>
    <row r="1717" spans="1:16" x14ac:dyDescent="0.35">
      <c r="A1717" t="s">
        <v>2112</v>
      </c>
      <c r="B1717">
        <v>90</v>
      </c>
      <c r="C1717">
        <v>45162741</v>
      </c>
      <c r="D1717" t="s">
        <v>8917</v>
      </c>
      <c r="E1717" t="s">
        <v>37</v>
      </c>
      <c r="F1717">
        <v>6.6</v>
      </c>
      <c r="G1717">
        <v>28000000</v>
      </c>
      <c r="H1717" t="s">
        <v>1671</v>
      </c>
      <c r="I1717" t="s">
        <v>24177</v>
      </c>
      <c r="J1717" t="s">
        <v>24177</v>
      </c>
      <c r="K1717" t="s">
        <v>24177</v>
      </c>
      <c r="L1717" t="s">
        <v>24177</v>
      </c>
      <c r="M1717" t="s">
        <v>24177</v>
      </c>
      <c r="N1717" t="s">
        <v>24177</v>
      </c>
      <c r="O1717" t="s">
        <v>24177</v>
      </c>
      <c r="P1717">
        <f>IMDB_Movies3[[#This Row],[gross]]-Table3[[#This Row],[budget]]</f>
        <v>17162741</v>
      </c>
    </row>
    <row r="1718" spans="1:16" x14ac:dyDescent="0.35">
      <c r="A1718" t="s">
        <v>7635</v>
      </c>
      <c r="B1718">
        <v>115</v>
      </c>
      <c r="C1718">
        <v>71346930</v>
      </c>
      <c r="D1718" t="s">
        <v>8923</v>
      </c>
      <c r="E1718" t="s">
        <v>37</v>
      </c>
      <c r="F1718">
        <v>6.7</v>
      </c>
      <c r="G1718">
        <v>28000000</v>
      </c>
      <c r="H1718" t="s">
        <v>3409</v>
      </c>
      <c r="I1718" t="s">
        <v>19711</v>
      </c>
      <c r="J1718" t="s">
        <v>10413</v>
      </c>
      <c r="K1718" t="s">
        <v>24177</v>
      </c>
      <c r="L1718" t="s">
        <v>24177</v>
      </c>
      <c r="M1718" t="s">
        <v>24177</v>
      </c>
      <c r="N1718" t="s">
        <v>24177</v>
      </c>
      <c r="O1718" t="s">
        <v>24177</v>
      </c>
      <c r="P1718">
        <f>IMDB_Movies3[[#This Row],[gross]]-Table3[[#This Row],[budget]]</f>
        <v>43346930</v>
      </c>
    </row>
    <row r="1719" spans="1:16" x14ac:dyDescent="0.35">
      <c r="A1719" t="s">
        <v>4066</v>
      </c>
      <c r="B1719">
        <v>96</v>
      </c>
      <c r="C1719">
        <v>39514713</v>
      </c>
      <c r="D1719" t="s">
        <v>8928</v>
      </c>
      <c r="E1719" t="s">
        <v>37</v>
      </c>
      <c r="F1719">
        <v>6.7</v>
      </c>
      <c r="G1719">
        <v>28000000</v>
      </c>
      <c r="H1719" t="s">
        <v>1671</v>
      </c>
      <c r="I1719" t="s">
        <v>18089</v>
      </c>
      <c r="J1719" t="s">
        <v>1266</v>
      </c>
      <c r="K1719" t="s">
        <v>24177</v>
      </c>
      <c r="L1719" t="s">
        <v>24177</v>
      </c>
      <c r="M1719" t="s">
        <v>24177</v>
      </c>
      <c r="N1719" t="s">
        <v>24177</v>
      </c>
      <c r="O1719" t="s">
        <v>24177</v>
      </c>
      <c r="P1719">
        <f>IMDB_Movies3[[#This Row],[gross]]-Table3[[#This Row],[budget]]</f>
        <v>11514713</v>
      </c>
    </row>
    <row r="1720" spans="1:16" x14ac:dyDescent="0.35">
      <c r="A1720" t="s">
        <v>7204</v>
      </c>
      <c r="B1720">
        <v>104</v>
      </c>
      <c r="C1720">
        <v>43097652</v>
      </c>
      <c r="D1720" t="s">
        <v>8933</v>
      </c>
      <c r="E1720" t="s">
        <v>37</v>
      </c>
      <c r="F1720">
        <v>6.3</v>
      </c>
      <c r="G1720">
        <v>28000000</v>
      </c>
      <c r="H1720" t="s">
        <v>1671</v>
      </c>
      <c r="I1720" t="s">
        <v>3409</v>
      </c>
      <c r="J1720" t="s">
        <v>19711</v>
      </c>
      <c r="K1720" t="s">
        <v>24177</v>
      </c>
      <c r="L1720" t="s">
        <v>24177</v>
      </c>
      <c r="M1720" t="s">
        <v>24177</v>
      </c>
      <c r="N1720" t="s">
        <v>24177</v>
      </c>
      <c r="O1720" t="s">
        <v>24177</v>
      </c>
      <c r="P1720">
        <f>IMDB_Movies3[[#This Row],[gross]]-Table3[[#This Row],[budget]]</f>
        <v>15097652</v>
      </c>
    </row>
    <row r="1721" spans="1:16" x14ac:dyDescent="0.35">
      <c r="A1721" t="s">
        <v>692</v>
      </c>
      <c r="B1721">
        <v>117</v>
      </c>
      <c r="C1721">
        <v>48043505</v>
      </c>
      <c r="D1721" t="s">
        <v>8938</v>
      </c>
      <c r="E1721" t="s">
        <v>37</v>
      </c>
      <c r="F1721">
        <v>7.7</v>
      </c>
      <c r="G1721">
        <v>30000000</v>
      </c>
      <c r="H1721" t="s">
        <v>1325</v>
      </c>
      <c r="I1721" t="s">
        <v>1671</v>
      </c>
      <c r="J1721" t="s">
        <v>24177</v>
      </c>
      <c r="K1721" t="s">
        <v>24177</v>
      </c>
      <c r="L1721" t="s">
        <v>24177</v>
      </c>
      <c r="M1721" t="s">
        <v>24177</v>
      </c>
      <c r="N1721" t="s">
        <v>24177</v>
      </c>
      <c r="O1721" t="s">
        <v>24177</v>
      </c>
      <c r="P1721">
        <f>IMDB_Movies3[[#This Row],[gross]]-Table3[[#This Row],[budget]]</f>
        <v>18043505</v>
      </c>
    </row>
    <row r="1722" spans="1:16" x14ac:dyDescent="0.35">
      <c r="A1722" t="s">
        <v>4212</v>
      </c>
      <c r="B1722">
        <v>83</v>
      </c>
      <c r="C1722">
        <v>37053924</v>
      </c>
      <c r="D1722" t="s">
        <v>8942</v>
      </c>
      <c r="E1722" t="s">
        <v>37</v>
      </c>
      <c r="F1722">
        <v>6.1</v>
      </c>
      <c r="G1722">
        <v>28000000</v>
      </c>
      <c r="H1722" t="s">
        <v>1325</v>
      </c>
      <c r="I1722" t="s">
        <v>1671</v>
      </c>
      <c r="J1722" t="s">
        <v>24164</v>
      </c>
      <c r="K1722" t="s">
        <v>24177</v>
      </c>
      <c r="L1722" t="s">
        <v>24177</v>
      </c>
      <c r="M1722" t="s">
        <v>24177</v>
      </c>
      <c r="N1722" t="s">
        <v>24177</v>
      </c>
      <c r="O1722" t="s">
        <v>24177</v>
      </c>
      <c r="P1722">
        <f>IMDB_Movies3[[#This Row],[gross]]-Table3[[#This Row],[budget]]</f>
        <v>9053924</v>
      </c>
    </row>
    <row r="1723" spans="1:16" x14ac:dyDescent="0.35">
      <c r="A1723" t="s">
        <v>5486</v>
      </c>
      <c r="B1723">
        <v>99</v>
      </c>
      <c r="C1723">
        <v>33000377</v>
      </c>
      <c r="D1723" t="s">
        <v>8946</v>
      </c>
      <c r="E1723" t="s">
        <v>37</v>
      </c>
      <c r="F1723">
        <v>4.9000000000000004</v>
      </c>
      <c r="G1723">
        <v>28000000</v>
      </c>
      <c r="H1723" t="s">
        <v>1325</v>
      </c>
      <c r="I1723" t="s">
        <v>1266</v>
      </c>
      <c r="J1723" t="s">
        <v>6403</v>
      </c>
      <c r="K1723" t="s">
        <v>10413</v>
      </c>
      <c r="L1723" t="s">
        <v>24177</v>
      </c>
      <c r="M1723" t="s">
        <v>24177</v>
      </c>
      <c r="N1723" t="s">
        <v>24177</v>
      </c>
      <c r="O1723" t="s">
        <v>24177</v>
      </c>
      <c r="P1723">
        <f>IMDB_Movies3[[#This Row],[gross]]-Table3[[#This Row],[budget]]</f>
        <v>5000377</v>
      </c>
    </row>
    <row r="1724" spans="1:16" x14ac:dyDescent="0.35">
      <c r="A1724" t="s">
        <v>8950</v>
      </c>
      <c r="B1724">
        <v>81</v>
      </c>
      <c r="C1724">
        <v>66950483</v>
      </c>
      <c r="D1724" t="s">
        <v>8951</v>
      </c>
      <c r="E1724" t="s">
        <v>37</v>
      </c>
      <c r="F1724">
        <v>6.2</v>
      </c>
      <c r="G1724">
        <v>28000000</v>
      </c>
      <c r="H1724" t="s">
        <v>1671</v>
      </c>
      <c r="I1724" t="s">
        <v>18089</v>
      </c>
      <c r="J1724" t="s">
        <v>24177</v>
      </c>
      <c r="K1724" t="s">
        <v>24177</v>
      </c>
      <c r="L1724" t="s">
        <v>24177</v>
      </c>
      <c r="M1724" t="s">
        <v>24177</v>
      </c>
      <c r="N1724" t="s">
        <v>24177</v>
      </c>
      <c r="O1724" t="s">
        <v>24177</v>
      </c>
      <c r="P1724">
        <f>IMDB_Movies3[[#This Row],[gross]]-Table3[[#This Row],[budget]]</f>
        <v>38950483</v>
      </c>
    </row>
    <row r="1725" spans="1:16" x14ac:dyDescent="0.35">
      <c r="A1725" t="s">
        <v>940</v>
      </c>
      <c r="B1725">
        <v>135</v>
      </c>
      <c r="C1725">
        <v>38372662</v>
      </c>
      <c r="D1725" t="s">
        <v>8955</v>
      </c>
      <c r="E1725" t="s">
        <v>37</v>
      </c>
      <c r="F1725">
        <v>7.8</v>
      </c>
      <c r="G1725">
        <v>28000000</v>
      </c>
      <c r="H1725" t="s">
        <v>3409</v>
      </c>
      <c r="I1725" t="s">
        <v>19711</v>
      </c>
      <c r="J1725" t="s">
        <v>24177</v>
      </c>
      <c r="K1725" t="s">
        <v>24177</v>
      </c>
      <c r="L1725" t="s">
        <v>24177</v>
      </c>
      <c r="M1725" t="s">
        <v>24177</v>
      </c>
      <c r="N1725" t="s">
        <v>24177</v>
      </c>
      <c r="O1725" t="s">
        <v>24177</v>
      </c>
      <c r="P1725">
        <f>IMDB_Movies3[[#This Row],[gross]]-Table3[[#This Row],[budget]]</f>
        <v>10372662</v>
      </c>
    </row>
    <row r="1726" spans="1:16" x14ac:dyDescent="0.35">
      <c r="A1726" t="s">
        <v>187</v>
      </c>
      <c r="B1726">
        <v>117</v>
      </c>
      <c r="C1726">
        <v>27000000</v>
      </c>
      <c r="D1726" t="s">
        <v>8960</v>
      </c>
      <c r="E1726" t="s">
        <v>37</v>
      </c>
      <c r="F1726">
        <v>8.1999999999999993</v>
      </c>
      <c r="G1726">
        <v>28000000</v>
      </c>
      <c r="H1726" t="s">
        <v>12332</v>
      </c>
      <c r="I1726" t="s">
        <v>10413</v>
      </c>
      <c r="J1726" t="s">
        <v>24177</v>
      </c>
      <c r="K1726" t="s">
        <v>24177</v>
      </c>
      <c r="L1726" t="s">
        <v>24177</v>
      </c>
      <c r="M1726" t="s">
        <v>24177</v>
      </c>
      <c r="N1726" t="s">
        <v>24177</v>
      </c>
      <c r="O1726" t="s">
        <v>24177</v>
      </c>
      <c r="P1726">
        <f>IMDB_Movies3[[#This Row],[gross]]-Table3[[#This Row],[budget]]</f>
        <v>-1000000</v>
      </c>
    </row>
    <row r="1727" spans="1:16" x14ac:dyDescent="0.35">
      <c r="A1727" t="s">
        <v>3516</v>
      </c>
      <c r="B1727">
        <v>139</v>
      </c>
      <c r="C1727">
        <v>31600000</v>
      </c>
      <c r="D1727" t="s">
        <v>8964</v>
      </c>
      <c r="E1727" t="s">
        <v>37</v>
      </c>
      <c r="F1727">
        <v>6.9</v>
      </c>
      <c r="G1727">
        <v>28000000</v>
      </c>
      <c r="H1727" t="s">
        <v>953</v>
      </c>
      <c r="I1727" t="s">
        <v>13307</v>
      </c>
      <c r="J1727" t="s">
        <v>24177</v>
      </c>
      <c r="K1727" t="s">
        <v>24177</v>
      </c>
      <c r="L1727" t="s">
        <v>24177</v>
      </c>
      <c r="M1727" t="s">
        <v>24177</v>
      </c>
      <c r="N1727" t="s">
        <v>24177</v>
      </c>
      <c r="O1727" t="s">
        <v>24177</v>
      </c>
      <c r="P1727">
        <f>IMDB_Movies3[[#This Row],[gross]]-Table3[[#This Row],[budget]]</f>
        <v>3600000</v>
      </c>
    </row>
    <row r="1728" spans="1:16" x14ac:dyDescent="0.35">
      <c r="A1728" t="s">
        <v>327</v>
      </c>
      <c r="B1728">
        <v>123</v>
      </c>
      <c r="C1728">
        <v>30688364</v>
      </c>
      <c r="D1728" t="s">
        <v>8968</v>
      </c>
      <c r="E1728" t="s">
        <v>37</v>
      </c>
      <c r="F1728">
        <v>6.2</v>
      </c>
      <c r="G1728">
        <v>28000000</v>
      </c>
      <c r="H1728" t="s">
        <v>1325</v>
      </c>
      <c r="I1728" t="s">
        <v>3409</v>
      </c>
      <c r="J1728" t="s">
        <v>10413</v>
      </c>
      <c r="K1728" t="s">
        <v>24177</v>
      </c>
      <c r="L1728" t="s">
        <v>24177</v>
      </c>
      <c r="M1728" t="s">
        <v>24177</v>
      </c>
      <c r="N1728" t="s">
        <v>24177</v>
      </c>
      <c r="O1728" t="s">
        <v>24177</v>
      </c>
      <c r="P1728">
        <f>IMDB_Movies3[[#This Row],[gross]]-Table3[[#This Row],[budget]]</f>
        <v>2688364</v>
      </c>
    </row>
    <row r="1729" spans="1:16" x14ac:dyDescent="0.35">
      <c r="A1729" t="s">
        <v>8972</v>
      </c>
      <c r="B1729">
        <v>117</v>
      </c>
      <c r="C1729">
        <v>28563179</v>
      </c>
      <c r="D1729" t="s">
        <v>8974</v>
      </c>
      <c r="E1729" t="s">
        <v>37</v>
      </c>
      <c r="F1729">
        <v>6.9</v>
      </c>
      <c r="G1729">
        <v>21000000</v>
      </c>
      <c r="H1729" t="s">
        <v>24164</v>
      </c>
      <c r="I1729" t="s">
        <v>3409</v>
      </c>
      <c r="J1729" t="s">
        <v>10413</v>
      </c>
      <c r="K1729" t="s">
        <v>24177</v>
      </c>
      <c r="L1729" t="s">
        <v>24177</v>
      </c>
      <c r="M1729" t="s">
        <v>24177</v>
      </c>
      <c r="N1729" t="s">
        <v>24177</v>
      </c>
      <c r="O1729" t="s">
        <v>24177</v>
      </c>
      <c r="P1729">
        <f>IMDB_Movies3[[#This Row],[gross]]-Table3[[#This Row],[budget]]</f>
        <v>7563179</v>
      </c>
    </row>
    <row r="1730" spans="1:16" x14ac:dyDescent="0.35">
      <c r="A1730" t="s">
        <v>8978</v>
      </c>
      <c r="B1730">
        <v>97</v>
      </c>
      <c r="C1730">
        <v>16779636</v>
      </c>
      <c r="D1730" t="s">
        <v>8980</v>
      </c>
      <c r="E1730" t="s">
        <v>37</v>
      </c>
      <c r="F1730">
        <v>4.8</v>
      </c>
      <c r="G1730">
        <v>28000000</v>
      </c>
      <c r="H1730" t="s">
        <v>3409</v>
      </c>
      <c r="I1730" t="s">
        <v>6403</v>
      </c>
      <c r="J1730" t="s">
        <v>10413</v>
      </c>
      <c r="K1730" t="s">
        <v>24177</v>
      </c>
      <c r="L1730" t="s">
        <v>24177</v>
      </c>
      <c r="M1730" t="s">
        <v>24177</v>
      </c>
      <c r="N1730" t="s">
        <v>24177</v>
      </c>
      <c r="O1730" t="s">
        <v>24177</v>
      </c>
      <c r="P1730">
        <f>IMDB_Movies3[[#This Row],[gross]]-Table3[[#This Row],[budget]]</f>
        <v>-11220364</v>
      </c>
    </row>
    <row r="1731" spans="1:16" x14ac:dyDescent="0.35">
      <c r="A1731" t="s">
        <v>2888</v>
      </c>
      <c r="B1731">
        <v>81</v>
      </c>
      <c r="C1731">
        <v>10762178</v>
      </c>
      <c r="D1731" t="s">
        <v>8985</v>
      </c>
      <c r="E1731" t="s">
        <v>37</v>
      </c>
      <c r="F1731">
        <v>8</v>
      </c>
      <c r="G1731">
        <v>160000000</v>
      </c>
      <c r="H1731" t="s">
        <v>68</v>
      </c>
      <c r="I1731" t="s">
        <v>24177</v>
      </c>
      <c r="J1731" t="s">
        <v>24177</v>
      </c>
      <c r="K1731" t="s">
        <v>24177</v>
      </c>
      <c r="L1731" t="s">
        <v>24177</v>
      </c>
      <c r="M1731" t="s">
        <v>24177</v>
      </c>
      <c r="N1731" t="s">
        <v>24177</v>
      </c>
      <c r="O1731" t="s">
        <v>24177</v>
      </c>
      <c r="P1731">
        <f>IMDB_Movies3[[#This Row],[gross]]-Table3[[#This Row],[budget]]</f>
        <v>-149237822</v>
      </c>
    </row>
    <row r="1732" spans="1:16" x14ac:dyDescent="0.35">
      <c r="A1732" t="s">
        <v>4239</v>
      </c>
      <c r="B1732">
        <v>103</v>
      </c>
      <c r="C1732">
        <v>17324744</v>
      </c>
      <c r="D1732" t="s">
        <v>8989</v>
      </c>
      <c r="E1732" t="s">
        <v>37</v>
      </c>
      <c r="F1732">
        <v>5.3</v>
      </c>
      <c r="G1732">
        <v>28000000</v>
      </c>
      <c r="H1732" t="s">
        <v>1671</v>
      </c>
      <c r="I1732" t="s">
        <v>1266</v>
      </c>
      <c r="J1732" t="s">
        <v>19711</v>
      </c>
      <c r="K1732" t="s">
        <v>24177</v>
      </c>
      <c r="L1732" t="s">
        <v>24177</v>
      </c>
      <c r="M1732" t="s">
        <v>24177</v>
      </c>
      <c r="N1732" t="s">
        <v>24177</v>
      </c>
      <c r="O1732" t="s">
        <v>24177</v>
      </c>
      <c r="P1732">
        <f>IMDB_Movies3[[#This Row],[gross]]-Table3[[#This Row],[budget]]</f>
        <v>-10675256</v>
      </c>
    </row>
    <row r="1733" spans="1:16" x14ac:dyDescent="0.35">
      <c r="A1733" t="s">
        <v>1965</v>
      </c>
      <c r="B1733">
        <v>119</v>
      </c>
      <c r="C1733">
        <v>8888143</v>
      </c>
      <c r="D1733" t="s">
        <v>8993</v>
      </c>
      <c r="E1733" t="s">
        <v>37</v>
      </c>
      <c r="F1733">
        <v>6.7</v>
      </c>
      <c r="G1733">
        <v>28000000</v>
      </c>
      <c r="H1733" t="s">
        <v>1671</v>
      </c>
      <c r="I1733" t="s">
        <v>3409</v>
      </c>
      <c r="J1733" t="s">
        <v>24163</v>
      </c>
      <c r="K1733" t="s">
        <v>24177</v>
      </c>
      <c r="L1733" t="s">
        <v>24177</v>
      </c>
      <c r="M1733" t="s">
        <v>24177</v>
      </c>
      <c r="N1733" t="s">
        <v>24177</v>
      </c>
      <c r="O1733" t="s">
        <v>24177</v>
      </c>
      <c r="P1733">
        <f>IMDB_Movies3[[#This Row],[gross]]-Table3[[#This Row],[budget]]</f>
        <v>-19111857</v>
      </c>
    </row>
    <row r="1734" spans="1:16" x14ac:dyDescent="0.35">
      <c r="A1734" t="s">
        <v>4107</v>
      </c>
      <c r="B1734">
        <v>94</v>
      </c>
      <c r="C1734">
        <v>24268828</v>
      </c>
      <c r="D1734" t="s">
        <v>8998</v>
      </c>
      <c r="E1734" t="s">
        <v>37</v>
      </c>
      <c r="F1734">
        <v>5.4</v>
      </c>
      <c r="G1734">
        <v>28000000</v>
      </c>
      <c r="H1734" t="s">
        <v>1325</v>
      </c>
      <c r="I1734" t="s">
        <v>1671</v>
      </c>
      <c r="J1734" t="s">
        <v>18089</v>
      </c>
      <c r="K1734" t="s">
        <v>24177</v>
      </c>
      <c r="L1734" t="s">
        <v>24177</v>
      </c>
      <c r="M1734" t="s">
        <v>24177</v>
      </c>
      <c r="N1734" t="s">
        <v>24177</v>
      </c>
      <c r="O1734" t="s">
        <v>24177</v>
      </c>
      <c r="P1734">
        <f>IMDB_Movies3[[#This Row],[gross]]-Table3[[#This Row],[budget]]</f>
        <v>-3731172</v>
      </c>
    </row>
    <row r="1735" spans="1:16" x14ac:dyDescent="0.35">
      <c r="A1735" t="s">
        <v>7443</v>
      </c>
      <c r="B1735">
        <v>89</v>
      </c>
      <c r="C1735">
        <v>8119205</v>
      </c>
      <c r="D1735" t="s">
        <v>9004</v>
      </c>
      <c r="E1735" t="s">
        <v>37</v>
      </c>
      <c r="F1735">
        <v>5.4</v>
      </c>
      <c r="G1735">
        <v>28000000</v>
      </c>
      <c r="H1735" t="s">
        <v>1671</v>
      </c>
      <c r="I1735" t="s">
        <v>18089</v>
      </c>
      <c r="J1735" t="s">
        <v>1266</v>
      </c>
      <c r="K1735" t="s">
        <v>24177</v>
      </c>
      <c r="L1735" t="s">
        <v>24177</v>
      </c>
      <c r="M1735" t="s">
        <v>24177</v>
      </c>
      <c r="N1735" t="s">
        <v>24177</v>
      </c>
      <c r="O1735" t="s">
        <v>24177</v>
      </c>
      <c r="P1735">
        <f>IMDB_Movies3[[#This Row],[gross]]-Table3[[#This Row],[budget]]</f>
        <v>-19880795</v>
      </c>
    </row>
    <row r="1736" spans="1:16" x14ac:dyDescent="0.35">
      <c r="A1736" t="s">
        <v>5367</v>
      </c>
      <c r="B1736">
        <v>98</v>
      </c>
      <c r="C1736">
        <v>8434601</v>
      </c>
      <c r="D1736" t="s">
        <v>9007</v>
      </c>
      <c r="E1736" t="s">
        <v>37</v>
      </c>
      <c r="F1736">
        <v>4.9000000000000004</v>
      </c>
      <c r="G1736">
        <v>28000000</v>
      </c>
      <c r="H1736" t="s">
        <v>1325</v>
      </c>
      <c r="I1736" t="s">
        <v>6403</v>
      </c>
      <c r="J1736" t="s">
        <v>12332</v>
      </c>
      <c r="K1736" t="s">
        <v>24177</v>
      </c>
      <c r="L1736" t="s">
        <v>24177</v>
      </c>
      <c r="M1736" t="s">
        <v>24177</v>
      </c>
      <c r="N1736" t="s">
        <v>24177</v>
      </c>
      <c r="O1736" t="s">
        <v>24177</v>
      </c>
      <c r="P1736">
        <f>IMDB_Movies3[[#This Row],[gross]]-Table3[[#This Row],[budget]]</f>
        <v>-19565399</v>
      </c>
    </row>
    <row r="1737" spans="1:16" x14ac:dyDescent="0.35">
      <c r="A1737" t="s">
        <v>5418</v>
      </c>
      <c r="B1737">
        <v>107</v>
      </c>
      <c r="C1737">
        <v>6998324</v>
      </c>
      <c r="D1737" t="s">
        <v>9011</v>
      </c>
      <c r="E1737" t="s">
        <v>37</v>
      </c>
      <c r="F1737">
        <v>6.1</v>
      </c>
      <c r="G1737">
        <v>28000000</v>
      </c>
      <c r="H1737" t="s">
        <v>1671</v>
      </c>
      <c r="I1737" t="s">
        <v>3409</v>
      </c>
      <c r="J1737" t="s">
        <v>24177</v>
      </c>
      <c r="K1737" t="s">
        <v>24177</v>
      </c>
      <c r="L1737" t="s">
        <v>24177</v>
      </c>
      <c r="M1737" t="s">
        <v>24177</v>
      </c>
      <c r="N1737" t="s">
        <v>24177</v>
      </c>
      <c r="O1737" t="s">
        <v>24177</v>
      </c>
      <c r="P1737">
        <f>IMDB_Movies3[[#This Row],[gross]]-Table3[[#This Row],[budget]]</f>
        <v>-21001676</v>
      </c>
    </row>
    <row r="1738" spans="1:16" x14ac:dyDescent="0.35">
      <c r="A1738" t="s">
        <v>6074</v>
      </c>
      <c r="B1738">
        <v>108</v>
      </c>
      <c r="C1738">
        <v>10907291</v>
      </c>
      <c r="D1738" t="s">
        <v>9016</v>
      </c>
      <c r="E1738" t="s">
        <v>37</v>
      </c>
      <c r="F1738">
        <v>5.8</v>
      </c>
      <c r="G1738">
        <v>28000000</v>
      </c>
      <c r="H1738" t="s">
        <v>1325</v>
      </c>
      <c r="I1738" t="s">
        <v>6403</v>
      </c>
      <c r="J1738" t="s">
        <v>19711</v>
      </c>
      <c r="K1738" t="s">
        <v>24177</v>
      </c>
      <c r="L1738" t="s">
        <v>24177</v>
      </c>
      <c r="M1738" t="s">
        <v>24177</v>
      </c>
      <c r="N1738" t="s">
        <v>24177</v>
      </c>
      <c r="O1738" t="s">
        <v>24177</v>
      </c>
      <c r="P1738">
        <f>IMDB_Movies3[[#This Row],[gross]]-Table3[[#This Row],[budget]]</f>
        <v>-17092709</v>
      </c>
    </row>
    <row r="1739" spans="1:16" x14ac:dyDescent="0.35">
      <c r="A1739" t="s">
        <v>487</v>
      </c>
      <c r="B1739">
        <v>134</v>
      </c>
      <c r="C1739">
        <v>5532301</v>
      </c>
      <c r="D1739" t="s">
        <v>9021</v>
      </c>
      <c r="E1739" t="s">
        <v>37</v>
      </c>
      <c r="F1739">
        <v>7</v>
      </c>
      <c r="G1739">
        <v>28000000</v>
      </c>
      <c r="H1739" t="s">
        <v>13307</v>
      </c>
      <c r="I1739" t="s">
        <v>3409</v>
      </c>
      <c r="J1739" t="s">
        <v>22704</v>
      </c>
      <c r="K1739" t="s">
        <v>24165</v>
      </c>
      <c r="L1739" t="s">
        <v>24177</v>
      </c>
      <c r="M1739" t="s">
        <v>24177</v>
      </c>
      <c r="N1739" t="s">
        <v>24177</v>
      </c>
      <c r="O1739" t="s">
        <v>24177</v>
      </c>
      <c r="P1739">
        <f>IMDB_Movies3[[#This Row],[gross]]-Table3[[#This Row],[budget]]</f>
        <v>-22467699</v>
      </c>
    </row>
    <row r="1740" spans="1:16" x14ac:dyDescent="0.35">
      <c r="A1740" t="s">
        <v>9025</v>
      </c>
      <c r="B1740">
        <v>110</v>
      </c>
      <c r="C1740">
        <v>2775593</v>
      </c>
      <c r="D1740" t="s">
        <v>9027</v>
      </c>
      <c r="E1740" t="s">
        <v>37</v>
      </c>
      <c r="F1740">
        <v>6.5</v>
      </c>
      <c r="G1740">
        <v>27000000</v>
      </c>
      <c r="H1740" t="s">
        <v>1671</v>
      </c>
      <c r="I1740" t="s">
        <v>3409</v>
      </c>
      <c r="J1740" t="s">
        <v>19711</v>
      </c>
      <c r="K1740" t="s">
        <v>24177</v>
      </c>
      <c r="L1740" t="s">
        <v>24177</v>
      </c>
      <c r="M1740" t="s">
        <v>24177</v>
      </c>
      <c r="N1740" t="s">
        <v>24177</v>
      </c>
      <c r="O1740" t="s">
        <v>24177</v>
      </c>
      <c r="P1740">
        <f>IMDB_Movies3[[#This Row],[gross]]-Table3[[#This Row],[budget]]</f>
        <v>-24224407</v>
      </c>
    </row>
    <row r="1741" spans="1:16" x14ac:dyDescent="0.35">
      <c r="A1741" t="s">
        <v>9031</v>
      </c>
      <c r="B1741">
        <v>103</v>
      </c>
      <c r="C1741">
        <v>28751715</v>
      </c>
      <c r="D1741" t="s">
        <v>9033</v>
      </c>
      <c r="E1741" t="s">
        <v>37</v>
      </c>
      <c r="F1741">
        <v>6.6</v>
      </c>
      <c r="G1741">
        <v>28000000</v>
      </c>
      <c r="H1741" t="s">
        <v>1325</v>
      </c>
      <c r="I1741" t="s">
        <v>1671</v>
      </c>
      <c r="J1741" t="s">
        <v>24164</v>
      </c>
      <c r="K1741" t="s">
        <v>24177</v>
      </c>
      <c r="L1741" t="s">
        <v>24177</v>
      </c>
      <c r="M1741" t="s">
        <v>24177</v>
      </c>
      <c r="N1741" t="s">
        <v>24177</v>
      </c>
      <c r="O1741" t="s">
        <v>24177</v>
      </c>
      <c r="P1741">
        <f>IMDB_Movies3[[#This Row],[gross]]-Table3[[#This Row],[budget]]</f>
        <v>751715</v>
      </c>
    </row>
    <row r="1742" spans="1:16" x14ac:dyDescent="0.35">
      <c r="A1742" t="s">
        <v>9036</v>
      </c>
      <c r="B1742">
        <v>145</v>
      </c>
      <c r="C1742">
        <v>47724985</v>
      </c>
      <c r="D1742" t="s">
        <v>9039</v>
      </c>
      <c r="E1742" t="s">
        <v>2778</v>
      </c>
      <c r="F1742">
        <v>6.1</v>
      </c>
      <c r="G1742">
        <v>24000000</v>
      </c>
      <c r="H1742" t="s">
        <v>953</v>
      </c>
      <c r="I1742" t="s">
        <v>3409</v>
      </c>
      <c r="J1742" t="s">
        <v>22704</v>
      </c>
      <c r="K1742" t="s">
        <v>19711</v>
      </c>
      <c r="L1742" t="s">
        <v>10413</v>
      </c>
      <c r="M1742" t="s">
        <v>24165</v>
      </c>
      <c r="N1742" t="s">
        <v>24177</v>
      </c>
      <c r="O1742" t="s">
        <v>24177</v>
      </c>
      <c r="P1742">
        <f>IMDB_Movies3[[#This Row],[gross]]-Table3[[#This Row],[budget]]</f>
        <v>23724985</v>
      </c>
    </row>
    <row r="1743" spans="1:16" x14ac:dyDescent="0.35">
      <c r="A1743" t="s">
        <v>9043</v>
      </c>
      <c r="B1743">
        <v>100</v>
      </c>
      <c r="C1743">
        <v>20285518</v>
      </c>
      <c r="D1743" t="s">
        <v>9044</v>
      </c>
      <c r="E1743" t="s">
        <v>37</v>
      </c>
      <c r="F1743">
        <v>5.7</v>
      </c>
      <c r="G1743">
        <v>28000000</v>
      </c>
      <c r="H1743" t="s">
        <v>1325</v>
      </c>
      <c r="I1743" t="s">
        <v>24164</v>
      </c>
      <c r="J1743" t="s">
        <v>3409</v>
      </c>
      <c r="K1743" t="s">
        <v>10413</v>
      </c>
      <c r="L1743" t="s">
        <v>24177</v>
      </c>
      <c r="M1743" t="s">
        <v>24177</v>
      </c>
      <c r="N1743" t="s">
        <v>24177</v>
      </c>
      <c r="O1743" t="s">
        <v>24177</v>
      </c>
      <c r="P1743">
        <f>IMDB_Movies3[[#This Row],[gross]]-Table3[[#This Row],[budget]]</f>
        <v>-7714482</v>
      </c>
    </row>
    <row r="1744" spans="1:16" x14ac:dyDescent="0.35">
      <c r="A1744" t="s">
        <v>6142</v>
      </c>
      <c r="B1744">
        <v>131</v>
      </c>
      <c r="C1744">
        <v>67900000</v>
      </c>
      <c r="D1744" t="s">
        <v>9049</v>
      </c>
      <c r="E1744" t="s">
        <v>37</v>
      </c>
      <c r="F1744">
        <v>6.6</v>
      </c>
      <c r="G1744">
        <v>27500000</v>
      </c>
      <c r="H1744" t="s">
        <v>1325</v>
      </c>
      <c r="I1744" t="s">
        <v>953</v>
      </c>
      <c r="J1744" t="s">
        <v>10413</v>
      </c>
      <c r="K1744" t="s">
        <v>24177</v>
      </c>
      <c r="L1744" t="s">
        <v>24177</v>
      </c>
      <c r="M1744" t="s">
        <v>24177</v>
      </c>
      <c r="N1744" t="s">
        <v>24177</v>
      </c>
      <c r="O1744" t="s">
        <v>24177</v>
      </c>
      <c r="P1744">
        <f>IMDB_Movies3[[#This Row],[gross]]-Table3[[#This Row],[budget]]</f>
        <v>40400000</v>
      </c>
    </row>
    <row r="1745" spans="1:16" x14ac:dyDescent="0.35">
      <c r="A1745" t="s">
        <v>3218</v>
      </c>
      <c r="B1745">
        <v>133</v>
      </c>
      <c r="C1745">
        <v>148734225</v>
      </c>
      <c r="D1745" t="s">
        <v>9054</v>
      </c>
      <c r="E1745" t="s">
        <v>37</v>
      </c>
      <c r="F1745">
        <v>7</v>
      </c>
      <c r="G1745">
        <v>30000000</v>
      </c>
      <c r="H1745" t="s">
        <v>1671</v>
      </c>
      <c r="I1745" t="s">
        <v>19711</v>
      </c>
      <c r="J1745" t="s">
        <v>24177</v>
      </c>
      <c r="K1745" t="s">
        <v>24177</v>
      </c>
      <c r="L1745" t="s">
        <v>24177</v>
      </c>
      <c r="M1745" t="s">
        <v>24177</v>
      </c>
      <c r="N1745" t="s">
        <v>24177</v>
      </c>
      <c r="O1745" t="s">
        <v>24177</v>
      </c>
      <c r="P1745">
        <f>IMDB_Movies3[[#This Row],[gross]]-Table3[[#This Row],[budget]]</f>
        <v>118734225</v>
      </c>
    </row>
    <row r="1746" spans="1:16" x14ac:dyDescent="0.35">
      <c r="A1746" t="s">
        <v>6396</v>
      </c>
      <c r="B1746">
        <v>109</v>
      </c>
      <c r="C1746">
        <v>49185998</v>
      </c>
      <c r="D1746" t="s">
        <v>9058</v>
      </c>
      <c r="E1746" t="s">
        <v>37</v>
      </c>
      <c r="F1746">
        <v>7.4</v>
      </c>
      <c r="G1746">
        <v>30000000</v>
      </c>
      <c r="H1746" t="s">
        <v>3409</v>
      </c>
      <c r="I1746" t="s">
        <v>24177</v>
      </c>
      <c r="J1746" t="s">
        <v>24177</v>
      </c>
      <c r="K1746" t="s">
        <v>24177</v>
      </c>
      <c r="L1746" t="s">
        <v>24177</v>
      </c>
      <c r="M1746" t="s">
        <v>24177</v>
      </c>
      <c r="N1746" t="s">
        <v>24177</v>
      </c>
      <c r="O1746" t="s">
        <v>24177</v>
      </c>
      <c r="P1746">
        <f>IMDB_Movies3[[#This Row],[gross]]-Table3[[#This Row],[budget]]</f>
        <v>19185998</v>
      </c>
    </row>
    <row r="1747" spans="1:16" x14ac:dyDescent="0.35">
      <c r="A1747" t="s">
        <v>6800</v>
      </c>
      <c r="B1747">
        <v>114</v>
      </c>
      <c r="C1747">
        <v>42168445</v>
      </c>
      <c r="D1747" t="s">
        <v>9062</v>
      </c>
      <c r="E1747" t="s">
        <v>37</v>
      </c>
      <c r="F1747">
        <v>5.3</v>
      </c>
      <c r="G1747">
        <v>35000000</v>
      </c>
      <c r="H1747" t="s">
        <v>1671</v>
      </c>
      <c r="I1747" t="s">
        <v>3409</v>
      </c>
      <c r="J1747" t="s">
        <v>19711</v>
      </c>
      <c r="K1747" t="s">
        <v>24177</v>
      </c>
      <c r="L1747" t="s">
        <v>24177</v>
      </c>
      <c r="M1747" t="s">
        <v>24177</v>
      </c>
      <c r="N1747" t="s">
        <v>24177</v>
      </c>
      <c r="O1747" t="s">
        <v>24177</v>
      </c>
      <c r="P1747">
        <f>IMDB_Movies3[[#This Row],[gross]]-Table3[[#This Row],[budget]]</f>
        <v>7168445</v>
      </c>
    </row>
    <row r="1748" spans="1:16" x14ac:dyDescent="0.35">
      <c r="A1748" t="s">
        <v>9065</v>
      </c>
      <c r="B1748">
        <v>164</v>
      </c>
      <c r="C1748">
        <v>26400000</v>
      </c>
      <c r="D1748" t="s">
        <v>9067</v>
      </c>
      <c r="E1748" t="s">
        <v>37</v>
      </c>
      <c r="F1748">
        <v>7.4</v>
      </c>
      <c r="G1748">
        <v>16000000</v>
      </c>
      <c r="H1748" t="s">
        <v>953</v>
      </c>
      <c r="I1748" t="s">
        <v>3409</v>
      </c>
      <c r="J1748" t="s">
        <v>22704</v>
      </c>
      <c r="K1748" t="s">
        <v>24177</v>
      </c>
      <c r="L1748" t="s">
        <v>24177</v>
      </c>
      <c r="M1748" t="s">
        <v>24177</v>
      </c>
      <c r="N1748" t="s">
        <v>24177</v>
      </c>
      <c r="O1748" t="s">
        <v>24177</v>
      </c>
      <c r="P1748">
        <f>IMDB_Movies3[[#This Row],[gross]]-Table3[[#This Row],[budget]]</f>
        <v>10400000</v>
      </c>
    </row>
    <row r="1749" spans="1:16" x14ac:dyDescent="0.35">
      <c r="A1749" t="s">
        <v>9070</v>
      </c>
      <c r="B1749">
        <v>92</v>
      </c>
      <c r="C1749">
        <v>17508670</v>
      </c>
      <c r="D1749" t="s">
        <v>9073</v>
      </c>
      <c r="E1749" t="s">
        <v>37</v>
      </c>
      <c r="F1749">
        <v>7.4</v>
      </c>
      <c r="G1749">
        <v>15000000</v>
      </c>
      <c r="H1749" t="s">
        <v>24164</v>
      </c>
      <c r="I1749" t="s">
        <v>3409</v>
      </c>
      <c r="J1749" t="s">
        <v>19711</v>
      </c>
      <c r="K1749" t="s">
        <v>10413</v>
      </c>
      <c r="L1749" t="s">
        <v>24177</v>
      </c>
      <c r="M1749" t="s">
        <v>24177</v>
      </c>
      <c r="N1749" t="s">
        <v>24177</v>
      </c>
      <c r="O1749" t="s">
        <v>24177</v>
      </c>
      <c r="P1749">
        <f>IMDB_Movies3[[#This Row],[gross]]-Table3[[#This Row],[budget]]</f>
        <v>2508670</v>
      </c>
    </row>
    <row r="1750" spans="1:16" x14ac:dyDescent="0.35">
      <c r="A1750" t="s">
        <v>816</v>
      </c>
      <c r="B1750">
        <v>122</v>
      </c>
      <c r="C1750">
        <v>9664316</v>
      </c>
      <c r="D1750" t="s">
        <v>9077</v>
      </c>
      <c r="E1750" t="s">
        <v>37</v>
      </c>
      <c r="F1750">
        <v>6.8</v>
      </c>
      <c r="G1750">
        <v>27500000</v>
      </c>
      <c r="H1750" t="s">
        <v>3409</v>
      </c>
      <c r="I1750" t="s">
        <v>10413</v>
      </c>
      <c r="J1750" t="s">
        <v>24177</v>
      </c>
      <c r="K1750" t="s">
        <v>24177</v>
      </c>
      <c r="L1750" t="s">
        <v>24177</v>
      </c>
      <c r="M1750" t="s">
        <v>24177</v>
      </c>
      <c r="N1750" t="s">
        <v>24177</v>
      </c>
      <c r="O1750" t="s">
        <v>24177</v>
      </c>
      <c r="P1750">
        <f>IMDB_Movies3[[#This Row],[gross]]-Table3[[#This Row],[budget]]</f>
        <v>-17835684</v>
      </c>
    </row>
    <row r="1751" spans="1:16" x14ac:dyDescent="0.35">
      <c r="A1751" t="s">
        <v>9085</v>
      </c>
      <c r="B1751">
        <v>110</v>
      </c>
      <c r="C1751">
        <v>74888996</v>
      </c>
      <c r="D1751" t="s">
        <v>9086</v>
      </c>
      <c r="E1751" t="s">
        <v>37</v>
      </c>
      <c r="F1751">
        <v>7.2</v>
      </c>
      <c r="G1751">
        <v>30000000</v>
      </c>
      <c r="H1751" t="s">
        <v>1325</v>
      </c>
      <c r="I1751" t="s">
        <v>953</v>
      </c>
      <c r="J1751" t="s">
        <v>12332</v>
      </c>
      <c r="K1751" t="s">
        <v>10413</v>
      </c>
      <c r="L1751" t="s">
        <v>24177</v>
      </c>
      <c r="M1751" t="s">
        <v>24177</v>
      </c>
      <c r="N1751" t="s">
        <v>24177</v>
      </c>
      <c r="O1751" t="s">
        <v>24177</v>
      </c>
      <c r="P1751">
        <f>IMDB_Movies3[[#This Row],[gross]]-Table3[[#This Row],[budget]]</f>
        <v>44888996</v>
      </c>
    </row>
    <row r="1752" spans="1:16" x14ac:dyDescent="0.35">
      <c r="A1752" t="s">
        <v>9089</v>
      </c>
      <c r="B1752">
        <v>116</v>
      </c>
      <c r="C1752">
        <v>69586544</v>
      </c>
      <c r="D1752" t="s">
        <v>9090</v>
      </c>
      <c r="E1752" t="s">
        <v>37</v>
      </c>
      <c r="F1752">
        <v>6</v>
      </c>
      <c r="G1752">
        <v>27000000</v>
      </c>
      <c r="H1752" t="s">
        <v>3409</v>
      </c>
      <c r="I1752" t="s">
        <v>24177</v>
      </c>
      <c r="J1752" t="s">
        <v>24177</v>
      </c>
      <c r="K1752" t="s">
        <v>24177</v>
      </c>
      <c r="L1752" t="s">
        <v>24177</v>
      </c>
      <c r="M1752" t="s">
        <v>24177</v>
      </c>
      <c r="N1752" t="s">
        <v>24177</v>
      </c>
      <c r="O1752" t="s">
        <v>24177</v>
      </c>
      <c r="P1752">
        <f>IMDB_Movies3[[#This Row],[gross]]-Table3[[#This Row],[budget]]</f>
        <v>42586544</v>
      </c>
    </row>
    <row r="1753" spans="1:16" x14ac:dyDescent="0.35">
      <c r="A1753" t="s">
        <v>5164</v>
      </c>
      <c r="B1753">
        <v>115</v>
      </c>
      <c r="C1753">
        <v>60491560</v>
      </c>
      <c r="D1753" t="s">
        <v>9094</v>
      </c>
      <c r="E1753" t="s">
        <v>37</v>
      </c>
      <c r="F1753">
        <v>6.6</v>
      </c>
      <c r="G1753">
        <v>27000000</v>
      </c>
      <c r="H1753" t="s">
        <v>24164</v>
      </c>
      <c r="I1753" t="s">
        <v>3409</v>
      </c>
      <c r="J1753" t="s">
        <v>24162</v>
      </c>
      <c r="K1753" t="s">
        <v>10413</v>
      </c>
      <c r="L1753" t="s">
        <v>24177</v>
      </c>
      <c r="M1753" t="s">
        <v>24177</v>
      </c>
      <c r="N1753" t="s">
        <v>24177</v>
      </c>
      <c r="O1753" t="s">
        <v>24177</v>
      </c>
      <c r="P1753">
        <f>IMDB_Movies3[[#This Row],[gross]]-Table3[[#This Row],[budget]]</f>
        <v>33491560</v>
      </c>
    </row>
    <row r="1754" spans="1:16" x14ac:dyDescent="0.35">
      <c r="A1754" t="s">
        <v>5245</v>
      </c>
      <c r="B1754">
        <v>148</v>
      </c>
      <c r="C1754">
        <v>54200000</v>
      </c>
      <c r="D1754" t="s">
        <v>9100</v>
      </c>
      <c r="E1754" t="s">
        <v>37</v>
      </c>
      <c r="F1754">
        <v>7.9</v>
      </c>
      <c r="G1754">
        <v>27000000</v>
      </c>
      <c r="H1754" t="s">
        <v>1325</v>
      </c>
      <c r="I1754" t="s">
        <v>1671</v>
      </c>
      <c r="J1754" t="s">
        <v>24164</v>
      </c>
      <c r="K1754" t="s">
        <v>12038</v>
      </c>
      <c r="L1754" t="s">
        <v>24177</v>
      </c>
      <c r="M1754" t="s">
        <v>24177</v>
      </c>
      <c r="N1754" t="s">
        <v>24177</v>
      </c>
      <c r="O1754" t="s">
        <v>24177</v>
      </c>
      <c r="P1754">
        <f>IMDB_Movies3[[#This Row],[gross]]-Table3[[#This Row],[budget]]</f>
        <v>27200000</v>
      </c>
    </row>
    <row r="1755" spans="1:16" x14ac:dyDescent="0.35">
      <c r="A1755" t="s">
        <v>9104</v>
      </c>
      <c r="B1755">
        <v>119</v>
      </c>
      <c r="C1755">
        <v>44087387</v>
      </c>
      <c r="D1755" t="s">
        <v>9106</v>
      </c>
      <c r="E1755" t="s">
        <v>37</v>
      </c>
      <c r="F1755">
        <v>6.2</v>
      </c>
      <c r="G1755">
        <v>35761559</v>
      </c>
      <c r="H1755" t="s">
        <v>1671</v>
      </c>
      <c r="I1755" t="s">
        <v>3409</v>
      </c>
      <c r="J1755" t="s">
        <v>18089</v>
      </c>
      <c r="K1755" t="s">
        <v>19711</v>
      </c>
      <c r="L1755" t="s">
        <v>24177</v>
      </c>
      <c r="M1755" t="s">
        <v>24177</v>
      </c>
      <c r="N1755" t="s">
        <v>24177</v>
      </c>
      <c r="O1755" t="s">
        <v>24177</v>
      </c>
      <c r="P1755">
        <f>IMDB_Movies3[[#This Row],[gross]]-Table3[[#This Row],[budget]]</f>
        <v>8325828</v>
      </c>
    </row>
    <row r="1756" spans="1:16" x14ac:dyDescent="0.35">
      <c r="A1756" t="s">
        <v>3405</v>
      </c>
      <c r="B1756">
        <v>118</v>
      </c>
      <c r="C1756">
        <v>30920167</v>
      </c>
      <c r="D1756" t="s">
        <v>9112</v>
      </c>
      <c r="E1756" t="s">
        <v>37</v>
      </c>
      <c r="F1756">
        <v>5.7</v>
      </c>
      <c r="G1756">
        <v>25000000</v>
      </c>
      <c r="H1756" t="s">
        <v>1671</v>
      </c>
      <c r="I1756" t="s">
        <v>12038</v>
      </c>
      <c r="J1756" t="s">
        <v>24177</v>
      </c>
      <c r="K1756" t="s">
        <v>24177</v>
      </c>
      <c r="L1756" t="s">
        <v>24177</v>
      </c>
      <c r="M1756" t="s">
        <v>24177</v>
      </c>
      <c r="N1756" t="s">
        <v>24177</v>
      </c>
      <c r="O1756" t="s">
        <v>24177</v>
      </c>
      <c r="P1756">
        <f>IMDB_Movies3[[#This Row],[gross]]-Table3[[#This Row],[budget]]</f>
        <v>5920167</v>
      </c>
    </row>
    <row r="1757" spans="1:16" x14ac:dyDescent="0.35">
      <c r="A1757" t="s">
        <v>198</v>
      </c>
      <c r="B1757">
        <v>101</v>
      </c>
      <c r="C1757">
        <v>40566655</v>
      </c>
      <c r="D1757" t="s">
        <v>9117</v>
      </c>
      <c r="E1757" t="s">
        <v>37</v>
      </c>
      <c r="F1757">
        <v>7.1</v>
      </c>
      <c r="G1757">
        <v>30000000</v>
      </c>
      <c r="H1757" t="s">
        <v>1671</v>
      </c>
      <c r="I1757" t="s">
        <v>3409</v>
      </c>
      <c r="J1757" t="s">
        <v>19711</v>
      </c>
      <c r="K1757" t="s">
        <v>24177</v>
      </c>
      <c r="L1757" t="s">
        <v>24177</v>
      </c>
      <c r="M1757" t="s">
        <v>24177</v>
      </c>
      <c r="N1757" t="s">
        <v>24177</v>
      </c>
      <c r="O1757" t="s">
        <v>24177</v>
      </c>
      <c r="P1757">
        <f>IMDB_Movies3[[#This Row],[gross]]-Table3[[#This Row],[budget]]</f>
        <v>10566655</v>
      </c>
    </row>
    <row r="1758" spans="1:16" x14ac:dyDescent="0.35">
      <c r="A1758" t="s">
        <v>7064</v>
      </c>
      <c r="B1758">
        <v>82</v>
      </c>
      <c r="C1758">
        <v>31768374</v>
      </c>
      <c r="D1758" t="s">
        <v>9121</v>
      </c>
      <c r="E1758" t="s">
        <v>37</v>
      </c>
      <c r="F1758">
        <v>5.6</v>
      </c>
      <c r="G1758">
        <v>27000000</v>
      </c>
      <c r="H1758" t="s">
        <v>1325</v>
      </c>
      <c r="I1758" t="s">
        <v>1671</v>
      </c>
      <c r="J1758" t="s">
        <v>6403</v>
      </c>
      <c r="K1758" t="s">
        <v>24177</v>
      </c>
      <c r="L1758" t="s">
        <v>24177</v>
      </c>
      <c r="M1758" t="s">
        <v>24177</v>
      </c>
      <c r="N1758" t="s">
        <v>24177</v>
      </c>
      <c r="O1758" t="s">
        <v>24177</v>
      </c>
      <c r="P1758">
        <f>IMDB_Movies3[[#This Row],[gross]]-Table3[[#This Row],[budget]]</f>
        <v>4768374</v>
      </c>
    </row>
    <row r="1759" spans="1:16" x14ac:dyDescent="0.35">
      <c r="A1759" t="s">
        <v>6046</v>
      </c>
      <c r="B1759">
        <v>110</v>
      </c>
      <c r="C1759">
        <v>22494487</v>
      </c>
      <c r="D1759" t="s">
        <v>9125</v>
      </c>
      <c r="E1759" t="s">
        <v>37</v>
      </c>
      <c r="F1759">
        <v>7.8</v>
      </c>
      <c r="G1759">
        <v>27000000</v>
      </c>
      <c r="H1759" t="s">
        <v>24164</v>
      </c>
      <c r="I1759" t="s">
        <v>3409</v>
      </c>
      <c r="J1759" t="s">
        <v>24162</v>
      </c>
      <c r="K1759" t="s">
        <v>10413</v>
      </c>
      <c r="L1759" t="s">
        <v>24177</v>
      </c>
      <c r="M1759" t="s">
        <v>24177</v>
      </c>
      <c r="N1759" t="s">
        <v>24177</v>
      </c>
      <c r="O1759" t="s">
        <v>24177</v>
      </c>
      <c r="P1759">
        <f>IMDB_Movies3[[#This Row],[gross]]-Table3[[#This Row],[budget]]</f>
        <v>-4505513</v>
      </c>
    </row>
    <row r="1760" spans="1:16" x14ac:dyDescent="0.35">
      <c r="A1760" t="s">
        <v>9128</v>
      </c>
      <c r="B1760">
        <v>193</v>
      </c>
      <c r="C1760">
        <v>21500000</v>
      </c>
      <c r="D1760" t="s">
        <v>9129</v>
      </c>
      <c r="E1760" t="s">
        <v>37</v>
      </c>
      <c r="F1760">
        <v>7.9</v>
      </c>
      <c r="G1760">
        <v>27000000</v>
      </c>
      <c r="H1760" t="s">
        <v>953</v>
      </c>
      <c r="I1760" t="s">
        <v>3409</v>
      </c>
      <c r="J1760" t="s">
        <v>22704</v>
      </c>
      <c r="K1760" t="s">
        <v>24177</v>
      </c>
      <c r="L1760" t="s">
        <v>24177</v>
      </c>
      <c r="M1760" t="s">
        <v>24177</v>
      </c>
      <c r="N1760" t="s">
        <v>24177</v>
      </c>
      <c r="O1760" t="s">
        <v>24177</v>
      </c>
      <c r="P1760">
        <f>IMDB_Movies3[[#This Row],[gross]]-Table3[[#This Row],[budget]]</f>
        <v>-5500000</v>
      </c>
    </row>
    <row r="1761" spans="1:16" x14ac:dyDescent="0.35">
      <c r="A1761" t="s">
        <v>428</v>
      </c>
      <c r="B1761">
        <v>130</v>
      </c>
      <c r="C1761">
        <v>4463292</v>
      </c>
      <c r="D1761" t="s">
        <v>9132</v>
      </c>
      <c r="E1761" t="s">
        <v>37</v>
      </c>
      <c r="F1761">
        <v>6.9</v>
      </c>
      <c r="G1761">
        <v>30000000</v>
      </c>
      <c r="H1761" t="s">
        <v>3409</v>
      </c>
      <c r="I1761" t="s">
        <v>22704</v>
      </c>
      <c r="J1761" t="s">
        <v>10413</v>
      </c>
      <c r="K1761" t="s">
        <v>24177</v>
      </c>
      <c r="L1761" t="s">
        <v>24177</v>
      </c>
      <c r="M1761" t="s">
        <v>24177</v>
      </c>
      <c r="N1761" t="s">
        <v>24177</v>
      </c>
      <c r="O1761" t="s">
        <v>24177</v>
      </c>
      <c r="P1761">
        <f>IMDB_Movies3[[#This Row],[gross]]-Table3[[#This Row],[budget]]</f>
        <v>-25536708</v>
      </c>
    </row>
    <row r="1762" spans="1:16" x14ac:dyDescent="0.35">
      <c r="A1762" t="s">
        <v>710</v>
      </c>
      <c r="B1762">
        <v>94</v>
      </c>
      <c r="C1762">
        <v>47724985</v>
      </c>
      <c r="D1762" t="s">
        <v>9136</v>
      </c>
      <c r="E1762" t="s">
        <v>37</v>
      </c>
      <c r="F1762">
        <v>7.4</v>
      </c>
      <c r="G1762">
        <v>27000000</v>
      </c>
      <c r="H1762" t="s">
        <v>953</v>
      </c>
      <c r="I1762" t="s">
        <v>3409</v>
      </c>
      <c r="J1762" t="s">
        <v>18089</v>
      </c>
      <c r="K1762" t="s">
        <v>1266</v>
      </c>
      <c r="L1762" t="s">
        <v>24177</v>
      </c>
      <c r="M1762" t="s">
        <v>24177</v>
      </c>
      <c r="N1762" t="s">
        <v>24177</v>
      </c>
      <c r="O1762" t="s">
        <v>24177</v>
      </c>
      <c r="P1762">
        <f>IMDB_Movies3[[#This Row],[gross]]-Table3[[#This Row],[budget]]</f>
        <v>20724985</v>
      </c>
    </row>
    <row r="1763" spans="1:16" x14ac:dyDescent="0.35">
      <c r="A1763" t="s">
        <v>1039</v>
      </c>
      <c r="B1763">
        <v>111</v>
      </c>
      <c r="C1763">
        <v>14337579</v>
      </c>
      <c r="D1763" t="s">
        <v>9141</v>
      </c>
      <c r="E1763" t="s">
        <v>37</v>
      </c>
      <c r="F1763">
        <v>7.7</v>
      </c>
      <c r="G1763">
        <v>27000000</v>
      </c>
      <c r="H1763" t="s">
        <v>1325</v>
      </c>
      <c r="I1763" t="s">
        <v>3409</v>
      </c>
      <c r="J1763" t="s">
        <v>1266</v>
      </c>
      <c r="K1763" t="s">
        <v>24162</v>
      </c>
      <c r="L1763" t="s">
        <v>12332</v>
      </c>
      <c r="M1763" t="s">
        <v>10413</v>
      </c>
      <c r="N1763" t="s">
        <v>24177</v>
      </c>
      <c r="O1763" t="s">
        <v>24177</v>
      </c>
      <c r="P1763">
        <f>IMDB_Movies3[[#This Row],[gross]]-Table3[[#This Row],[budget]]</f>
        <v>-12662421</v>
      </c>
    </row>
    <row r="1764" spans="1:16" x14ac:dyDescent="0.35">
      <c r="A1764" t="s">
        <v>9144</v>
      </c>
      <c r="B1764">
        <v>110</v>
      </c>
      <c r="C1764">
        <v>13823741</v>
      </c>
      <c r="D1764" t="s">
        <v>9145</v>
      </c>
      <c r="E1764" t="s">
        <v>37</v>
      </c>
      <c r="F1764">
        <v>6.9</v>
      </c>
      <c r="G1764">
        <v>13500000</v>
      </c>
      <c r="H1764" t="s">
        <v>13307</v>
      </c>
      <c r="I1764" t="s">
        <v>3409</v>
      </c>
      <c r="J1764" t="s">
        <v>22704</v>
      </c>
      <c r="K1764" t="s">
        <v>19711</v>
      </c>
      <c r="L1764" t="s">
        <v>24177</v>
      </c>
      <c r="M1764" t="s">
        <v>24177</v>
      </c>
      <c r="N1764" t="s">
        <v>24177</v>
      </c>
      <c r="O1764" t="s">
        <v>24177</v>
      </c>
      <c r="P1764">
        <f>IMDB_Movies3[[#This Row],[gross]]-Table3[[#This Row],[budget]]</f>
        <v>323741</v>
      </c>
    </row>
    <row r="1765" spans="1:16" x14ac:dyDescent="0.35">
      <c r="A1765" t="s">
        <v>9154</v>
      </c>
      <c r="B1765">
        <v>109</v>
      </c>
      <c r="C1765">
        <v>47724985</v>
      </c>
      <c r="D1765" t="s">
        <v>9158</v>
      </c>
      <c r="E1765" t="s">
        <v>37</v>
      </c>
      <c r="F1765">
        <v>6.7</v>
      </c>
      <c r="G1765">
        <v>25000000</v>
      </c>
      <c r="H1765" t="s">
        <v>953</v>
      </c>
      <c r="I1765" t="s">
        <v>18089</v>
      </c>
      <c r="J1765" t="s">
        <v>1266</v>
      </c>
      <c r="K1765" t="s">
        <v>6403</v>
      </c>
      <c r="L1765" t="s">
        <v>24162</v>
      </c>
      <c r="M1765" t="s">
        <v>24177</v>
      </c>
      <c r="N1765" t="s">
        <v>24177</v>
      </c>
      <c r="O1765" t="s">
        <v>24177</v>
      </c>
      <c r="P1765">
        <f>IMDB_Movies3[[#This Row],[gross]]-Table3[[#This Row],[budget]]</f>
        <v>22724985</v>
      </c>
    </row>
    <row r="1766" spans="1:16" x14ac:dyDescent="0.35">
      <c r="A1766" t="s">
        <v>9162</v>
      </c>
      <c r="B1766">
        <v>123</v>
      </c>
      <c r="C1766">
        <v>10297897</v>
      </c>
      <c r="D1766" t="s">
        <v>9165</v>
      </c>
      <c r="E1766" t="s">
        <v>37</v>
      </c>
      <c r="F1766">
        <v>6</v>
      </c>
      <c r="G1766">
        <v>27000000</v>
      </c>
      <c r="H1766" t="s">
        <v>1325</v>
      </c>
      <c r="I1766" t="s">
        <v>24164</v>
      </c>
      <c r="J1766" t="s">
        <v>3409</v>
      </c>
      <c r="K1766" t="s">
        <v>22704</v>
      </c>
      <c r="L1766" t="s">
        <v>15011</v>
      </c>
      <c r="M1766" t="s">
        <v>24177</v>
      </c>
      <c r="N1766" t="s">
        <v>24177</v>
      </c>
      <c r="O1766" t="s">
        <v>24177</v>
      </c>
      <c r="P1766">
        <f>IMDB_Movies3[[#This Row],[gross]]-Table3[[#This Row],[budget]]</f>
        <v>-16702103</v>
      </c>
    </row>
    <row r="1767" spans="1:16" x14ac:dyDescent="0.35">
      <c r="A1767" t="s">
        <v>6813</v>
      </c>
      <c r="B1767">
        <v>109</v>
      </c>
      <c r="C1767">
        <v>13248477</v>
      </c>
      <c r="D1767" t="s">
        <v>9168</v>
      </c>
      <c r="E1767" t="s">
        <v>37</v>
      </c>
      <c r="F1767">
        <v>6.2</v>
      </c>
      <c r="G1767">
        <v>27000000</v>
      </c>
      <c r="H1767" t="s">
        <v>6403</v>
      </c>
      <c r="I1767" t="s">
        <v>24162</v>
      </c>
      <c r="J1767" t="s">
        <v>10413</v>
      </c>
      <c r="K1767" t="s">
        <v>24177</v>
      </c>
      <c r="L1767" t="s">
        <v>24177</v>
      </c>
      <c r="M1767" t="s">
        <v>24177</v>
      </c>
      <c r="N1767" t="s">
        <v>24177</v>
      </c>
      <c r="O1767" t="s">
        <v>24177</v>
      </c>
      <c r="P1767">
        <f>IMDB_Movies3[[#This Row],[gross]]-Table3[[#This Row],[budget]]</f>
        <v>-13751523</v>
      </c>
    </row>
    <row r="1768" spans="1:16" x14ac:dyDescent="0.35">
      <c r="A1768" t="s">
        <v>9172</v>
      </c>
      <c r="B1768">
        <v>99</v>
      </c>
      <c r="C1768">
        <v>8712564</v>
      </c>
      <c r="D1768" t="s">
        <v>9173</v>
      </c>
      <c r="E1768" t="s">
        <v>37</v>
      </c>
      <c r="F1768">
        <v>5.9</v>
      </c>
      <c r="G1768">
        <v>27000000</v>
      </c>
      <c r="H1768" t="s">
        <v>24164</v>
      </c>
      <c r="I1768" t="s">
        <v>3409</v>
      </c>
      <c r="J1768" t="s">
        <v>24162</v>
      </c>
      <c r="K1768" t="s">
        <v>10413</v>
      </c>
      <c r="L1768" t="s">
        <v>24177</v>
      </c>
      <c r="M1768" t="s">
        <v>24177</v>
      </c>
      <c r="N1768" t="s">
        <v>24177</v>
      </c>
      <c r="O1768" t="s">
        <v>24177</v>
      </c>
      <c r="P1768">
        <f>IMDB_Movies3[[#This Row],[gross]]-Table3[[#This Row],[budget]]</f>
        <v>-18287436</v>
      </c>
    </row>
    <row r="1769" spans="1:16" x14ac:dyDescent="0.35">
      <c r="A1769" t="s">
        <v>9177</v>
      </c>
      <c r="B1769">
        <v>106</v>
      </c>
      <c r="C1769">
        <v>7486906</v>
      </c>
      <c r="D1769" t="s">
        <v>9178</v>
      </c>
      <c r="E1769" t="s">
        <v>37</v>
      </c>
      <c r="F1769">
        <v>6.8</v>
      </c>
      <c r="G1769">
        <v>27000000</v>
      </c>
      <c r="H1769" t="s">
        <v>1671</v>
      </c>
      <c r="I1769" t="s">
        <v>3409</v>
      </c>
      <c r="J1769" t="s">
        <v>18089</v>
      </c>
      <c r="K1769" t="s">
        <v>24177</v>
      </c>
      <c r="L1769" t="s">
        <v>24177</v>
      </c>
      <c r="M1769" t="s">
        <v>24177</v>
      </c>
      <c r="N1769" t="s">
        <v>24177</v>
      </c>
      <c r="O1769" t="s">
        <v>24177</v>
      </c>
      <c r="P1769">
        <f>IMDB_Movies3[[#This Row],[gross]]-Table3[[#This Row],[budget]]</f>
        <v>-19513094</v>
      </c>
    </row>
    <row r="1770" spans="1:16" x14ac:dyDescent="0.35">
      <c r="A1770" t="s">
        <v>4903</v>
      </c>
      <c r="B1770">
        <v>89</v>
      </c>
      <c r="C1770">
        <v>38536376</v>
      </c>
      <c r="D1770" t="s">
        <v>9181</v>
      </c>
      <c r="E1770" t="s">
        <v>37</v>
      </c>
      <c r="F1770">
        <v>3.6</v>
      </c>
      <c r="G1770">
        <v>27000000</v>
      </c>
      <c r="H1770" t="s">
        <v>1325</v>
      </c>
      <c r="I1770" t="s">
        <v>953</v>
      </c>
      <c r="J1770" t="s">
        <v>1671</v>
      </c>
      <c r="K1770" t="s">
        <v>18089</v>
      </c>
      <c r="L1770" t="s">
        <v>12332</v>
      </c>
      <c r="M1770" t="s">
        <v>24177</v>
      </c>
      <c r="N1770" t="s">
        <v>24177</v>
      </c>
      <c r="O1770" t="s">
        <v>24177</v>
      </c>
      <c r="P1770">
        <f>IMDB_Movies3[[#This Row],[gross]]-Table3[[#This Row],[budget]]</f>
        <v>11536376</v>
      </c>
    </row>
    <row r="1771" spans="1:16" x14ac:dyDescent="0.35">
      <c r="A1771" t="s">
        <v>9184</v>
      </c>
      <c r="B1771">
        <v>98</v>
      </c>
      <c r="C1771">
        <v>41008532</v>
      </c>
      <c r="D1771" t="s">
        <v>9185</v>
      </c>
      <c r="E1771" t="s">
        <v>37</v>
      </c>
      <c r="F1771">
        <v>6.7</v>
      </c>
      <c r="G1771">
        <v>27000000</v>
      </c>
      <c r="H1771" t="s">
        <v>24164</v>
      </c>
      <c r="I1771" t="s">
        <v>3409</v>
      </c>
      <c r="J1771" t="s">
        <v>10413</v>
      </c>
      <c r="K1771" t="s">
        <v>24177</v>
      </c>
      <c r="L1771" t="s">
        <v>24177</v>
      </c>
      <c r="M1771" t="s">
        <v>24177</v>
      </c>
      <c r="N1771" t="s">
        <v>24177</v>
      </c>
      <c r="O1771" t="s">
        <v>24177</v>
      </c>
      <c r="P1771">
        <f>IMDB_Movies3[[#This Row],[gross]]-Table3[[#This Row],[budget]]</f>
        <v>14008532</v>
      </c>
    </row>
    <row r="1772" spans="1:16" x14ac:dyDescent="0.35">
      <c r="A1772" t="s">
        <v>7687</v>
      </c>
      <c r="B1772">
        <v>93</v>
      </c>
      <c r="C1772">
        <v>5204007</v>
      </c>
      <c r="D1772" t="s">
        <v>9189</v>
      </c>
      <c r="E1772" t="s">
        <v>37</v>
      </c>
      <c r="F1772">
        <v>6.3</v>
      </c>
      <c r="G1772">
        <v>28000000</v>
      </c>
      <c r="H1772" t="s">
        <v>1325</v>
      </c>
      <c r="I1772" t="s">
        <v>1671</v>
      </c>
      <c r="J1772" t="s">
        <v>24164</v>
      </c>
      <c r="K1772" t="s">
        <v>10413</v>
      </c>
      <c r="L1772" t="s">
        <v>24177</v>
      </c>
      <c r="M1772" t="s">
        <v>24177</v>
      </c>
      <c r="N1772" t="s">
        <v>24177</v>
      </c>
      <c r="O1772" t="s">
        <v>24177</v>
      </c>
      <c r="P1772">
        <f>IMDB_Movies3[[#This Row],[gross]]-Table3[[#This Row],[budget]]</f>
        <v>-22795993</v>
      </c>
    </row>
    <row r="1773" spans="1:16" x14ac:dyDescent="0.35">
      <c r="A1773" t="s">
        <v>1324</v>
      </c>
      <c r="B1773">
        <v>112</v>
      </c>
      <c r="C1773">
        <v>4485485</v>
      </c>
      <c r="D1773" t="s">
        <v>9194</v>
      </c>
      <c r="E1773" t="s">
        <v>37</v>
      </c>
      <c r="F1773">
        <v>6.4</v>
      </c>
      <c r="G1773">
        <v>15000000</v>
      </c>
      <c r="H1773" t="s">
        <v>1671</v>
      </c>
      <c r="I1773" t="s">
        <v>24164</v>
      </c>
      <c r="J1773" t="s">
        <v>3409</v>
      </c>
      <c r="K1773" t="s">
        <v>24177</v>
      </c>
      <c r="L1773" t="s">
        <v>24177</v>
      </c>
      <c r="M1773" t="s">
        <v>24177</v>
      </c>
      <c r="N1773" t="s">
        <v>24177</v>
      </c>
      <c r="O1773" t="s">
        <v>24177</v>
      </c>
      <c r="P1773">
        <f>IMDB_Movies3[[#This Row],[gross]]-Table3[[#This Row],[budget]]</f>
        <v>-10514515</v>
      </c>
    </row>
    <row r="1774" spans="1:16" x14ac:dyDescent="0.35">
      <c r="A1774" t="s">
        <v>2066</v>
      </c>
      <c r="B1774">
        <v>101</v>
      </c>
      <c r="C1774">
        <v>4476235</v>
      </c>
      <c r="D1774" t="s">
        <v>9197</v>
      </c>
      <c r="E1774" t="s">
        <v>37</v>
      </c>
      <c r="F1774">
        <v>6.4</v>
      </c>
      <c r="G1774">
        <v>27000000</v>
      </c>
      <c r="H1774" t="s">
        <v>24164</v>
      </c>
      <c r="I1774" t="s">
        <v>6403</v>
      </c>
      <c r="J1774" t="s">
        <v>24162</v>
      </c>
      <c r="K1774" t="s">
        <v>10413</v>
      </c>
      <c r="L1774" t="s">
        <v>24177</v>
      </c>
      <c r="M1774" t="s">
        <v>24177</v>
      </c>
      <c r="N1774" t="s">
        <v>24177</v>
      </c>
      <c r="O1774" t="s">
        <v>24177</v>
      </c>
      <c r="P1774">
        <f>IMDB_Movies3[[#This Row],[gross]]-Table3[[#This Row],[budget]]</f>
        <v>-22523765</v>
      </c>
    </row>
    <row r="1775" spans="1:16" x14ac:dyDescent="0.35">
      <c r="A1775" t="s">
        <v>3122</v>
      </c>
      <c r="B1775">
        <v>104</v>
      </c>
      <c r="C1775">
        <v>1089365</v>
      </c>
      <c r="D1775" t="s">
        <v>9201</v>
      </c>
      <c r="E1775" t="s">
        <v>37</v>
      </c>
      <c r="F1775">
        <v>5.7</v>
      </c>
      <c r="G1775">
        <v>25000000</v>
      </c>
      <c r="H1775" t="s">
        <v>1671</v>
      </c>
      <c r="I1775" t="s">
        <v>3409</v>
      </c>
      <c r="J1775" t="s">
        <v>24177</v>
      </c>
      <c r="K1775" t="s">
        <v>24177</v>
      </c>
      <c r="L1775" t="s">
        <v>24177</v>
      </c>
      <c r="M1775" t="s">
        <v>24177</v>
      </c>
      <c r="N1775" t="s">
        <v>24177</v>
      </c>
      <c r="O1775" t="s">
        <v>24177</v>
      </c>
      <c r="P1775">
        <f>IMDB_Movies3[[#This Row],[gross]]-Table3[[#This Row],[budget]]</f>
        <v>-23910635</v>
      </c>
    </row>
    <row r="1776" spans="1:16" x14ac:dyDescent="0.35">
      <c r="A1776" t="s">
        <v>6997</v>
      </c>
      <c r="B1776">
        <v>120</v>
      </c>
      <c r="C1776">
        <v>763044</v>
      </c>
      <c r="D1776" t="s">
        <v>9204</v>
      </c>
      <c r="E1776" t="s">
        <v>37</v>
      </c>
      <c r="F1776">
        <v>6.2</v>
      </c>
      <c r="G1776">
        <v>23000000</v>
      </c>
      <c r="H1776" t="s">
        <v>3409</v>
      </c>
      <c r="I1776" t="s">
        <v>10413</v>
      </c>
      <c r="J1776" t="s">
        <v>24177</v>
      </c>
      <c r="K1776" t="s">
        <v>24177</v>
      </c>
      <c r="L1776" t="s">
        <v>24177</v>
      </c>
      <c r="M1776" t="s">
        <v>24177</v>
      </c>
      <c r="N1776" t="s">
        <v>24177</v>
      </c>
      <c r="O1776" t="s">
        <v>24177</v>
      </c>
      <c r="P1776">
        <f>IMDB_Movies3[[#This Row],[gross]]-Table3[[#This Row],[budget]]</f>
        <v>-22236956</v>
      </c>
    </row>
    <row r="1777" spans="1:16" x14ac:dyDescent="0.35">
      <c r="A1777" t="s">
        <v>857</v>
      </c>
      <c r="B1777">
        <v>135</v>
      </c>
      <c r="C1777">
        <v>47724985</v>
      </c>
      <c r="D1777" t="s">
        <v>9210</v>
      </c>
      <c r="E1777" t="s">
        <v>37</v>
      </c>
      <c r="F1777">
        <v>6.6</v>
      </c>
      <c r="G1777">
        <v>27000000</v>
      </c>
      <c r="H1777" t="s">
        <v>3409</v>
      </c>
      <c r="I1777" t="s">
        <v>17378</v>
      </c>
      <c r="J1777" t="s">
        <v>19711</v>
      </c>
      <c r="K1777" t="s">
        <v>24177</v>
      </c>
      <c r="L1777" t="s">
        <v>24177</v>
      </c>
      <c r="M1777" t="s">
        <v>24177</v>
      </c>
      <c r="N1777" t="s">
        <v>24177</v>
      </c>
      <c r="O1777" t="s">
        <v>24177</v>
      </c>
      <c r="P1777">
        <f>IMDB_Movies3[[#This Row],[gross]]-Table3[[#This Row],[budget]]</f>
        <v>20724985</v>
      </c>
    </row>
    <row r="1778" spans="1:16" x14ac:dyDescent="0.35">
      <c r="A1778" t="s">
        <v>3233</v>
      </c>
      <c r="B1778">
        <v>91</v>
      </c>
      <c r="C1778">
        <v>20819129</v>
      </c>
      <c r="D1778" t="s">
        <v>9214</v>
      </c>
      <c r="E1778" t="s">
        <v>37</v>
      </c>
      <c r="F1778">
        <v>5.2</v>
      </c>
      <c r="G1778">
        <v>26000000</v>
      </c>
      <c r="H1778" t="s">
        <v>1325</v>
      </c>
      <c r="I1778" t="s">
        <v>1671</v>
      </c>
      <c r="J1778" t="s">
        <v>24164</v>
      </c>
      <c r="K1778" t="s">
        <v>24177</v>
      </c>
      <c r="L1778" t="s">
        <v>24177</v>
      </c>
      <c r="M1778" t="s">
        <v>24177</v>
      </c>
      <c r="N1778" t="s">
        <v>24177</v>
      </c>
      <c r="O1778" t="s">
        <v>24177</v>
      </c>
      <c r="P1778">
        <f>IMDB_Movies3[[#This Row],[gross]]-Table3[[#This Row],[budget]]</f>
        <v>-5180871</v>
      </c>
    </row>
    <row r="1779" spans="1:16" x14ac:dyDescent="0.35">
      <c r="A1779" t="s">
        <v>2042</v>
      </c>
      <c r="B1779">
        <v>97</v>
      </c>
      <c r="C1779">
        <v>110222438</v>
      </c>
      <c r="D1779" t="s">
        <v>9219</v>
      </c>
      <c r="E1779" t="s">
        <v>37</v>
      </c>
      <c r="F1779">
        <v>6.1</v>
      </c>
      <c r="G1779">
        <v>26000000</v>
      </c>
      <c r="H1779" t="s">
        <v>1671</v>
      </c>
      <c r="I1779" t="s">
        <v>18089</v>
      </c>
      <c r="J1779" t="s">
        <v>1266</v>
      </c>
      <c r="K1779" t="s">
        <v>12038</v>
      </c>
      <c r="L1779" t="s">
        <v>19711</v>
      </c>
      <c r="M1779" t="s">
        <v>24177</v>
      </c>
      <c r="N1779" t="s">
        <v>24177</v>
      </c>
      <c r="O1779" t="s">
        <v>24177</v>
      </c>
      <c r="P1779">
        <f>IMDB_Movies3[[#This Row],[gross]]-Table3[[#This Row],[budget]]</f>
        <v>84222438</v>
      </c>
    </row>
    <row r="1780" spans="1:16" x14ac:dyDescent="0.35">
      <c r="A1780" t="s">
        <v>3218</v>
      </c>
      <c r="B1780">
        <v>133</v>
      </c>
      <c r="C1780">
        <v>109243478</v>
      </c>
      <c r="D1780" t="s">
        <v>9222</v>
      </c>
      <c r="E1780" t="s">
        <v>37</v>
      </c>
      <c r="F1780">
        <v>7.1</v>
      </c>
      <c r="G1780">
        <v>26000000</v>
      </c>
      <c r="H1780" t="s">
        <v>1671</v>
      </c>
      <c r="I1780" t="s">
        <v>19711</v>
      </c>
      <c r="J1780" t="s">
        <v>24177</v>
      </c>
      <c r="K1780" t="s">
        <v>24177</v>
      </c>
      <c r="L1780" t="s">
        <v>24177</v>
      </c>
      <c r="M1780" t="s">
        <v>24177</v>
      </c>
      <c r="N1780" t="s">
        <v>24177</v>
      </c>
      <c r="O1780" t="s">
        <v>24177</v>
      </c>
      <c r="P1780">
        <f>IMDB_Movies3[[#This Row],[gross]]-Table3[[#This Row],[budget]]</f>
        <v>83243478</v>
      </c>
    </row>
    <row r="1781" spans="1:16" x14ac:dyDescent="0.35">
      <c r="A1781" t="s">
        <v>4537</v>
      </c>
      <c r="B1781">
        <v>123</v>
      </c>
      <c r="C1781">
        <v>100241322</v>
      </c>
      <c r="D1781" t="s">
        <v>9227</v>
      </c>
      <c r="E1781" t="s">
        <v>37</v>
      </c>
      <c r="F1781">
        <v>7.2</v>
      </c>
      <c r="G1781">
        <v>25000000</v>
      </c>
      <c r="H1781" t="s">
        <v>1671</v>
      </c>
      <c r="I1781" t="s">
        <v>3409</v>
      </c>
      <c r="J1781" t="s">
        <v>19711</v>
      </c>
      <c r="K1781" t="s">
        <v>24177</v>
      </c>
      <c r="L1781" t="s">
        <v>24177</v>
      </c>
      <c r="M1781" t="s">
        <v>24177</v>
      </c>
      <c r="N1781" t="s">
        <v>24177</v>
      </c>
      <c r="O1781" t="s">
        <v>24177</v>
      </c>
      <c r="P1781">
        <f>IMDB_Movies3[[#This Row],[gross]]-Table3[[#This Row],[budget]]</f>
        <v>75241322</v>
      </c>
    </row>
    <row r="1782" spans="1:16" x14ac:dyDescent="0.35">
      <c r="A1782" t="s">
        <v>9230</v>
      </c>
      <c r="B1782">
        <v>114</v>
      </c>
      <c r="C1782">
        <v>25977365</v>
      </c>
      <c r="D1782" t="s">
        <v>9232</v>
      </c>
      <c r="E1782" t="s">
        <v>37</v>
      </c>
      <c r="F1782">
        <v>6.5</v>
      </c>
      <c r="G1782">
        <v>28000000</v>
      </c>
      <c r="H1782" t="s">
        <v>24164</v>
      </c>
      <c r="I1782" t="s">
        <v>3409</v>
      </c>
      <c r="J1782" t="s">
        <v>24162</v>
      </c>
      <c r="K1782" t="s">
        <v>10413</v>
      </c>
      <c r="L1782" t="s">
        <v>24177</v>
      </c>
      <c r="M1782" t="s">
        <v>24177</v>
      </c>
      <c r="N1782" t="s">
        <v>24177</v>
      </c>
      <c r="O1782" t="s">
        <v>24177</v>
      </c>
      <c r="P1782">
        <f>IMDB_Movies3[[#This Row],[gross]]-Table3[[#This Row],[budget]]</f>
        <v>-2022635</v>
      </c>
    </row>
    <row r="1783" spans="1:16" x14ac:dyDescent="0.35">
      <c r="A1783" t="s">
        <v>2698</v>
      </c>
      <c r="B1783">
        <v>111</v>
      </c>
      <c r="C1783">
        <v>91457688</v>
      </c>
      <c r="D1783" t="s">
        <v>9236</v>
      </c>
      <c r="E1783" t="s">
        <v>37</v>
      </c>
      <c r="F1783">
        <v>6</v>
      </c>
      <c r="G1783">
        <v>26000000</v>
      </c>
      <c r="H1783" t="s">
        <v>1325</v>
      </c>
      <c r="I1783" t="s">
        <v>1671</v>
      </c>
      <c r="J1783" t="s">
        <v>24164</v>
      </c>
      <c r="K1783" t="s">
        <v>24177</v>
      </c>
      <c r="L1783" t="s">
        <v>24177</v>
      </c>
      <c r="M1783" t="s">
        <v>24177</v>
      </c>
      <c r="N1783" t="s">
        <v>24177</v>
      </c>
      <c r="O1783" t="s">
        <v>24177</v>
      </c>
      <c r="P1783">
        <f>IMDB_Movies3[[#This Row],[gross]]-Table3[[#This Row],[budget]]</f>
        <v>65457688</v>
      </c>
    </row>
    <row r="1784" spans="1:16" x14ac:dyDescent="0.35">
      <c r="A1784" t="s">
        <v>5418</v>
      </c>
      <c r="B1784">
        <v>117</v>
      </c>
      <c r="C1784">
        <v>87341380</v>
      </c>
      <c r="D1784" t="s">
        <v>9239</v>
      </c>
      <c r="E1784" t="s">
        <v>37</v>
      </c>
      <c r="F1784">
        <v>7</v>
      </c>
      <c r="G1784">
        <v>27000000</v>
      </c>
      <c r="H1784" t="s">
        <v>1325</v>
      </c>
      <c r="I1784" t="s">
        <v>1671</v>
      </c>
      <c r="J1784" t="s">
        <v>24164</v>
      </c>
      <c r="K1784" t="s">
        <v>24177</v>
      </c>
      <c r="L1784" t="s">
        <v>24177</v>
      </c>
      <c r="M1784" t="s">
        <v>24177</v>
      </c>
      <c r="N1784" t="s">
        <v>24177</v>
      </c>
      <c r="O1784" t="s">
        <v>24177</v>
      </c>
      <c r="P1784">
        <f>IMDB_Movies3[[#This Row],[gross]]-Table3[[#This Row],[budget]]</f>
        <v>60341380</v>
      </c>
    </row>
    <row r="1785" spans="1:16" x14ac:dyDescent="0.35">
      <c r="A1785" t="s">
        <v>3136</v>
      </c>
      <c r="B1785">
        <v>121</v>
      </c>
      <c r="C1785">
        <v>65703412</v>
      </c>
      <c r="D1785" t="s">
        <v>9242</v>
      </c>
      <c r="E1785" t="s">
        <v>37</v>
      </c>
      <c r="F1785">
        <v>7</v>
      </c>
      <c r="G1785">
        <v>26000000</v>
      </c>
      <c r="H1785" t="s">
        <v>1671</v>
      </c>
      <c r="I1785" t="s">
        <v>3409</v>
      </c>
      <c r="J1785" t="s">
        <v>19711</v>
      </c>
      <c r="K1785" t="s">
        <v>24177</v>
      </c>
      <c r="L1785" t="s">
        <v>24177</v>
      </c>
      <c r="M1785" t="s">
        <v>24177</v>
      </c>
      <c r="N1785" t="s">
        <v>24177</v>
      </c>
      <c r="O1785" t="s">
        <v>24177</v>
      </c>
      <c r="P1785">
        <f>IMDB_Movies3[[#This Row],[gross]]-Table3[[#This Row],[budget]]</f>
        <v>39703412</v>
      </c>
    </row>
    <row r="1786" spans="1:16" x14ac:dyDescent="0.35">
      <c r="A1786" t="s">
        <v>2859</v>
      </c>
      <c r="B1786">
        <v>139</v>
      </c>
      <c r="C1786">
        <v>58328680</v>
      </c>
      <c r="D1786" t="s">
        <v>9246</v>
      </c>
      <c r="E1786" t="s">
        <v>37</v>
      </c>
      <c r="F1786">
        <v>7.5</v>
      </c>
      <c r="G1786">
        <v>22000000</v>
      </c>
      <c r="H1786" t="s">
        <v>3409</v>
      </c>
      <c r="I1786" t="s">
        <v>19711</v>
      </c>
      <c r="J1786" t="s">
        <v>15011</v>
      </c>
      <c r="K1786" t="s">
        <v>24177</v>
      </c>
      <c r="L1786" t="s">
        <v>24177</v>
      </c>
      <c r="M1786" t="s">
        <v>24177</v>
      </c>
      <c r="N1786" t="s">
        <v>24177</v>
      </c>
      <c r="O1786" t="s">
        <v>24177</v>
      </c>
      <c r="P1786">
        <f>IMDB_Movies3[[#This Row],[gross]]-Table3[[#This Row],[budget]]</f>
        <v>36328680</v>
      </c>
    </row>
    <row r="1787" spans="1:16" x14ac:dyDescent="0.35">
      <c r="A1787" t="s">
        <v>1324</v>
      </c>
      <c r="B1787">
        <v>115</v>
      </c>
      <c r="C1787">
        <v>61490000</v>
      </c>
      <c r="D1787" t="s">
        <v>9249</v>
      </c>
      <c r="E1787" t="s">
        <v>37</v>
      </c>
      <c r="F1787">
        <v>6.6</v>
      </c>
      <c r="G1787">
        <v>26000000</v>
      </c>
      <c r="H1787" t="s">
        <v>3409</v>
      </c>
      <c r="I1787" t="s">
        <v>6403</v>
      </c>
      <c r="J1787" t="s">
        <v>12332</v>
      </c>
      <c r="K1787" t="s">
        <v>10413</v>
      </c>
      <c r="L1787" t="s">
        <v>24177</v>
      </c>
      <c r="M1787" t="s">
        <v>24177</v>
      </c>
      <c r="N1787" t="s">
        <v>24177</v>
      </c>
      <c r="O1787" t="s">
        <v>24177</v>
      </c>
      <c r="P1787">
        <f>IMDB_Movies3[[#This Row],[gross]]-Table3[[#This Row],[budget]]</f>
        <v>35490000</v>
      </c>
    </row>
    <row r="1788" spans="1:16" x14ac:dyDescent="0.35">
      <c r="A1788" t="s">
        <v>8807</v>
      </c>
      <c r="B1788">
        <v>175</v>
      </c>
      <c r="C1788">
        <v>50800000</v>
      </c>
      <c r="D1788" t="s">
        <v>9260</v>
      </c>
      <c r="E1788" t="s">
        <v>37</v>
      </c>
      <c r="F1788">
        <v>7.4</v>
      </c>
      <c r="G1788">
        <v>26000000</v>
      </c>
      <c r="H1788" t="s">
        <v>3409</v>
      </c>
      <c r="I1788" t="s">
        <v>22704</v>
      </c>
      <c r="J1788" t="s">
        <v>24165</v>
      </c>
      <c r="K1788" t="s">
        <v>24177</v>
      </c>
      <c r="L1788" t="s">
        <v>24177</v>
      </c>
      <c r="M1788" t="s">
        <v>24177</v>
      </c>
      <c r="N1788" t="s">
        <v>24177</v>
      </c>
      <c r="O1788" t="s">
        <v>24177</v>
      </c>
      <c r="P1788">
        <f>IMDB_Movies3[[#This Row],[gross]]-Table3[[#This Row],[budget]]</f>
        <v>24800000</v>
      </c>
    </row>
    <row r="1789" spans="1:16" x14ac:dyDescent="0.35">
      <c r="A1789" t="s">
        <v>6308</v>
      </c>
      <c r="B1789">
        <v>85</v>
      </c>
      <c r="C1789">
        <v>57859105</v>
      </c>
      <c r="D1789" t="s">
        <v>9266</v>
      </c>
      <c r="E1789" t="s">
        <v>37</v>
      </c>
      <c r="F1789">
        <v>6.5</v>
      </c>
      <c r="G1789">
        <v>26000000</v>
      </c>
      <c r="H1789" t="s">
        <v>24162</v>
      </c>
      <c r="I1789" t="s">
        <v>10413</v>
      </c>
      <c r="J1789" t="s">
        <v>24177</v>
      </c>
      <c r="K1789" t="s">
        <v>24177</v>
      </c>
      <c r="L1789" t="s">
        <v>24177</v>
      </c>
      <c r="M1789" t="s">
        <v>24177</v>
      </c>
      <c r="N1789" t="s">
        <v>24177</v>
      </c>
      <c r="O1789" t="s">
        <v>24177</v>
      </c>
      <c r="P1789">
        <f>IMDB_Movies3[[#This Row],[gross]]-Table3[[#This Row],[budget]]</f>
        <v>31859105</v>
      </c>
    </row>
    <row r="1790" spans="1:16" x14ac:dyDescent="0.35">
      <c r="A1790" t="s">
        <v>5861</v>
      </c>
      <c r="B1790">
        <v>90</v>
      </c>
      <c r="C1790">
        <v>46455802</v>
      </c>
      <c r="D1790" t="s">
        <v>9271</v>
      </c>
      <c r="E1790" t="s">
        <v>37</v>
      </c>
      <c r="F1790">
        <v>6.2</v>
      </c>
      <c r="G1790">
        <v>26000000</v>
      </c>
      <c r="H1790" t="s">
        <v>6403</v>
      </c>
      <c r="I1790" t="s">
        <v>10413</v>
      </c>
      <c r="J1790" t="s">
        <v>24177</v>
      </c>
      <c r="K1790" t="s">
        <v>24177</v>
      </c>
      <c r="L1790" t="s">
        <v>24177</v>
      </c>
      <c r="M1790" t="s">
        <v>24177</v>
      </c>
      <c r="N1790" t="s">
        <v>24177</v>
      </c>
      <c r="O1790" t="s">
        <v>24177</v>
      </c>
      <c r="P1790">
        <f>IMDB_Movies3[[#This Row],[gross]]-Table3[[#This Row],[budget]]</f>
        <v>20455802</v>
      </c>
    </row>
    <row r="1791" spans="1:16" x14ac:dyDescent="0.35">
      <c r="A1791" t="s">
        <v>4260</v>
      </c>
      <c r="B1791">
        <v>107</v>
      </c>
      <c r="C1791">
        <v>45506619</v>
      </c>
      <c r="D1791" t="s">
        <v>9276</v>
      </c>
      <c r="E1791" t="s">
        <v>37</v>
      </c>
      <c r="F1791">
        <v>7.8</v>
      </c>
      <c r="G1791">
        <v>26000000</v>
      </c>
      <c r="H1791" t="s">
        <v>953</v>
      </c>
      <c r="I1791" t="s">
        <v>1671</v>
      </c>
      <c r="J1791" t="s">
        <v>24164</v>
      </c>
      <c r="K1791" t="s">
        <v>12038</v>
      </c>
      <c r="L1791" t="s">
        <v>24177</v>
      </c>
      <c r="M1791" t="s">
        <v>24177</v>
      </c>
      <c r="N1791" t="s">
        <v>24177</v>
      </c>
      <c r="O1791" t="s">
        <v>24177</v>
      </c>
      <c r="P1791">
        <f>IMDB_Movies3[[#This Row],[gross]]-Table3[[#This Row],[budget]]</f>
        <v>19506619</v>
      </c>
    </row>
    <row r="1792" spans="1:16" x14ac:dyDescent="0.35">
      <c r="A1792" t="s">
        <v>4317</v>
      </c>
      <c r="B1792">
        <v>100</v>
      </c>
      <c r="C1792">
        <v>40168080</v>
      </c>
      <c r="D1792" t="s">
        <v>9280</v>
      </c>
      <c r="E1792" t="s">
        <v>37</v>
      </c>
      <c r="F1792">
        <v>5.2</v>
      </c>
      <c r="G1792">
        <v>26000000</v>
      </c>
      <c r="H1792" t="s">
        <v>1325</v>
      </c>
      <c r="I1792" t="s">
        <v>1266</v>
      </c>
      <c r="J1792" t="s">
        <v>6403</v>
      </c>
      <c r="K1792" t="s">
        <v>24177</v>
      </c>
      <c r="L1792" t="s">
        <v>24177</v>
      </c>
      <c r="M1792" t="s">
        <v>24177</v>
      </c>
      <c r="N1792" t="s">
        <v>24177</v>
      </c>
      <c r="O1792" t="s">
        <v>24177</v>
      </c>
      <c r="P1792">
        <f>IMDB_Movies3[[#This Row],[gross]]-Table3[[#This Row],[budget]]</f>
        <v>14168080</v>
      </c>
    </row>
    <row r="1793" spans="1:16" x14ac:dyDescent="0.35">
      <c r="A1793" t="s">
        <v>278</v>
      </c>
      <c r="B1793">
        <v>129</v>
      </c>
      <c r="C1793">
        <v>49874933</v>
      </c>
      <c r="D1793" t="s">
        <v>9284</v>
      </c>
      <c r="E1793" t="s">
        <v>37</v>
      </c>
      <c r="F1793">
        <v>6.5</v>
      </c>
      <c r="G1793">
        <v>26000000</v>
      </c>
      <c r="H1793" t="s">
        <v>1671</v>
      </c>
      <c r="I1793" t="s">
        <v>24164</v>
      </c>
      <c r="J1793" t="s">
        <v>3409</v>
      </c>
      <c r="K1793" t="s">
        <v>24177</v>
      </c>
      <c r="L1793" t="s">
        <v>24177</v>
      </c>
      <c r="M1793" t="s">
        <v>24177</v>
      </c>
      <c r="N1793" t="s">
        <v>24177</v>
      </c>
      <c r="O1793" t="s">
        <v>24177</v>
      </c>
      <c r="P1793">
        <f>IMDB_Movies3[[#This Row],[gross]]-Table3[[#This Row],[budget]]</f>
        <v>23874933</v>
      </c>
    </row>
    <row r="1794" spans="1:16" x14ac:dyDescent="0.35">
      <c r="A1794" t="s">
        <v>1744</v>
      </c>
      <c r="B1794">
        <v>109</v>
      </c>
      <c r="C1794">
        <v>45489752</v>
      </c>
      <c r="D1794" t="s">
        <v>9287</v>
      </c>
      <c r="E1794" t="s">
        <v>37</v>
      </c>
      <c r="F1794">
        <v>6.5</v>
      </c>
      <c r="G1794">
        <v>26000000</v>
      </c>
      <c r="H1794" t="s">
        <v>1671</v>
      </c>
      <c r="I1794" t="s">
        <v>3409</v>
      </c>
      <c r="J1794" t="s">
        <v>19711</v>
      </c>
      <c r="K1794" t="s">
        <v>24177</v>
      </c>
      <c r="L1794" t="s">
        <v>24177</v>
      </c>
      <c r="M1794" t="s">
        <v>24177</v>
      </c>
      <c r="N1794" t="s">
        <v>24177</v>
      </c>
      <c r="O1794" t="s">
        <v>24177</v>
      </c>
      <c r="P1794">
        <f>IMDB_Movies3[[#This Row],[gross]]-Table3[[#This Row],[budget]]</f>
        <v>19489752</v>
      </c>
    </row>
    <row r="1795" spans="1:16" x14ac:dyDescent="0.35">
      <c r="A1795" t="s">
        <v>3376</v>
      </c>
      <c r="B1795">
        <v>94</v>
      </c>
      <c r="C1795">
        <v>36985501</v>
      </c>
      <c r="D1795" t="s">
        <v>9292</v>
      </c>
      <c r="E1795" t="s">
        <v>37</v>
      </c>
      <c r="F1795">
        <v>5.2</v>
      </c>
      <c r="G1795">
        <v>26000000</v>
      </c>
      <c r="H1795" t="s">
        <v>1325</v>
      </c>
      <c r="I1795" t="s">
        <v>953</v>
      </c>
      <c r="J1795" t="s">
        <v>1671</v>
      </c>
      <c r="K1795" t="s">
        <v>12332</v>
      </c>
      <c r="L1795" t="s">
        <v>10413</v>
      </c>
      <c r="M1795" t="s">
        <v>24177</v>
      </c>
      <c r="N1795" t="s">
        <v>24177</v>
      </c>
      <c r="O1795" t="s">
        <v>24177</v>
      </c>
      <c r="P1795">
        <f>IMDB_Movies3[[#This Row],[gross]]-Table3[[#This Row],[budget]]</f>
        <v>10985501</v>
      </c>
    </row>
    <row r="1796" spans="1:16" x14ac:dyDescent="0.35">
      <c r="A1796" t="s">
        <v>3639</v>
      </c>
      <c r="B1796">
        <v>133</v>
      </c>
      <c r="C1796">
        <v>33200000</v>
      </c>
      <c r="D1796" t="s">
        <v>9298</v>
      </c>
      <c r="E1796" t="s">
        <v>37</v>
      </c>
      <c r="F1796">
        <v>7.2</v>
      </c>
      <c r="G1796">
        <v>26000000</v>
      </c>
      <c r="H1796" t="s">
        <v>1325</v>
      </c>
      <c r="I1796" t="s">
        <v>24164</v>
      </c>
      <c r="J1796" t="s">
        <v>3409</v>
      </c>
      <c r="K1796" t="s">
        <v>15011</v>
      </c>
      <c r="L1796" t="s">
        <v>24177</v>
      </c>
      <c r="M1796" t="s">
        <v>24177</v>
      </c>
      <c r="N1796" t="s">
        <v>24177</v>
      </c>
      <c r="O1796" t="s">
        <v>24177</v>
      </c>
      <c r="P1796">
        <f>IMDB_Movies3[[#This Row],[gross]]-Table3[[#This Row],[budget]]</f>
        <v>7200000</v>
      </c>
    </row>
    <row r="1797" spans="1:16" x14ac:dyDescent="0.35">
      <c r="A1797" t="s">
        <v>5423</v>
      </c>
      <c r="B1797">
        <v>105</v>
      </c>
      <c r="C1797">
        <v>28501651</v>
      </c>
      <c r="D1797" t="s">
        <v>9302</v>
      </c>
      <c r="E1797" t="s">
        <v>37</v>
      </c>
      <c r="F1797">
        <v>7.1</v>
      </c>
      <c r="G1797">
        <v>26000000</v>
      </c>
      <c r="H1797" t="s">
        <v>3409</v>
      </c>
      <c r="I1797" t="s">
        <v>10413</v>
      </c>
      <c r="J1797" t="s">
        <v>24177</v>
      </c>
      <c r="K1797" t="s">
        <v>24177</v>
      </c>
      <c r="L1797" t="s">
        <v>24177</v>
      </c>
      <c r="M1797" t="s">
        <v>24177</v>
      </c>
      <c r="N1797" t="s">
        <v>24177</v>
      </c>
      <c r="O1797" t="s">
        <v>24177</v>
      </c>
      <c r="P1797">
        <f>IMDB_Movies3[[#This Row],[gross]]-Table3[[#This Row],[budget]]</f>
        <v>2501651</v>
      </c>
    </row>
    <row r="1798" spans="1:16" x14ac:dyDescent="0.35">
      <c r="A1798" t="s">
        <v>9305</v>
      </c>
      <c r="B1798">
        <v>100</v>
      </c>
      <c r="C1798">
        <v>23222861</v>
      </c>
      <c r="D1798" t="s">
        <v>9307</v>
      </c>
      <c r="E1798" t="s">
        <v>37</v>
      </c>
      <c r="F1798">
        <v>4.5</v>
      </c>
      <c r="G1798">
        <v>26000000</v>
      </c>
      <c r="H1798" t="s">
        <v>1325</v>
      </c>
      <c r="I1798" t="s">
        <v>953</v>
      </c>
      <c r="J1798" t="s">
        <v>1671</v>
      </c>
      <c r="K1798" t="s">
        <v>18089</v>
      </c>
      <c r="L1798" t="s">
        <v>19711</v>
      </c>
      <c r="M1798" t="s">
        <v>12332</v>
      </c>
      <c r="N1798" t="s">
        <v>24177</v>
      </c>
      <c r="O1798" t="s">
        <v>24177</v>
      </c>
      <c r="P1798">
        <f>IMDB_Movies3[[#This Row],[gross]]-Table3[[#This Row],[budget]]</f>
        <v>-2777139</v>
      </c>
    </row>
    <row r="1799" spans="1:16" x14ac:dyDescent="0.35">
      <c r="A1799" t="s">
        <v>3303</v>
      </c>
      <c r="B1799">
        <v>113</v>
      </c>
      <c r="C1799">
        <v>54540525</v>
      </c>
      <c r="D1799" t="s">
        <v>9310</v>
      </c>
      <c r="E1799" t="s">
        <v>37</v>
      </c>
      <c r="F1799">
        <v>5.7</v>
      </c>
      <c r="G1799">
        <v>56000000</v>
      </c>
      <c r="H1799" t="s">
        <v>1671</v>
      </c>
      <c r="I1799" t="s">
        <v>19711</v>
      </c>
      <c r="J1799" t="s">
        <v>24177</v>
      </c>
      <c r="K1799" t="s">
        <v>24177</v>
      </c>
      <c r="L1799" t="s">
        <v>24177</v>
      </c>
      <c r="M1799" t="s">
        <v>24177</v>
      </c>
      <c r="N1799" t="s">
        <v>24177</v>
      </c>
      <c r="O1799" t="s">
        <v>24177</v>
      </c>
      <c r="P1799">
        <f>IMDB_Movies3[[#This Row],[gross]]-Table3[[#This Row],[budget]]</f>
        <v>-1459475</v>
      </c>
    </row>
    <row r="1800" spans="1:16" x14ac:dyDescent="0.35">
      <c r="A1800" t="s">
        <v>9314</v>
      </c>
      <c r="B1800">
        <v>118</v>
      </c>
      <c r="C1800">
        <v>16252765</v>
      </c>
      <c r="D1800" t="s">
        <v>9316</v>
      </c>
      <c r="E1800" t="s">
        <v>37</v>
      </c>
      <c r="F1800">
        <v>6</v>
      </c>
      <c r="G1800">
        <v>42000000</v>
      </c>
      <c r="H1800" t="s">
        <v>3409</v>
      </c>
      <c r="I1800" t="s">
        <v>24162</v>
      </c>
      <c r="J1800" t="s">
        <v>19711</v>
      </c>
      <c r="K1800" t="s">
        <v>10413</v>
      </c>
      <c r="L1800" t="s">
        <v>24177</v>
      </c>
      <c r="M1800" t="s">
        <v>24177</v>
      </c>
      <c r="N1800" t="s">
        <v>24177</v>
      </c>
      <c r="O1800" t="s">
        <v>24177</v>
      </c>
      <c r="P1800">
        <f>IMDB_Movies3[[#This Row],[gross]]-Table3[[#This Row],[budget]]</f>
        <v>-25747235</v>
      </c>
    </row>
    <row r="1801" spans="1:16" x14ac:dyDescent="0.35">
      <c r="A1801" t="s">
        <v>5139</v>
      </c>
      <c r="B1801">
        <v>110</v>
      </c>
      <c r="C1801">
        <v>16005978</v>
      </c>
      <c r="D1801" t="s">
        <v>9321</v>
      </c>
      <c r="E1801" t="s">
        <v>37</v>
      </c>
      <c r="F1801">
        <v>6.4</v>
      </c>
      <c r="G1801">
        <v>26000000</v>
      </c>
      <c r="H1801" t="s">
        <v>24164</v>
      </c>
      <c r="I1801" t="s">
        <v>24162</v>
      </c>
      <c r="J1801" t="s">
        <v>10413</v>
      </c>
      <c r="K1801" t="s">
        <v>24177</v>
      </c>
      <c r="L1801" t="s">
        <v>24177</v>
      </c>
      <c r="M1801" t="s">
        <v>24177</v>
      </c>
      <c r="N1801" t="s">
        <v>24177</v>
      </c>
      <c r="O1801" t="s">
        <v>24177</v>
      </c>
      <c r="P1801">
        <f>IMDB_Movies3[[#This Row],[gross]]-Table3[[#This Row],[budget]]</f>
        <v>-9994022</v>
      </c>
    </row>
    <row r="1802" spans="1:16" x14ac:dyDescent="0.35">
      <c r="A1802" t="s">
        <v>4239</v>
      </c>
      <c r="B1802">
        <v>110</v>
      </c>
      <c r="C1802">
        <v>14469428</v>
      </c>
      <c r="D1802" t="s">
        <v>9324</v>
      </c>
      <c r="E1802" t="s">
        <v>37</v>
      </c>
      <c r="F1802">
        <v>5.2</v>
      </c>
      <c r="G1802">
        <v>26000000</v>
      </c>
      <c r="H1802" t="s">
        <v>1671</v>
      </c>
      <c r="I1802" t="s">
        <v>19711</v>
      </c>
      <c r="J1802" t="s">
        <v>24177</v>
      </c>
      <c r="K1802" t="s">
        <v>24177</v>
      </c>
      <c r="L1802" t="s">
        <v>24177</v>
      </c>
      <c r="M1802" t="s">
        <v>24177</v>
      </c>
      <c r="N1802" t="s">
        <v>24177</v>
      </c>
      <c r="O1802" t="s">
        <v>24177</v>
      </c>
      <c r="P1802">
        <f>IMDB_Movies3[[#This Row],[gross]]-Table3[[#This Row],[budget]]</f>
        <v>-11530572</v>
      </c>
    </row>
    <row r="1803" spans="1:16" x14ac:dyDescent="0.35">
      <c r="A1803" t="s">
        <v>9327</v>
      </c>
      <c r="B1803">
        <v>99</v>
      </c>
      <c r="C1803">
        <v>13829734</v>
      </c>
      <c r="D1803" t="s">
        <v>9329</v>
      </c>
      <c r="E1803" t="s">
        <v>37</v>
      </c>
      <c r="F1803">
        <v>4.3</v>
      </c>
      <c r="G1803">
        <v>26000000</v>
      </c>
      <c r="H1803" t="s">
        <v>1325</v>
      </c>
      <c r="I1803" t="s">
        <v>1266</v>
      </c>
      <c r="J1803" t="s">
        <v>19711</v>
      </c>
      <c r="K1803" t="s">
        <v>12332</v>
      </c>
      <c r="L1803" t="s">
        <v>24177</v>
      </c>
      <c r="M1803" t="s">
        <v>24177</v>
      </c>
      <c r="N1803" t="s">
        <v>24177</v>
      </c>
      <c r="O1803" t="s">
        <v>24177</v>
      </c>
      <c r="P1803">
        <f>IMDB_Movies3[[#This Row],[gross]]-Table3[[#This Row],[budget]]</f>
        <v>-12170266</v>
      </c>
    </row>
    <row r="1804" spans="1:16" x14ac:dyDescent="0.35">
      <c r="A1804" t="s">
        <v>9333</v>
      </c>
      <c r="B1804">
        <v>101</v>
      </c>
      <c r="C1804">
        <v>1075288</v>
      </c>
      <c r="D1804" t="s">
        <v>9334</v>
      </c>
      <c r="E1804" t="s">
        <v>37</v>
      </c>
      <c r="F1804">
        <v>6.1</v>
      </c>
      <c r="G1804">
        <v>22000000</v>
      </c>
      <c r="H1804" t="s">
        <v>24164</v>
      </c>
      <c r="I1804" t="s">
        <v>3409</v>
      </c>
      <c r="J1804" t="s">
        <v>10413</v>
      </c>
      <c r="K1804" t="s">
        <v>24177</v>
      </c>
      <c r="L1804" t="s">
        <v>24177</v>
      </c>
      <c r="M1804" t="s">
        <v>24177</v>
      </c>
      <c r="N1804" t="s">
        <v>24177</v>
      </c>
      <c r="O1804" t="s">
        <v>24177</v>
      </c>
      <c r="P1804">
        <f>IMDB_Movies3[[#This Row],[gross]]-Table3[[#This Row],[budget]]</f>
        <v>-20924712</v>
      </c>
    </row>
    <row r="1805" spans="1:16" x14ac:dyDescent="0.35">
      <c r="A1805" t="s">
        <v>9337</v>
      </c>
      <c r="B1805">
        <v>100</v>
      </c>
      <c r="C1805">
        <v>47724985</v>
      </c>
      <c r="D1805" t="s">
        <v>9339</v>
      </c>
      <c r="E1805" t="s">
        <v>37</v>
      </c>
      <c r="F1805">
        <v>6.3</v>
      </c>
      <c r="G1805">
        <v>26000000</v>
      </c>
      <c r="H1805" t="s">
        <v>1266</v>
      </c>
      <c r="I1805" t="s">
        <v>6403</v>
      </c>
      <c r="J1805" t="s">
        <v>24177</v>
      </c>
      <c r="K1805" t="s">
        <v>24177</v>
      </c>
      <c r="L1805" t="s">
        <v>24177</v>
      </c>
      <c r="M1805" t="s">
        <v>24177</v>
      </c>
      <c r="N1805" t="s">
        <v>24177</v>
      </c>
      <c r="O1805" t="s">
        <v>24177</v>
      </c>
      <c r="P1805">
        <f>IMDB_Movies3[[#This Row],[gross]]-Table3[[#This Row],[budget]]</f>
        <v>21724985</v>
      </c>
    </row>
    <row r="1806" spans="1:16" x14ac:dyDescent="0.35">
      <c r="A1806" t="s">
        <v>4003</v>
      </c>
      <c r="B1806">
        <v>103</v>
      </c>
      <c r="C1806">
        <v>7496522</v>
      </c>
      <c r="D1806" t="s">
        <v>9344</v>
      </c>
      <c r="E1806" t="s">
        <v>37</v>
      </c>
      <c r="F1806">
        <v>6.8</v>
      </c>
      <c r="G1806">
        <v>26000000</v>
      </c>
      <c r="H1806" t="s">
        <v>1671</v>
      </c>
      <c r="I1806" t="s">
        <v>24164</v>
      </c>
      <c r="J1806" t="s">
        <v>24162</v>
      </c>
      <c r="K1806" t="s">
        <v>19711</v>
      </c>
      <c r="L1806" t="s">
        <v>24177</v>
      </c>
      <c r="M1806" t="s">
        <v>24177</v>
      </c>
      <c r="N1806" t="s">
        <v>24177</v>
      </c>
      <c r="O1806" t="s">
        <v>24177</v>
      </c>
      <c r="P1806">
        <f>IMDB_Movies3[[#This Row],[gross]]-Table3[[#This Row],[budget]]</f>
        <v>-18503478</v>
      </c>
    </row>
    <row r="1807" spans="1:16" x14ac:dyDescent="0.35">
      <c r="A1807" t="s">
        <v>4166</v>
      </c>
      <c r="B1807">
        <v>100</v>
      </c>
      <c r="C1807">
        <v>47724985</v>
      </c>
      <c r="D1807" t="s">
        <v>9348</v>
      </c>
      <c r="E1807" t="s">
        <v>37</v>
      </c>
      <c r="F1807">
        <v>4</v>
      </c>
      <c r="G1807">
        <v>26000000</v>
      </c>
      <c r="H1807" t="s">
        <v>1671</v>
      </c>
      <c r="I1807" t="s">
        <v>19711</v>
      </c>
      <c r="J1807" t="s">
        <v>24177</v>
      </c>
      <c r="K1807" t="s">
        <v>24177</v>
      </c>
      <c r="L1807" t="s">
        <v>24177</v>
      </c>
      <c r="M1807" t="s">
        <v>24177</v>
      </c>
      <c r="N1807" t="s">
        <v>24177</v>
      </c>
      <c r="O1807" t="s">
        <v>24177</v>
      </c>
      <c r="P1807">
        <f>IMDB_Movies3[[#This Row],[gross]]-Table3[[#This Row],[budget]]</f>
        <v>21724985</v>
      </c>
    </row>
    <row r="1808" spans="1:16" x14ac:dyDescent="0.35">
      <c r="A1808" t="s">
        <v>9351</v>
      </c>
      <c r="B1808">
        <v>95</v>
      </c>
      <c r="C1808">
        <v>20047715</v>
      </c>
      <c r="D1808" t="s">
        <v>9355</v>
      </c>
      <c r="E1808" t="s">
        <v>37</v>
      </c>
      <c r="F1808">
        <v>5.2</v>
      </c>
      <c r="G1808">
        <v>25530000</v>
      </c>
      <c r="H1808" t="s">
        <v>953</v>
      </c>
      <c r="I1808" t="s">
        <v>18089</v>
      </c>
      <c r="J1808" t="s">
        <v>24177</v>
      </c>
      <c r="K1808" t="s">
        <v>24177</v>
      </c>
      <c r="L1808" t="s">
        <v>24177</v>
      </c>
      <c r="M1808" t="s">
        <v>24177</v>
      </c>
      <c r="N1808" t="s">
        <v>24177</v>
      </c>
      <c r="O1808" t="s">
        <v>24177</v>
      </c>
      <c r="P1808">
        <f>IMDB_Movies3[[#This Row],[gross]]-Table3[[#This Row],[budget]]</f>
        <v>-5482285</v>
      </c>
    </row>
    <row r="1809" spans="1:16" x14ac:dyDescent="0.35">
      <c r="A1809" t="s">
        <v>2448</v>
      </c>
      <c r="B1809">
        <v>117</v>
      </c>
      <c r="C1809">
        <v>12276810</v>
      </c>
      <c r="D1809" t="s">
        <v>9359</v>
      </c>
      <c r="E1809" t="s">
        <v>37</v>
      </c>
      <c r="F1809">
        <v>6.5</v>
      </c>
      <c r="G1809">
        <v>26000000</v>
      </c>
      <c r="H1809" t="s">
        <v>1325</v>
      </c>
      <c r="I1809" t="s">
        <v>24162</v>
      </c>
      <c r="J1809" t="s">
        <v>12332</v>
      </c>
      <c r="K1809" t="s">
        <v>10413</v>
      </c>
      <c r="L1809" t="s">
        <v>24177</v>
      </c>
      <c r="M1809" t="s">
        <v>24177</v>
      </c>
      <c r="N1809" t="s">
        <v>24177</v>
      </c>
      <c r="O1809" t="s">
        <v>24177</v>
      </c>
      <c r="P1809">
        <f>IMDB_Movies3[[#This Row],[gross]]-Table3[[#This Row],[budget]]</f>
        <v>-13723190</v>
      </c>
    </row>
    <row r="1810" spans="1:16" x14ac:dyDescent="0.35">
      <c r="A1810" t="s">
        <v>9362</v>
      </c>
      <c r="B1810">
        <v>129</v>
      </c>
      <c r="C1810">
        <v>33565375</v>
      </c>
      <c r="D1810" t="s">
        <v>9363</v>
      </c>
      <c r="E1810" t="s">
        <v>37</v>
      </c>
      <c r="F1810">
        <v>7.5</v>
      </c>
      <c r="G1810">
        <v>15000000</v>
      </c>
      <c r="H1810" t="s">
        <v>3409</v>
      </c>
      <c r="I1810" t="s">
        <v>24162</v>
      </c>
      <c r="J1810" t="s">
        <v>19711</v>
      </c>
      <c r="K1810" t="s">
        <v>10413</v>
      </c>
      <c r="L1810" t="s">
        <v>24177</v>
      </c>
      <c r="M1810" t="s">
        <v>24177</v>
      </c>
      <c r="N1810" t="s">
        <v>24177</v>
      </c>
      <c r="O1810" t="s">
        <v>24177</v>
      </c>
      <c r="P1810">
        <f>IMDB_Movies3[[#This Row],[gross]]-Table3[[#This Row],[budget]]</f>
        <v>18565375</v>
      </c>
    </row>
    <row r="1811" spans="1:16" x14ac:dyDescent="0.35">
      <c r="A1811" t="s">
        <v>3239</v>
      </c>
      <c r="B1811">
        <v>120</v>
      </c>
      <c r="C1811">
        <v>499263</v>
      </c>
      <c r="D1811" t="s">
        <v>9369</v>
      </c>
      <c r="E1811" t="s">
        <v>9373</v>
      </c>
      <c r="F1811">
        <v>7.1</v>
      </c>
      <c r="G1811">
        <v>30000000</v>
      </c>
      <c r="H1811" t="s">
        <v>3409</v>
      </c>
      <c r="I1811" t="s">
        <v>24177</v>
      </c>
      <c r="J1811" t="s">
        <v>24177</v>
      </c>
      <c r="K1811" t="s">
        <v>24177</v>
      </c>
      <c r="L1811" t="s">
        <v>24177</v>
      </c>
      <c r="M1811" t="s">
        <v>24177</v>
      </c>
      <c r="N1811" t="s">
        <v>24177</v>
      </c>
      <c r="O1811" t="s">
        <v>24177</v>
      </c>
      <c r="P1811">
        <f>IMDB_Movies3[[#This Row],[gross]]-Table3[[#This Row],[budget]]</f>
        <v>-29500737</v>
      </c>
    </row>
    <row r="1812" spans="1:16" x14ac:dyDescent="0.35">
      <c r="A1812" t="s">
        <v>1252</v>
      </c>
      <c r="B1812">
        <v>125</v>
      </c>
      <c r="C1812">
        <v>219200000</v>
      </c>
      <c r="D1812" t="s">
        <v>9374</v>
      </c>
      <c r="E1812" t="s">
        <v>37</v>
      </c>
      <c r="F1812">
        <v>6.9</v>
      </c>
      <c r="G1812">
        <v>25000000</v>
      </c>
      <c r="H1812" t="s">
        <v>1671</v>
      </c>
      <c r="I1812" t="s">
        <v>3409</v>
      </c>
      <c r="J1812" t="s">
        <v>18089</v>
      </c>
      <c r="K1812" t="s">
        <v>19711</v>
      </c>
      <c r="L1812" t="s">
        <v>24177</v>
      </c>
      <c r="M1812" t="s">
        <v>24177</v>
      </c>
      <c r="N1812" t="s">
        <v>24177</v>
      </c>
      <c r="O1812" t="s">
        <v>24177</v>
      </c>
      <c r="P1812">
        <f>IMDB_Movies3[[#This Row],[gross]]-Table3[[#This Row],[budget]]</f>
        <v>194200000</v>
      </c>
    </row>
    <row r="1813" spans="1:16" x14ac:dyDescent="0.35">
      <c r="A1813" t="s">
        <v>3122</v>
      </c>
      <c r="B1813">
        <v>133</v>
      </c>
      <c r="C1813">
        <v>172825435</v>
      </c>
      <c r="D1813" t="s">
        <v>9378</v>
      </c>
      <c r="E1813" t="s">
        <v>37</v>
      </c>
      <c r="F1813">
        <v>8</v>
      </c>
      <c r="G1813">
        <v>25000000</v>
      </c>
      <c r="H1813" t="s">
        <v>3409</v>
      </c>
      <c r="I1813" t="s">
        <v>24177</v>
      </c>
      <c r="J1813" t="s">
        <v>24177</v>
      </c>
      <c r="K1813" t="s">
        <v>24177</v>
      </c>
      <c r="L1813" t="s">
        <v>24177</v>
      </c>
      <c r="M1813" t="s">
        <v>24177</v>
      </c>
      <c r="N1813" t="s">
        <v>24177</v>
      </c>
      <c r="O1813" t="s">
        <v>24177</v>
      </c>
      <c r="P1813">
        <f>IMDB_Movies3[[#This Row],[gross]]-Table3[[#This Row],[budget]]</f>
        <v>147825435</v>
      </c>
    </row>
    <row r="1814" spans="1:16" x14ac:dyDescent="0.35">
      <c r="A1814" t="s">
        <v>3694</v>
      </c>
      <c r="B1814">
        <v>116</v>
      </c>
      <c r="C1814">
        <v>148085755</v>
      </c>
      <c r="D1814" t="s">
        <v>9382</v>
      </c>
      <c r="E1814" t="s">
        <v>37</v>
      </c>
      <c r="F1814">
        <v>8.1999999999999993</v>
      </c>
      <c r="G1814">
        <v>33000000</v>
      </c>
      <c r="H1814" t="s">
        <v>3409</v>
      </c>
      <c r="I1814" t="s">
        <v>24177</v>
      </c>
      <c r="J1814" t="s">
        <v>24177</v>
      </c>
      <c r="K1814" t="s">
        <v>24177</v>
      </c>
      <c r="L1814" t="s">
        <v>24177</v>
      </c>
      <c r="M1814" t="s">
        <v>24177</v>
      </c>
      <c r="N1814" t="s">
        <v>24177</v>
      </c>
      <c r="O1814" t="s">
        <v>24177</v>
      </c>
      <c r="P1814">
        <f>IMDB_Movies3[[#This Row],[gross]]-Table3[[#This Row],[budget]]</f>
        <v>115085755</v>
      </c>
    </row>
    <row r="1815" spans="1:16" x14ac:dyDescent="0.35">
      <c r="A1815" t="s">
        <v>760</v>
      </c>
      <c r="B1815">
        <v>129</v>
      </c>
      <c r="C1815">
        <v>25517500</v>
      </c>
      <c r="D1815" t="s">
        <v>9386</v>
      </c>
      <c r="E1815" t="s">
        <v>37</v>
      </c>
      <c r="F1815">
        <v>6.4</v>
      </c>
      <c r="G1815">
        <v>25100000</v>
      </c>
      <c r="H1815" t="s">
        <v>13307</v>
      </c>
      <c r="I1815" t="s">
        <v>3409</v>
      </c>
      <c r="J1815" t="s">
        <v>22704</v>
      </c>
      <c r="K1815" t="s">
        <v>24177</v>
      </c>
      <c r="L1815" t="s">
        <v>24177</v>
      </c>
      <c r="M1815" t="s">
        <v>24177</v>
      </c>
      <c r="N1815" t="s">
        <v>24177</v>
      </c>
      <c r="O1815" t="s">
        <v>24177</v>
      </c>
      <c r="P1815">
        <f>IMDB_Movies3[[#This Row],[gross]]-Table3[[#This Row],[budget]]</f>
        <v>417500</v>
      </c>
    </row>
    <row r="1816" spans="1:16" x14ac:dyDescent="0.35">
      <c r="A1816" t="s">
        <v>4965</v>
      </c>
      <c r="B1816">
        <v>93</v>
      </c>
      <c r="C1816">
        <v>145000989</v>
      </c>
      <c r="D1816" t="s">
        <v>9389</v>
      </c>
      <c r="E1816" t="s">
        <v>37</v>
      </c>
      <c r="F1816">
        <v>7.9</v>
      </c>
      <c r="G1816">
        <v>25000000</v>
      </c>
      <c r="H1816" t="s">
        <v>1325</v>
      </c>
      <c r="I1816" t="s">
        <v>10413</v>
      </c>
      <c r="J1816" t="s">
        <v>24177</v>
      </c>
      <c r="K1816" t="s">
        <v>24177</v>
      </c>
      <c r="L1816" t="s">
        <v>24177</v>
      </c>
      <c r="M1816" t="s">
        <v>24177</v>
      </c>
      <c r="N1816" t="s">
        <v>24177</v>
      </c>
      <c r="O1816" t="s">
        <v>24177</v>
      </c>
      <c r="P1816">
        <f>IMDB_Movies3[[#This Row],[gross]]-Table3[[#This Row],[budget]]</f>
        <v>120000989</v>
      </c>
    </row>
    <row r="1817" spans="1:16" x14ac:dyDescent="0.35">
      <c r="A1817" t="s">
        <v>9392</v>
      </c>
      <c r="B1817">
        <v>118</v>
      </c>
      <c r="C1817">
        <v>26761283</v>
      </c>
      <c r="D1817" t="s">
        <v>9394</v>
      </c>
      <c r="E1817" t="s">
        <v>37</v>
      </c>
      <c r="F1817">
        <v>6.7</v>
      </c>
      <c r="G1817">
        <v>26000000</v>
      </c>
      <c r="H1817" t="s">
        <v>3409</v>
      </c>
      <c r="I1817" t="s">
        <v>19711</v>
      </c>
      <c r="J1817" t="s">
        <v>24177</v>
      </c>
      <c r="K1817" t="s">
        <v>24177</v>
      </c>
      <c r="L1817" t="s">
        <v>24177</v>
      </c>
      <c r="M1817" t="s">
        <v>24177</v>
      </c>
      <c r="N1817" t="s">
        <v>24177</v>
      </c>
      <c r="O1817" t="s">
        <v>24177</v>
      </c>
      <c r="P1817">
        <f>IMDB_Movies3[[#This Row],[gross]]-Table3[[#This Row],[budget]]</f>
        <v>761283</v>
      </c>
    </row>
    <row r="1818" spans="1:16" x14ac:dyDescent="0.35">
      <c r="A1818" t="s">
        <v>2260</v>
      </c>
      <c r="B1818">
        <v>129</v>
      </c>
      <c r="C1818">
        <v>121945720</v>
      </c>
      <c r="D1818" t="s">
        <v>9398</v>
      </c>
      <c r="E1818" t="s">
        <v>37</v>
      </c>
      <c r="F1818">
        <v>6.1</v>
      </c>
      <c r="G1818">
        <v>25000000</v>
      </c>
      <c r="H1818" t="s">
        <v>1325</v>
      </c>
      <c r="I1818" t="s">
        <v>3409</v>
      </c>
      <c r="J1818" t="s">
        <v>12038</v>
      </c>
      <c r="K1818" t="s">
        <v>19711</v>
      </c>
      <c r="L1818" t="s">
        <v>24177</v>
      </c>
      <c r="M1818" t="s">
        <v>24177</v>
      </c>
      <c r="N1818" t="s">
        <v>24177</v>
      </c>
      <c r="O1818" t="s">
        <v>24177</v>
      </c>
      <c r="P1818">
        <f>IMDB_Movies3[[#This Row],[gross]]-Table3[[#This Row],[budget]]</f>
        <v>96945720</v>
      </c>
    </row>
    <row r="1819" spans="1:16" x14ac:dyDescent="0.35">
      <c r="A1819" t="s">
        <v>389</v>
      </c>
      <c r="B1819">
        <v>185</v>
      </c>
      <c r="C1819">
        <v>96067179</v>
      </c>
      <c r="D1819" t="s">
        <v>9403</v>
      </c>
      <c r="E1819" t="s">
        <v>37</v>
      </c>
      <c r="F1819">
        <v>8.9</v>
      </c>
      <c r="G1819">
        <v>22000000</v>
      </c>
      <c r="H1819" t="s">
        <v>13307</v>
      </c>
      <c r="I1819" t="s">
        <v>3409</v>
      </c>
      <c r="J1819" t="s">
        <v>22704</v>
      </c>
      <c r="K1819" t="s">
        <v>24177</v>
      </c>
      <c r="L1819" t="s">
        <v>24177</v>
      </c>
      <c r="M1819" t="s">
        <v>24177</v>
      </c>
      <c r="N1819" t="s">
        <v>24177</v>
      </c>
      <c r="O1819" t="s">
        <v>24177</v>
      </c>
      <c r="P1819">
        <f>IMDB_Movies3[[#This Row],[gross]]-Table3[[#This Row],[budget]]</f>
        <v>74067179</v>
      </c>
    </row>
    <row r="1820" spans="1:16" x14ac:dyDescent="0.35">
      <c r="A1820" t="s">
        <v>3453</v>
      </c>
      <c r="B1820">
        <v>146</v>
      </c>
      <c r="C1820">
        <v>169705587</v>
      </c>
      <c r="D1820" t="s">
        <v>9407</v>
      </c>
      <c r="E1820" t="s">
        <v>37</v>
      </c>
      <c r="F1820">
        <v>8.1</v>
      </c>
      <c r="G1820">
        <v>25000000</v>
      </c>
      <c r="H1820" t="s">
        <v>3409</v>
      </c>
      <c r="I1820" t="s">
        <v>24177</v>
      </c>
      <c r="J1820" t="s">
        <v>24177</v>
      </c>
      <c r="K1820" t="s">
        <v>24177</v>
      </c>
      <c r="L1820" t="s">
        <v>24177</v>
      </c>
      <c r="M1820" t="s">
        <v>24177</v>
      </c>
      <c r="N1820" t="s">
        <v>24177</v>
      </c>
      <c r="O1820" t="s">
        <v>24177</v>
      </c>
      <c r="P1820">
        <f>IMDB_Movies3[[#This Row],[gross]]-Table3[[#This Row],[budget]]</f>
        <v>144705587</v>
      </c>
    </row>
    <row r="1821" spans="1:16" x14ac:dyDescent="0.35">
      <c r="A1821" t="s">
        <v>1104</v>
      </c>
      <c r="B1821">
        <v>128</v>
      </c>
      <c r="C1821">
        <v>3254172</v>
      </c>
      <c r="D1821" t="s">
        <v>9410</v>
      </c>
      <c r="E1821" t="s">
        <v>37</v>
      </c>
      <c r="F1821">
        <v>6.2</v>
      </c>
      <c r="G1821">
        <v>28000000</v>
      </c>
      <c r="H1821" t="s">
        <v>13307</v>
      </c>
      <c r="I1821" t="s">
        <v>3409</v>
      </c>
      <c r="J1821" t="s">
        <v>10413</v>
      </c>
      <c r="K1821" t="s">
        <v>24177</v>
      </c>
      <c r="L1821" t="s">
        <v>24177</v>
      </c>
      <c r="M1821" t="s">
        <v>24177</v>
      </c>
      <c r="N1821" t="s">
        <v>24177</v>
      </c>
      <c r="O1821" t="s">
        <v>24177</v>
      </c>
      <c r="P1821">
        <f>IMDB_Movies3[[#This Row],[gross]]-Table3[[#This Row],[budget]]</f>
        <v>-24745828</v>
      </c>
    </row>
    <row r="1822" spans="1:16" x14ac:dyDescent="0.35">
      <c r="A1822" t="s">
        <v>1575</v>
      </c>
      <c r="B1822">
        <v>93</v>
      </c>
      <c r="C1822">
        <v>84185387</v>
      </c>
      <c r="D1822" t="s">
        <v>9415</v>
      </c>
      <c r="E1822" t="s">
        <v>37</v>
      </c>
      <c r="F1822">
        <v>4.9000000000000004</v>
      </c>
      <c r="G1822">
        <v>80000000</v>
      </c>
      <c r="H1822" t="s">
        <v>953</v>
      </c>
      <c r="I1822" t="s">
        <v>1671</v>
      </c>
      <c r="J1822" t="s">
        <v>18089</v>
      </c>
      <c r="K1822" t="s">
        <v>1266</v>
      </c>
      <c r="L1822" t="s">
        <v>6403</v>
      </c>
      <c r="M1822" t="s">
        <v>24162</v>
      </c>
      <c r="N1822" t="s">
        <v>24177</v>
      </c>
      <c r="O1822" t="s">
        <v>24177</v>
      </c>
      <c r="P1822">
        <f>IMDB_Movies3[[#This Row],[gross]]-Table3[[#This Row],[budget]]</f>
        <v>4185387</v>
      </c>
    </row>
    <row r="1823" spans="1:16" x14ac:dyDescent="0.35">
      <c r="A1823" t="s">
        <v>9418</v>
      </c>
      <c r="B1823">
        <v>107</v>
      </c>
      <c r="C1823">
        <v>47724985</v>
      </c>
      <c r="D1823" t="s">
        <v>9421</v>
      </c>
      <c r="E1823" t="s">
        <v>5641</v>
      </c>
      <c r="F1823">
        <v>5.4</v>
      </c>
      <c r="G1823">
        <v>26000000</v>
      </c>
      <c r="H1823" t="s">
        <v>953</v>
      </c>
      <c r="I1823" t="s">
        <v>1266</v>
      </c>
      <c r="J1823" t="s">
        <v>24162</v>
      </c>
      <c r="K1823" t="s">
        <v>10413</v>
      </c>
      <c r="L1823" t="s">
        <v>24177</v>
      </c>
      <c r="M1823" t="s">
        <v>24177</v>
      </c>
      <c r="N1823" t="s">
        <v>24177</v>
      </c>
      <c r="O1823" t="s">
        <v>24177</v>
      </c>
      <c r="P1823">
        <f>IMDB_Movies3[[#This Row],[gross]]-Table3[[#This Row],[budget]]</f>
        <v>21724985</v>
      </c>
    </row>
    <row r="1824" spans="1:16" x14ac:dyDescent="0.35">
      <c r="A1824" t="s">
        <v>7687</v>
      </c>
      <c r="B1824">
        <v>97</v>
      </c>
      <c r="C1824">
        <v>82163317</v>
      </c>
      <c r="D1824" t="s">
        <v>9427</v>
      </c>
      <c r="E1824" t="s">
        <v>37</v>
      </c>
      <c r="F1824">
        <v>5.8</v>
      </c>
      <c r="G1824">
        <v>30000000</v>
      </c>
      <c r="H1824" t="s">
        <v>1325</v>
      </c>
      <c r="I1824" t="s">
        <v>6403</v>
      </c>
      <c r="J1824" t="s">
        <v>10413</v>
      </c>
      <c r="K1824" t="s">
        <v>24177</v>
      </c>
      <c r="L1824" t="s">
        <v>24177</v>
      </c>
      <c r="M1824" t="s">
        <v>24177</v>
      </c>
      <c r="N1824" t="s">
        <v>24177</v>
      </c>
      <c r="O1824" t="s">
        <v>24177</v>
      </c>
      <c r="P1824">
        <f>IMDB_Movies3[[#This Row],[gross]]-Table3[[#This Row],[budget]]</f>
        <v>52163317</v>
      </c>
    </row>
    <row r="1825" spans="1:16" x14ac:dyDescent="0.35">
      <c r="A1825" t="s">
        <v>9430</v>
      </c>
      <c r="B1825">
        <v>101</v>
      </c>
      <c r="C1825">
        <v>47724985</v>
      </c>
      <c r="D1825" t="s">
        <v>9432</v>
      </c>
      <c r="E1825" t="s">
        <v>37</v>
      </c>
      <c r="F1825">
        <v>4.7</v>
      </c>
      <c r="G1825">
        <v>35761559</v>
      </c>
      <c r="H1825" t="s">
        <v>3409</v>
      </c>
      <c r="I1825" t="s">
        <v>24177</v>
      </c>
      <c r="J1825" t="s">
        <v>24177</v>
      </c>
      <c r="K1825" t="s">
        <v>24177</v>
      </c>
      <c r="L1825" t="s">
        <v>24177</v>
      </c>
      <c r="M1825" t="s">
        <v>24177</v>
      </c>
      <c r="N1825" t="s">
        <v>24177</v>
      </c>
      <c r="O1825" t="s">
        <v>24177</v>
      </c>
      <c r="P1825">
        <f>IMDB_Movies3[[#This Row],[gross]]-Table3[[#This Row],[budget]]</f>
        <v>11963426</v>
      </c>
    </row>
    <row r="1826" spans="1:16" x14ac:dyDescent="0.35">
      <c r="A1826" t="s">
        <v>5873</v>
      </c>
      <c r="B1826">
        <v>82</v>
      </c>
      <c r="C1826">
        <v>80920948</v>
      </c>
      <c r="D1826" t="s">
        <v>9435</v>
      </c>
      <c r="E1826" t="s">
        <v>37</v>
      </c>
      <c r="F1826">
        <v>6</v>
      </c>
      <c r="G1826">
        <v>30000000</v>
      </c>
      <c r="H1826" t="s">
        <v>1325</v>
      </c>
      <c r="I1826" t="s">
        <v>953</v>
      </c>
      <c r="J1826" t="s">
        <v>11526</v>
      </c>
      <c r="K1826" t="s">
        <v>1671</v>
      </c>
      <c r="L1826" t="s">
        <v>18089</v>
      </c>
      <c r="M1826" t="s">
        <v>12332</v>
      </c>
      <c r="N1826" t="s">
        <v>24177</v>
      </c>
      <c r="O1826" t="s">
        <v>24177</v>
      </c>
      <c r="P1826">
        <f>IMDB_Movies3[[#This Row],[gross]]-Table3[[#This Row],[budget]]</f>
        <v>50920948</v>
      </c>
    </row>
    <row r="1827" spans="1:16" x14ac:dyDescent="0.35">
      <c r="A1827" t="s">
        <v>570</v>
      </c>
      <c r="B1827">
        <v>85</v>
      </c>
      <c r="C1827">
        <v>80034302</v>
      </c>
      <c r="D1827" t="s">
        <v>9439</v>
      </c>
      <c r="E1827" t="s">
        <v>37</v>
      </c>
      <c r="F1827">
        <v>7</v>
      </c>
      <c r="G1827">
        <v>25000000</v>
      </c>
      <c r="H1827" t="s">
        <v>1325</v>
      </c>
      <c r="I1827" t="s">
        <v>953</v>
      </c>
      <c r="J1827" t="s">
        <v>6403</v>
      </c>
      <c r="K1827" t="s">
        <v>12332</v>
      </c>
      <c r="L1827" t="s">
        <v>24177</v>
      </c>
      <c r="M1827" t="s">
        <v>24177</v>
      </c>
      <c r="N1827" t="s">
        <v>24177</v>
      </c>
      <c r="O1827" t="s">
        <v>24177</v>
      </c>
      <c r="P1827">
        <f>IMDB_Movies3[[#This Row],[gross]]-Table3[[#This Row],[budget]]</f>
        <v>55034302</v>
      </c>
    </row>
    <row r="1828" spans="1:16" x14ac:dyDescent="0.35">
      <c r="A1828" t="s">
        <v>9443</v>
      </c>
      <c r="B1828">
        <v>88</v>
      </c>
      <c r="C1828">
        <v>78656813</v>
      </c>
      <c r="D1828" t="s">
        <v>9446</v>
      </c>
      <c r="E1828" t="s">
        <v>37</v>
      </c>
      <c r="F1828">
        <v>6</v>
      </c>
      <c r="G1828">
        <v>25000000</v>
      </c>
      <c r="H1828" t="s">
        <v>1325</v>
      </c>
      <c r="I1828" t="s">
        <v>953</v>
      </c>
      <c r="J1828" t="s">
        <v>1671</v>
      </c>
      <c r="K1828" t="s">
        <v>18089</v>
      </c>
      <c r="L1828" t="s">
        <v>12332</v>
      </c>
      <c r="M1828" t="s">
        <v>24177</v>
      </c>
      <c r="N1828" t="s">
        <v>24177</v>
      </c>
      <c r="O1828" t="s">
        <v>24177</v>
      </c>
      <c r="P1828">
        <f>IMDB_Movies3[[#This Row],[gross]]-Table3[[#This Row],[budget]]</f>
        <v>53656813</v>
      </c>
    </row>
    <row r="1829" spans="1:16" x14ac:dyDescent="0.35">
      <c r="A1829" t="s">
        <v>2246</v>
      </c>
      <c r="B1829">
        <v>119</v>
      </c>
      <c r="C1829">
        <v>76270454</v>
      </c>
      <c r="D1829" t="s">
        <v>9451</v>
      </c>
      <c r="E1829" t="s">
        <v>37</v>
      </c>
      <c r="F1829">
        <v>7.9</v>
      </c>
      <c r="G1829">
        <v>25000000</v>
      </c>
      <c r="H1829" t="s">
        <v>24164</v>
      </c>
      <c r="I1829" t="s">
        <v>3409</v>
      </c>
      <c r="J1829" t="s">
        <v>10413</v>
      </c>
      <c r="K1829" t="s">
        <v>24177</v>
      </c>
      <c r="L1829" t="s">
        <v>24177</v>
      </c>
      <c r="M1829" t="s">
        <v>24177</v>
      </c>
      <c r="N1829" t="s">
        <v>24177</v>
      </c>
      <c r="O1829" t="s">
        <v>24177</v>
      </c>
      <c r="P1829">
        <f>IMDB_Movies3[[#This Row],[gross]]-Table3[[#This Row],[budget]]</f>
        <v>51270454</v>
      </c>
    </row>
    <row r="1830" spans="1:16" x14ac:dyDescent="0.35">
      <c r="A1830" t="s">
        <v>7113</v>
      </c>
      <c r="B1830">
        <v>122</v>
      </c>
      <c r="C1830">
        <v>74273505</v>
      </c>
      <c r="D1830" t="s">
        <v>9454</v>
      </c>
      <c r="E1830" t="s">
        <v>37</v>
      </c>
      <c r="F1830">
        <v>8.1</v>
      </c>
      <c r="G1830">
        <v>25000000</v>
      </c>
      <c r="H1830" t="s">
        <v>24164</v>
      </c>
      <c r="I1830" t="s">
        <v>3409</v>
      </c>
      <c r="J1830" t="s">
        <v>10413</v>
      </c>
      <c r="K1830" t="s">
        <v>24177</v>
      </c>
      <c r="L1830" t="s">
        <v>24177</v>
      </c>
      <c r="M1830" t="s">
        <v>24177</v>
      </c>
      <c r="N1830" t="s">
        <v>24177</v>
      </c>
      <c r="O1830" t="s">
        <v>24177</v>
      </c>
      <c r="P1830">
        <f>IMDB_Movies3[[#This Row],[gross]]-Table3[[#This Row],[budget]]</f>
        <v>49273505</v>
      </c>
    </row>
    <row r="1831" spans="1:16" x14ac:dyDescent="0.35">
      <c r="A1831" t="s">
        <v>1351</v>
      </c>
      <c r="B1831">
        <v>99</v>
      </c>
      <c r="C1831">
        <v>134141530</v>
      </c>
      <c r="D1831" t="s">
        <v>9457</v>
      </c>
      <c r="E1831" t="s">
        <v>37</v>
      </c>
      <c r="F1831">
        <v>6.2</v>
      </c>
      <c r="G1831">
        <v>25000000</v>
      </c>
      <c r="H1831" t="s">
        <v>1325</v>
      </c>
      <c r="I1831" t="s">
        <v>1671</v>
      </c>
      <c r="J1831" t="s">
        <v>24164</v>
      </c>
      <c r="K1831" t="s">
        <v>19711</v>
      </c>
      <c r="L1831" t="s">
        <v>24177</v>
      </c>
      <c r="M1831" t="s">
        <v>24177</v>
      </c>
      <c r="N1831" t="s">
        <v>24177</v>
      </c>
      <c r="O1831" t="s">
        <v>24177</v>
      </c>
      <c r="P1831">
        <f>IMDB_Movies3[[#This Row],[gross]]-Table3[[#This Row],[budget]]</f>
        <v>109141530</v>
      </c>
    </row>
    <row r="1832" spans="1:16" x14ac:dyDescent="0.35">
      <c r="A1832" t="s">
        <v>9461</v>
      </c>
      <c r="B1832">
        <v>97</v>
      </c>
      <c r="C1832">
        <v>71500556</v>
      </c>
      <c r="D1832" t="s">
        <v>9462</v>
      </c>
      <c r="E1832" t="s">
        <v>37</v>
      </c>
      <c r="F1832">
        <v>6.7</v>
      </c>
      <c r="G1832">
        <v>26000000</v>
      </c>
      <c r="H1832" t="s">
        <v>1671</v>
      </c>
      <c r="I1832" t="s">
        <v>3409</v>
      </c>
      <c r="J1832" t="s">
        <v>19711</v>
      </c>
      <c r="K1832" t="s">
        <v>24177</v>
      </c>
      <c r="L1832" t="s">
        <v>24177</v>
      </c>
      <c r="M1832" t="s">
        <v>24177</v>
      </c>
      <c r="N1832" t="s">
        <v>24177</v>
      </c>
      <c r="O1832" t="s">
        <v>24177</v>
      </c>
      <c r="P1832">
        <f>IMDB_Movies3[[#This Row],[gross]]-Table3[[#This Row],[budget]]</f>
        <v>45500556</v>
      </c>
    </row>
    <row r="1833" spans="1:16" x14ac:dyDescent="0.35">
      <c r="A1833" t="s">
        <v>7635</v>
      </c>
      <c r="B1833">
        <v>121</v>
      </c>
      <c r="C1833">
        <v>71309760</v>
      </c>
      <c r="D1833" t="s">
        <v>9466</v>
      </c>
      <c r="E1833" t="s">
        <v>37</v>
      </c>
      <c r="F1833">
        <v>7.3</v>
      </c>
      <c r="G1833">
        <v>25000000</v>
      </c>
      <c r="H1833" t="s">
        <v>3409</v>
      </c>
      <c r="I1833" t="s">
        <v>19711</v>
      </c>
      <c r="J1833" t="s">
        <v>24177</v>
      </c>
      <c r="K1833" t="s">
        <v>24177</v>
      </c>
      <c r="L1833" t="s">
        <v>24177</v>
      </c>
      <c r="M1833" t="s">
        <v>24177</v>
      </c>
      <c r="N1833" t="s">
        <v>24177</v>
      </c>
      <c r="O1833" t="s">
        <v>24177</v>
      </c>
      <c r="P1833">
        <f>IMDB_Movies3[[#This Row],[gross]]-Table3[[#This Row],[budget]]</f>
        <v>46309760</v>
      </c>
    </row>
    <row r="1834" spans="1:16" x14ac:dyDescent="0.35">
      <c r="A1834" t="s">
        <v>9470</v>
      </c>
      <c r="B1834">
        <v>95</v>
      </c>
      <c r="C1834">
        <v>89808372</v>
      </c>
      <c r="D1834" t="s">
        <v>9471</v>
      </c>
      <c r="E1834" t="s">
        <v>37</v>
      </c>
      <c r="F1834">
        <v>4.5999999999999996</v>
      </c>
      <c r="G1834">
        <v>45000000</v>
      </c>
      <c r="H1834" t="s">
        <v>1671</v>
      </c>
      <c r="I1834" t="s">
        <v>24177</v>
      </c>
      <c r="J1834" t="s">
        <v>24177</v>
      </c>
      <c r="K1834" t="s">
        <v>24177</v>
      </c>
      <c r="L1834" t="s">
        <v>24177</v>
      </c>
      <c r="M1834" t="s">
        <v>24177</v>
      </c>
      <c r="N1834" t="s">
        <v>24177</v>
      </c>
      <c r="O1834" t="s">
        <v>24177</v>
      </c>
      <c r="P1834">
        <f>IMDB_Movies3[[#This Row],[gross]]-Table3[[#This Row],[budget]]</f>
        <v>44808372</v>
      </c>
    </row>
    <row r="1835" spans="1:16" x14ac:dyDescent="0.35">
      <c r="A1835" t="s">
        <v>5133</v>
      </c>
      <c r="B1835">
        <v>105</v>
      </c>
      <c r="C1835">
        <v>77264926</v>
      </c>
      <c r="D1835" t="s">
        <v>9476</v>
      </c>
      <c r="E1835" t="s">
        <v>37</v>
      </c>
      <c r="F1835">
        <v>6.1</v>
      </c>
      <c r="G1835">
        <v>25000000</v>
      </c>
      <c r="H1835" t="s">
        <v>1671</v>
      </c>
      <c r="I1835" t="s">
        <v>18089</v>
      </c>
      <c r="J1835" t="s">
        <v>24177</v>
      </c>
      <c r="K1835" t="s">
        <v>24177</v>
      </c>
      <c r="L1835" t="s">
        <v>24177</v>
      </c>
      <c r="M1835" t="s">
        <v>24177</v>
      </c>
      <c r="N1835" t="s">
        <v>24177</v>
      </c>
      <c r="O1835" t="s">
        <v>24177</v>
      </c>
      <c r="P1835">
        <f>IMDB_Movies3[[#This Row],[gross]]-Table3[[#This Row],[budget]]</f>
        <v>52264926</v>
      </c>
    </row>
    <row r="1836" spans="1:16" x14ac:dyDescent="0.35">
      <c r="A1836" t="s">
        <v>2698</v>
      </c>
      <c r="B1836">
        <v>108</v>
      </c>
      <c r="C1836">
        <v>70625986</v>
      </c>
      <c r="D1836" t="s">
        <v>9480</v>
      </c>
      <c r="E1836" t="s">
        <v>37</v>
      </c>
      <c r="F1836">
        <v>6.2</v>
      </c>
      <c r="G1836">
        <v>25000000</v>
      </c>
      <c r="H1836" t="s">
        <v>1671</v>
      </c>
      <c r="I1836" t="s">
        <v>19711</v>
      </c>
      <c r="J1836" t="s">
        <v>24177</v>
      </c>
      <c r="K1836" t="s">
        <v>24177</v>
      </c>
      <c r="L1836" t="s">
        <v>24177</v>
      </c>
      <c r="M1836" t="s">
        <v>24177</v>
      </c>
      <c r="N1836" t="s">
        <v>24177</v>
      </c>
      <c r="O1836" t="s">
        <v>24177</v>
      </c>
      <c r="P1836">
        <f>IMDB_Movies3[[#This Row],[gross]]-Table3[[#This Row],[budget]]</f>
        <v>45625986</v>
      </c>
    </row>
    <row r="1837" spans="1:16" x14ac:dyDescent="0.35">
      <c r="A1837" t="s">
        <v>5985</v>
      </c>
      <c r="B1837">
        <v>134</v>
      </c>
      <c r="C1837">
        <v>56505065</v>
      </c>
      <c r="D1837" t="s">
        <v>9485</v>
      </c>
      <c r="E1837" t="s">
        <v>37</v>
      </c>
      <c r="F1837">
        <v>7.8</v>
      </c>
      <c r="G1837">
        <v>25000000</v>
      </c>
      <c r="H1837" t="s">
        <v>1325</v>
      </c>
      <c r="I1837" t="s">
        <v>13307</v>
      </c>
      <c r="J1837" t="s">
        <v>3409</v>
      </c>
      <c r="K1837" t="s">
        <v>22704</v>
      </c>
      <c r="L1837" t="s">
        <v>19711</v>
      </c>
      <c r="M1837" t="s">
        <v>15011</v>
      </c>
      <c r="N1837" t="s">
        <v>24177</v>
      </c>
      <c r="O1837" t="s">
        <v>24177</v>
      </c>
      <c r="P1837">
        <f>IMDB_Movies3[[#This Row],[gross]]-Table3[[#This Row],[budget]]</f>
        <v>31505065</v>
      </c>
    </row>
    <row r="1838" spans="1:16" x14ac:dyDescent="0.35">
      <c r="A1838" t="s">
        <v>3444</v>
      </c>
      <c r="B1838">
        <v>115</v>
      </c>
      <c r="C1838">
        <v>55973336</v>
      </c>
      <c r="D1838" t="s">
        <v>9488</v>
      </c>
      <c r="E1838" t="s">
        <v>37</v>
      </c>
      <c r="F1838">
        <v>6.1</v>
      </c>
      <c r="G1838">
        <v>25000000</v>
      </c>
      <c r="H1838" t="s">
        <v>1325</v>
      </c>
      <c r="I1838" t="s">
        <v>24164</v>
      </c>
      <c r="J1838" t="s">
        <v>10413</v>
      </c>
      <c r="K1838" t="s">
        <v>24177</v>
      </c>
      <c r="L1838" t="s">
        <v>24177</v>
      </c>
      <c r="M1838" t="s">
        <v>24177</v>
      </c>
      <c r="N1838" t="s">
        <v>24177</v>
      </c>
      <c r="O1838" t="s">
        <v>24177</v>
      </c>
      <c r="P1838">
        <f>IMDB_Movies3[[#This Row],[gross]]-Table3[[#This Row],[budget]]</f>
        <v>30973336</v>
      </c>
    </row>
    <row r="1839" spans="1:16" x14ac:dyDescent="0.35">
      <c r="A1839" t="s">
        <v>1058</v>
      </c>
      <c r="B1839">
        <v>107</v>
      </c>
      <c r="C1839">
        <v>47724985</v>
      </c>
      <c r="D1839" t="s">
        <v>9494</v>
      </c>
      <c r="E1839" t="s">
        <v>37</v>
      </c>
      <c r="F1839">
        <v>7.6</v>
      </c>
      <c r="G1839">
        <v>2800000</v>
      </c>
      <c r="H1839" t="s">
        <v>1266</v>
      </c>
      <c r="I1839" t="s">
        <v>6403</v>
      </c>
      <c r="J1839" t="s">
        <v>24162</v>
      </c>
      <c r="K1839" t="s">
        <v>24177</v>
      </c>
      <c r="L1839" t="s">
        <v>24177</v>
      </c>
      <c r="M1839" t="s">
        <v>24177</v>
      </c>
      <c r="N1839" t="s">
        <v>24177</v>
      </c>
      <c r="O1839" t="s">
        <v>24177</v>
      </c>
      <c r="P1839">
        <f>IMDB_Movies3[[#This Row],[gross]]-Table3[[#This Row],[budget]]</f>
        <v>44924985</v>
      </c>
    </row>
    <row r="1840" spans="1:16" x14ac:dyDescent="0.35">
      <c r="A1840" t="s">
        <v>5495</v>
      </c>
      <c r="B1840">
        <v>86</v>
      </c>
      <c r="C1840">
        <v>54098051</v>
      </c>
      <c r="D1840" t="s">
        <v>9500</v>
      </c>
      <c r="E1840" t="s">
        <v>37</v>
      </c>
      <c r="F1840">
        <v>5.8</v>
      </c>
      <c r="G1840">
        <v>25000000</v>
      </c>
      <c r="H1840" t="s">
        <v>6403</v>
      </c>
      <c r="I1840" t="s">
        <v>24177</v>
      </c>
      <c r="J1840" t="s">
        <v>24177</v>
      </c>
      <c r="K1840" t="s">
        <v>24177</v>
      </c>
      <c r="L1840" t="s">
        <v>24177</v>
      </c>
      <c r="M1840" t="s">
        <v>24177</v>
      </c>
      <c r="N1840" t="s">
        <v>24177</v>
      </c>
      <c r="O1840" t="s">
        <v>24177</v>
      </c>
      <c r="P1840">
        <f>IMDB_Movies3[[#This Row],[gross]]-Table3[[#This Row],[budget]]</f>
        <v>29098051</v>
      </c>
    </row>
    <row r="1841" spans="1:16" x14ac:dyDescent="0.35">
      <c r="A1841" t="s">
        <v>7204</v>
      </c>
      <c r="B1841">
        <v>101</v>
      </c>
      <c r="C1841">
        <v>60443237</v>
      </c>
      <c r="D1841" t="s">
        <v>9504</v>
      </c>
      <c r="E1841" t="s">
        <v>37</v>
      </c>
      <c r="F1841">
        <v>6.5</v>
      </c>
      <c r="G1841">
        <v>25000000</v>
      </c>
      <c r="H1841" t="s">
        <v>3409</v>
      </c>
      <c r="I1841" t="s">
        <v>19711</v>
      </c>
      <c r="J1841" t="s">
        <v>24177</v>
      </c>
      <c r="K1841" t="s">
        <v>24177</v>
      </c>
      <c r="L1841" t="s">
        <v>24177</v>
      </c>
      <c r="M1841" t="s">
        <v>24177</v>
      </c>
      <c r="N1841" t="s">
        <v>24177</v>
      </c>
      <c r="O1841" t="s">
        <v>24177</v>
      </c>
      <c r="P1841">
        <f>IMDB_Movies3[[#This Row],[gross]]-Table3[[#This Row],[budget]]</f>
        <v>35443237</v>
      </c>
    </row>
    <row r="1842" spans="1:16" x14ac:dyDescent="0.35">
      <c r="A1842" t="s">
        <v>9508</v>
      </c>
      <c r="B1842">
        <v>96</v>
      </c>
      <c r="C1842">
        <v>82234139</v>
      </c>
      <c r="D1842" t="s">
        <v>9509</v>
      </c>
      <c r="E1842" t="s">
        <v>37</v>
      </c>
      <c r="F1842">
        <v>7.2</v>
      </c>
      <c r="G1842">
        <v>17000000</v>
      </c>
      <c r="H1842" t="s">
        <v>953</v>
      </c>
      <c r="I1842" t="s">
        <v>3409</v>
      </c>
      <c r="J1842" t="s">
        <v>18089</v>
      </c>
      <c r="K1842" t="s">
        <v>1266</v>
      </c>
      <c r="L1842" t="s">
        <v>24177</v>
      </c>
      <c r="M1842" t="s">
        <v>24177</v>
      </c>
      <c r="N1842" t="s">
        <v>24177</v>
      </c>
      <c r="O1842" t="s">
        <v>24177</v>
      </c>
      <c r="P1842">
        <f>IMDB_Movies3[[#This Row],[gross]]-Table3[[#This Row],[budget]]</f>
        <v>65234139</v>
      </c>
    </row>
    <row r="1843" spans="1:16" x14ac:dyDescent="0.35">
      <c r="A1843" t="s">
        <v>125</v>
      </c>
      <c r="B1843">
        <v>101</v>
      </c>
      <c r="C1843">
        <v>51676606</v>
      </c>
      <c r="D1843" t="s">
        <v>9513</v>
      </c>
      <c r="E1843" t="s">
        <v>37</v>
      </c>
      <c r="F1843">
        <v>7.8</v>
      </c>
      <c r="G1843">
        <v>25000000</v>
      </c>
      <c r="H1843" t="s">
        <v>13307</v>
      </c>
      <c r="I1843" t="s">
        <v>3409</v>
      </c>
      <c r="J1843" t="s">
        <v>18089</v>
      </c>
      <c r="K1843" t="s">
        <v>24177</v>
      </c>
      <c r="L1843" t="s">
        <v>24177</v>
      </c>
      <c r="M1843" t="s">
        <v>24177</v>
      </c>
      <c r="N1843" t="s">
        <v>24177</v>
      </c>
      <c r="O1843" t="s">
        <v>24177</v>
      </c>
      <c r="P1843">
        <f>IMDB_Movies3[[#This Row],[gross]]-Table3[[#This Row],[budget]]</f>
        <v>26676606</v>
      </c>
    </row>
    <row r="1844" spans="1:16" x14ac:dyDescent="0.35">
      <c r="A1844" t="s">
        <v>9516</v>
      </c>
      <c r="B1844">
        <v>100</v>
      </c>
      <c r="C1844">
        <v>52528330</v>
      </c>
      <c r="D1844" t="s">
        <v>9517</v>
      </c>
      <c r="E1844" t="s">
        <v>37</v>
      </c>
      <c r="F1844">
        <v>4.7</v>
      </c>
      <c r="G1844">
        <v>25000000</v>
      </c>
      <c r="H1844" t="s">
        <v>1671</v>
      </c>
      <c r="I1844" t="s">
        <v>3409</v>
      </c>
      <c r="J1844" t="s">
        <v>24177</v>
      </c>
      <c r="K1844" t="s">
        <v>24177</v>
      </c>
      <c r="L1844" t="s">
        <v>24177</v>
      </c>
      <c r="M1844" t="s">
        <v>24177</v>
      </c>
      <c r="N1844" t="s">
        <v>24177</v>
      </c>
      <c r="O1844" t="s">
        <v>24177</v>
      </c>
      <c r="P1844">
        <f>IMDB_Movies3[[#This Row],[gross]]-Table3[[#This Row],[budget]]</f>
        <v>27528330</v>
      </c>
    </row>
    <row r="1845" spans="1:16" x14ac:dyDescent="0.35">
      <c r="A1845" t="s">
        <v>9521</v>
      </c>
      <c r="B1845">
        <v>117</v>
      </c>
      <c r="C1845">
        <v>51533608</v>
      </c>
      <c r="D1845" t="s">
        <v>9522</v>
      </c>
      <c r="E1845" t="s">
        <v>37</v>
      </c>
      <c r="F1845">
        <v>6.8</v>
      </c>
      <c r="G1845">
        <v>25000000</v>
      </c>
      <c r="H1845" t="s">
        <v>1325</v>
      </c>
      <c r="I1845" t="s">
        <v>953</v>
      </c>
      <c r="J1845" t="s">
        <v>3409</v>
      </c>
      <c r="K1845" t="s">
        <v>10413</v>
      </c>
      <c r="L1845" t="s">
        <v>24177</v>
      </c>
      <c r="M1845" t="s">
        <v>24177</v>
      </c>
      <c r="N1845" t="s">
        <v>24177</v>
      </c>
      <c r="O1845" t="s">
        <v>24177</v>
      </c>
      <c r="P1845">
        <f>IMDB_Movies3[[#This Row],[gross]]-Table3[[#This Row],[budget]]</f>
        <v>26533608</v>
      </c>
    </row>
    <row r="1846" spans="1:16" x14ac:dyDescent="0.35">
      <c r="A1846" t="s">
        <v>9525</v>
      </c>
      <c r="B1846">
        <v>101</v>
      </c>
      <c r="C1846">
        <v>51097664</v>
      </c>
      <c r="D1846" t="s">
        <v>9526</v>
      </c>
      <c r="E1846" t="s">
        <v>37</v>
      </c>
      <c r="F1846">
        <v>5.9</v>
      </c>
      <c r="G1846">
        <v>30000000</v>
      </c>
      <c r="H1846" t="s">
        <v>3409</v>
      </c>
      <c r="I1846" t="s">
        <v>6403</v>
      </c>
      <c r="J1846" t="s">
        <v>24162</v>
      </c>
      <c r="K1846" t="s">
        <v>10413</v>
      </c>
      <c r="L1846" t="s">
        <v>24177</v>
      </c>
      <c r="M1846" t="s">
        <v>24177</v>
      </c>
      <c r="N1846" t="s">
        <v>24177</v>
      </c>
      <c r="O1846" t="s">
        <v>24177</v>
      </c>
      <c r="P1846">
        <f>IMDB_Movies3[[#This Row],[gross]]-Table3[[#This Row],[budget]]</f>
        <v>21097664</v>
      </c>
    </row>
    <row r="1847" spans="1:16" x14ac:dyDescent="0.35">
      <c r="A1847" t="s">
        <v>1751</v>
      </c>
      <c r="B1847">
        <v>98</v>
      </c>
      <c r="C1847">
        <v>84136909</v>
      </c>
      <c r="D1847" t="s">
        <v>9530</v>
      </c>
      <c r="E1847" t="s">
        <v>37</v>
      </c>
      <c r="F1847">
        <v>7.2</v>
      </c>
      <c r="G1847">
        <v>26000000</v>
      </c>
      <c r="H1847" t="s">
        <v>1671</v>
      </c>
      <c r="I1847" t="s">
        <v>24177</v>
      </c>
      <c r="J1847" t="s">
        <v>24177</v>
      </c>
      <c r="K1847" t="s">
        <v>24177</v>
      </c>
      <c r="L1847" t="s">
        <v>24177</v>
      </c>
      <c r="M1847" t="s">
        <v>24177</v>
      </c>
      <c r="N1847" t="s">
        <v>24177</v>
      </c>
      <c r="O1847" t="s">
        <v>24177</v>
      </c>
      <c r="P1847">
        <f>IMDB_Movies3[[#This Row],[gross]]-Table3[[#This Row],[budget]]</f>
        <v>58136909</v>
      </c>
    </row>
    <row r="1848" spans="1:16" x14ac:dyDescent="0.35">
      <c r="A1848" t="s">
        <v>487</v>
      </c>
      <c r="B1848">
        <v>146</v>
      </c>
      <c r="C1848">
        <v>46836394</v>
      </c>
      <c r="D1848" t="s">
        <v>9533</v>
      </c>
      <c r="E1848" t="s">
        <v>37</v>
      </c>
      <c r="F1848">
        <v>8.6999999999999993</v>
      </c>
      <c r="G1848">
        <v>25000000</v>
      </c>
      <c r="H1848" t="s">
        <v>13307</v>
      </c>
      <c r="I1848" t="s">
        <v>24164</v>
      </c>
      <c r="J1848" t="s">
        <v>3409</v>
      </c>
      <c r="K1848" t="s">
        <v>24177</v>
      </c>
      <c r="L1848" t="s">
        <v>24177</v>
      </c>
      <c r="M1848" t="s">
        <v>24177</v>
      </c>
      <c r="N1848" t="s">
        <v>24177</v>
      </c>
      <c r="O1848" t="s">
        <v>24177</v>
      </c>
      <c r="P1848">
        <f>IMDB_Movies3[[#This Row],[gross]]-Table3[[#This Row],[budget]]</f>
        <v>21836394</v>
      </c>
    </row>
    <row r="1849" spans="1:16" x14ac:dyDescent="0.35">
      <c r="A1849" t="s">
        <v>4370</v>
      </c>
      <c r="B1849">
        <v>102</v>
      </c>
      <c r="C1849">
        <v>47285499</v>
      </c>
      <c r="D1849" t="s">
        <v>9537</v>
      </c>
      <c r="E1849" t="s">
        <v>37</v>
      </c>
      <c r="F1849">
        <v>5</v>
      </c>
      <c r="G1849">
        <v>26000000</v>
      </c>
      <c r="H1849" t="s">
        <v>1325</v>
      </c>
      <c r="I1849" t="s">
        <v>953</v>
      </c>
      <c r="J1849" t="s">
        <v>1671</v>
      </c>
      <c r="K1849" t="s">
        <v>24164</v>
      </c>
      <c r="L1849" t="s">
        <v>18089</v>
      </c>
      <c r="M1849" t="s">
        <v>19711</v>
      </c>
      <c r="N1849" t="s">
        <v>10413</v>
      </c>
      <c r="O1849" t="s">
        <v>24177</v>
      </c>
      <c r="P1849">
        <f>IMDB_Movies3[[#This Row],[gross]]-Table3[[#This Row],[budget]]</f>
        <v>21285499</v>
      </c>
    </row>
    <row r="1850" spans="1:16" x14ac:dyDescent="0.35">
      <c r="A1850" t="s">
        <v>7109</v>
      </c>
      <c r="B1850">
        <v>97</v>
      </c>
      <c r="C1850">
        <v>47124400</v>
      </c>
      <c r="D1850" t="s">
        <v>9541</v>
      </c>
      <c r="E1850" t="s">
        <v>37</v>
      </c>
      <c r="F1850">
        <v>6.6</v>
      </c>
      <c r="G1850">
        <v>25000000</v>
      </c>
      <c r="H1850" t="s">
        <v>1671</v>
      </c>
      <c r="I1850" t="s">
        <v>18089</v>
      </c>
      <c r="J1850" t="s">
        <v>1266</v>
      </c>
      <c r="K1850" t="s">
        <v>24177</v>
      </c>
      <c r="L1850" t="s">
        <v>24177</v>
      </c>
      <c r="M1850" t="s">
        <v>24177</v>
      </c>
      <c r="N1850" t="s">
        <v>24177</v>
      </c>
      <c r="O1850" t="s">
        <v>24177</v>
      </c>
      <c r="P1850">
        <f>IMDB_Movies3[[#This Row],[gross]]-Table3[[#This Row],[budget]]</f>
        <v>22124400</v>
      </c>
    </row>
    <row r="1851" spans="1:16" x14ac:dyDescent="0.35">
      <c r="A1851" t="s">
        <v>2246</v>
      </c>
      <c r="B1851">
        <v>142</v>
      </c>
      <c r="C1851">
        <v>44700000</v>
      </c>
      <c r="D1851" t="s">
        <v>9544</v>
      </c>
      <c r="E1851" t="s">
        <v>37</v>
      </c>
      <c r="F1851">
        <v>8.3000000000000007</v>
      </c>
      <c r="G1851">
        <v>25000000</v>
      </c>
      <c r="H1851" t="s">
        <v>24164</v>
      </c>
      <c r="I1851" t="s">
        <v>3409</v>
      </c>
      <c r="J1851" t="s">
        <v>24177</v>
      </c>
      <c r="K1851" t="s">
        <v>24177</v>
      </c>
      <c r="L1851" t="s">
        <v>24177</v>
      </c>
      <c r="M1851" t="s">
        <v>24177</v>
      </c>
      <c r="N1851" t="s">
        <v>24177</v>
      </c>
      <c r="O1851" t="s">
        <v>24177</v>
      </c>
      <c r="P1851">
        <f>IMDB_Movies3[[#This Row],[gross]]-Table3[[#This Row],[budget]]</f>
        <v>19700000</v>
      </c>
    </row>
    <row r="1852" spans="1:16" x14ac:dyDescent="0.35">
      <c r="A1852" t="s">
        <v>4982</v>
      </c>
      <c r="B1852">
        <v>98</v>
      </c>
      <c r="C1852">
        <v>44455658</v>
      </c>
      <c r="D1852" t="s">
        <v>9547</v>
      </c>
      <c r="E1852" t="s">
        <v>37</v>
      </c>
      <c r="F1852">
        <v>6.7</v>
      </c>
      <c r="G1852">
        <v>25000000</v>
      </c>
      <c r="H1852" t="s">
        <v>1325</v>
      </c>
      <c r="I1852" t="s">
        <v>953</v>
      </c>
      <c r="J1852" t="s">
        <v>1671</v>
      </c>
      <c r="K1852" t="s">
        <v>24164</v>
      </c>
      <c r="L1852" t="s">
        <v>24177</v>
      </c>
      <c r="M1852" t="s">
        <v>24177</v>
      </c>
      <c r="N1852" t="s">
        <v>24177</v>
      </c>
      <c r="O1852" t="s">
        <v>24177</v>
      </c>
      <c r="P1852">
        <f>IMDB_Movies3[[#This Row],[gross]]-Table3[[#This Row],[budget]]</f>
        <v>19455658</v>
      </c>
    </row>
    <row r="1853" spans="1:16" x14ac:dyDescent="0.35">
      <c r="A1853" t="s">
        <v>9551</v>
      </c>
      <c r="B1853">
        <v>219</v>
      </c>
      <c r="C1853">
        <v>43984230</v>
      </c>
      <c r="D1853" t="s">
        <v>9552</v>
      </c>
      <c r="E1853" t="s">
        <v>37</v>
      </c>
      <c r="F1853">
        <v>7.8</v>
      </c>
      <c r="G1853">
        <v>23000000</v>
      </c>
      <c r="H1853" t="s">
        <v>13307</v>
      </c>
      <c r="I1853" t="s">
        <v>3409</v>
      </c>
      <c r="J1853" t="s">
        <v>22704</v>
      </c>
      <c r="K1853" t="s">
        <v>24177</v>
      </c>
      <c r="L1853" t="s">
        <v>24177</v>
      </c>
      <c r="M1853" t="s">
        <v>24177</v>
      </c>
      <c r="N1853" t="s">
        <v>24177</v>
      </c>
      <c r="O1853" t="s">
        <v>24177</v>
      </c>
      <c r="P1853">
        <f>IMDB_Movies3[[#This Row],[gross]]-Table3[[#This Row],[budget]]</f>
        <v>20984230</v>
      </c>
    </row>
    <row r="1854" spans="1:16" x14ac:dyDescent="0.35">
      <c r="A1854" t="s">
        <v>3836</v>
      </c>
      <c r="B1854">
        <v>109</v>
      </c>
      <c r="C1854">
        <v>66489425</v>
      </c>
      <c r="D1854" t="s">
        <v>9556</v>
      </c>
      <c r="E1854" t="s">
        <v>37</v>
      </c>
      <c r="F1854">
        <v>6.5</v>
      </c>
      <c r="G1854">
        <v>25000000</v>
      </c>
      <c r="H1854" t="s">
        <v>1325</v>
      </c>
      <c r="I1854" t="s">
        <v>24164</v>
      </c>
      <c r="J1854" t="s">
        <v>3409</v>
      </c>
      <c r="K1854" t="s">
        <v>10413</v>
      </c>
      <c r="L1854" t="s">
        <v>24177</v>
      </c>
      <c r="M1854" t="s">
        <v>24177</v>
      </c>
      <c r="N1854" t="s">
        <v>24177</v>
      </c>
      <c r="O1854" t="s">
        <v>24177</v>
      </c>
      <c r="P1854">
        <f>IMDB_Movies3[[#This Row],[gross]]-Table3[[#This Row],[budget]]</f>
        <v>41489425</v>
      </c>
    </row>
    <row r="1855" spans="1:16" x14ac:dyDescent="0.35">
      <c r="A1855" t="s">
        <v>260</v>
      </c>
      <c r="B1855">
        <v>97</v>
      </c>
      <c r="C1855">
        <v>41067398</v>
      </c>
      <c r="D1855" t="s">
        <v>9559</v>
      </c>
      <c r="E1855" t="s">
        <v>37</v>
      </c>
      <c r="F1855">
        <v>6.1</v>
      </c>
      <c r="G1855">
        <v>25000000</v>
      </c>
      <c r="H1855" t="s">
        <v>1325</v>
      </c>
      <c r="I1855" t="s">
        <v>1671</v>
      </c>
      <c r="J1855" t="s">
        <v>24164</v>
      </c>
      <c r="K1855" t="s">
        <v>10413</v>
      </c>
      <c r="L1855" t="s">
        <v>24177</v>
      </c>
      <c r="M1855" t="s">
        <v>24177</v>
      </c>
      <c r="N1855" t="s">
        <v>24177</v>
      </c>
      <c r="O1855" t="s">
        <v>24177</v>
      </c>
      <c r="P1855">
        <f>IMDB_Movies3[[#This Row],[gross]]-Table3[[#This Row],[budget]]</f>
        <v>16067398</v>
      </c>
    </row>
    <row r="1856" spans="1:16" x14ac:dyDescent="0.35">
      <c r="A1856" t="s">
        <v>7076</v>
      </c>
      <c r="B1856">
        <v>158</v>
      </c>
      <c r="C1856">
        <v>40218903</v>
      </c>
      <c r="D1856" t="s">
        <v>9563</v>
      </c>
      <c r="E1856" t="s">
        <v>37</v>
      </c>
      <c r="F1856">
        <v>8.1</v>
      </c>
      <c r="G1856">
        <v>25000000</v>
      </c>
      <c r="H1856" t="s">
        <v>3409</v>
      </c>
      <c r="I1856" t="s">
        <v>24177</v>
      </c>
      <c r="J1856" t="s">
        <v>24177</v>
      </c>
      <c r="K1856" t="s">
        <v>24177</v>
      </c>
      <c r="L1856" t="s">
        <v>24177</v>
      </c>
      <c r="M1856" t="s">
        <v>24177</v>
      </c>
      <c r="N1856" t="s">
        <v>24177</v>
      </c>
      <c r="O1856" t="s">
        <v>24177</v>
      </c>
      <c r="P1856">
        <f>IMDB_Movies3[[#This Row],[gross]]-Table3[[#This Row],[budget]]</f>
        <v>15218903</v>
      </c>
    </row>
    <row r="1857" spans="1:16" x14ac:dyDescent="0.35">
      <c r="A1857" t="s">
        <v>9567</v>
      </c>
      <c r="B1857">
        <v>85</v>
      </c>
      <c r="C1857">
        <v>39880476</v>
      </c>
      <c r="D1857" t="s">
        <v>9569</v>
      </c>
      <c r="E1857" t="s">
        <v>37</v>
      </c>
      <c r="F1857">
        <v>5.2</v>
      </c>
      <c r="G1857">
        <v>25000000</v>
      </c>
      <c r="H1857" t="s">
        <v>953</v>
      </c>
      <c r="I1857" t="s">
        <v>11526</v>
      </c>
      <c r="J1857" t="s">
        <v>1671</v>
      </c>
      <c r="K1857" t="s">
        <v>18089</v>
      </c>
      <c r="L1857" t="s">
        <v>1266</v>
      </c>
      <c r="M1857" t="s">
        <v>24177</v>
      </c>
      <c r="N1857" t="s">
        <v>24177</v>
      </c>
      <c r="O1857" t="s">
        <v>24177</v>
      </c>
      <c r="P1857">
        <f>IMDB_Movies3[[#This Row],[gross]]-Table3[[#This Row],[budget]]</f>
        <v>14880476</v>
      </c>
    </row>
    <row r="1858" spans="1:16" x14ac:dyDescent="0.35">
      <c r="A1858" t="s">
        <v>9572</v>
      </c>
      <c r="B1858">
        <v>80</v>
      </c>
      <c r="C1858">
        <v>39399750</v>
      </c>
      <c r="D1858" t="s">
        <v>9573</v>
      </c>
      <c r="E1858" t="s">
        <v>37</v>
      </c>
      <c r="F1858">
        <v>5.6</v>
      </c>
      <c r="G1858">
        <v>25000000</v>
      </c>
      <c r="H1858" t="s">
        <v>953</v>
      </c>
      <c r="I1858" t="s">
        <v>11526</v>
      </c>
      <c r="J1858" t="s">
        <v>1671</v>
      </c>
      <c r="K1858" t="s">
        <v>18089</v>
      </c>
      <c r="L1858" t="s">
        <v>1266</v>
      </c>
      <c r="M1858" t="s">
        <v>17378</v>
      </c>
      <c r="N1858" t="s">
        <v>24177</v>
      </c>
      <c r="O1858" t="s">
        <v>24177</v>
      </c>
      <c r="P1858">
        <f>IMDB_Movies3[[#This Row],[gross]]-Table3[[#This Row],[budget]]</f>
        <v>14399750</v>
      </c>
    </row>
    <row r="1859" spans="1:16" x14ac:dyDescent="0.35">
      <c r="A1859" t="s">
        <v>6800</v>
      </c>
      <c r="B1859">
        <v>86</v>
      </c>
      <c r="C1859">
        <v>38230435</v>
      </c>
      <c r="D1859" t="s">
        <v>9578</v>
      </c>
      <c r="E1859" t="s">
        <v>37</v>
      </c>
      <c r="F1859">
        <v>5.8</v>
      </c>
      <c r="G1859">
        <v>25000000</v>
      </c>
      <c r="H1859" t="s">
        <v>1325</v>
      </c>
      <c r="I1859" t="s">
        <v>1671</v>
      </c>
      <c r="J1859" t="s">
        <v>24177</v>
      </c>
      <c r="K1859" t="s">
        <v>24177</v>
      </c>
      <c r="L1859" t="s">
        <v>24177</v>
      </c>
      <c r="M1859" t="s">
        <v>24177</v>
      </c>
      <c r="N1859" t="s">
        <v>24177</v>
      </c>
      <c r="O1859" t="s">
        <v>24177</v>
      </c>
      <c r="P1859">
        <f>IMDB_Movies3[[#This Row],[gross]]-Table3[[#This Row],[budget]]</f>
        <v>13230435</v>
      </c>
    </row>
    <row r="1860" spans="1:16" x14ac:dyDescent="0.35">
      <c r="A1860" t="s">
        <v>6297</v>
      </c>
      <c r="B1860">
        <v>119</v>
      </c>
      <c r="C1860">
        <v>39008741</v>
      </c>
      <c r="D1860" t="s">
        <v>9581</v>
      </c>
      <c r="E1860" t="s">
        <v>37</v>
      </c>
      <c r="F1860">
        <v>6.6</v>
      </c>
      <c r="G1860">
        <v>25000000</v>
      </c>
      <c r="H1860" t="s">
        <v>1671</v>
      </c>
      <c r="I1860" t="s">
        <v>3409</v>
      </c>
      <c r="J1860" t="s">
        <v>18089</v>
      </c>
      <c r="K1860" t="s">
        <v>19711</v>
      </c>
      <c r="L1860" t="s">
        <v>24177</v>
      </c>
      <c r="M1860" t="s">
        <v>24177</v>
      </c>
      <c r="N1860" t="s">
        <v>24177</v>
      </c>
      <c r="O1860" t="s">
        <v>24177</v>
      </c>
      <c r="P1860">
        <f>IMDB_Movies3[[#This Row],[gross]]-Table3[[#This Row],[budget]]</f>
        <v>14008741</v>
      </c>
    </row>
    <row r="1861" spans="1:16" x14ac:dyDescent="0.35">
      <c r="A1861" t="s">
        <v>9584</v>
      </c>
      <c r="B1861">
        <v>98</v>
      </c>
      <c r="C1861">
        <v>36833473</v>
      </c>
      <c r="D1861" t="s">
        <v>9585</v>
      </c>
      <c r="E1861" t="s">
        <v>37</v>
      </c>
      <c r="F1861">
        <v>6.6</v>
      </c>
      <c r="G1861">
        <v>25000000</v>
      </c>
      <c r="H1861" t="s">
        <v>1325</v>
      </c>
      <c r="I1861" t="s">
        <v>24164</v>
      </c>
      <c r="J1861" t="s">
        <v>3409</v>
      </c>
      <c r="K1861" t="s">
        <v>10413</v>
      </c>
      <c r="L1861" t="s">
        <v>24177</v>
      </c>
      <c r="M1861" t="s">
        <v>24177</v>
      </c>
      <c r="N1861" t="s">
        <v>24177</v>
      </c>
      <c r="O1861" t="s">
        <v>24177</v>
      </c>
      <c r="P1861">
        <f>IMDB_Movies3[[#This Row],[gross]]-Table3[[#This Row],[budget]]</f>
        <v>11833473</v>
      </c>
    </row>
    <row r="1862" spans="1:16" x14ac:dyDescent="0.35">
      <c r="A1862" t="s">
        <v>9588</v>
      </c>
      <c r="B1862">
        <v>97</v>
      </c>
      <c r="C1862">
        <v>48237389</v>
      </c>
      <c r="D1862" t="s">
        <v>9590</v>
      </c>
      <c r="E1862" t="s">
        <v>37</v>
      </c>
      <c r="F1862">
        <v>5.5</v>
      </c>
      <c r="G1862">
        <v>25000000</v>
      </c>
      <c r="H1862" t="s">
        <v>1671</v>
      </c>
      <c r="I1862" t="s">
        <v>19711</v>
      </c>
      <c r="J1862" t="s">
        <v>24177</v>
      </c>
      <c r="K1862" t="s">
        <v>24177</v>
      </c>
      <c r="L1862" t="s">
        <v>24177</v>
      </c>
      <c r="M1862" t="s">
        <v>24177</v>
      </c>
      <c r="N1862" t="s">
        <v>24177</v>
      </c>
      <c r="O1862" t="s">
        <v>24177</v>
      </c>
      <c r="P1862">
        <f>IMDB_Movies3[[#This Row],[gross]]-Table3[[#This Row],[budget]]</f>
        <v>23237389</v>
      </c>
    </row>
    <row r="1863" spans="1:16" x14ac:dyDescent="0.35">
      <c r="A1863" t="s">
        <v>9593</v>
      </c>
      <c r="B1863">
        <v>105</v>
      </c>
      <c r="C1863">
        <v>36310118</v>
      </c>
      <c r="D1863" t="s">
        <v>9595</v>
      </c>
      <c r="E1863" t="s">
        <v>37</v>
      </c>
      <c r="F1863">
        <v>5.5</v>
      </c>
      <c r="G1863">
        <v>35761559</v>
      </c>
      <c r="H1863" t="s">
        <v>1671</v>
      </c>
      <c r="I1863" t="s">
        <v>24177</v>
      </c>
      <c r="J1863" t="s">
        <v>24177</v>
      </c>
      <c r="K1863" t="s">
        <v>24177</v>
      </c>
      <c r="L1863" t="s">
        <v>24177</v>
      </c>
      <c r="M1863" t="s">
        <v>24177</v>
      </c>
      <c r="N1863" t="s">
        <v>24177</v>
      </c>
      <c r="O1863" t="s">
        <v>24177</v>
      </c>
      <c r="P1863">
        <f>IMDB_Movies3[[#This Row],[gross]]-Table3[[#This Row],[budget]]</f>
        <v>548559</v>
      </c>
    </row>
    <row r="1864" spans="1:16" x14ac:dyDescent="0.35">
      <c r="A1864" t="s">
        <v>3585</v>
      </c>
      <c r="B1864">
        <v>124</v>
      </c>
      <c r="C1864">
        <v>36447959</v>
      </c>
      <c r="D1864" t="s">
        <v>9599</v>
      </c>
      <c r="E1864" t="s">
        <v>37</v>
      </c>
      <c r="F1864">
        <v>7</v>
      </c>
      <c r="G1864">
        <v>25000000</v>
      </c>
      <c r="H1864" t="s">
        <v>13307</v>
      </c>
      <c r="I1864" t="s">
        <v>3409</v>
      </c>
      <c r="J1864" t="s">
        <v>24163</v>
      </c>
      <c r="K1864" t="s">
        <v>24177</v>
      </c>
      <c r="L1864" t="s">
        <v>24177</v>
      </c>
      <c r="M1864" t="s">
        <v>24177</v>
      </c>
      <c r="N1864" t="s">
        <v>24177</v>
      </c>
      <c r="O1864" t="s">
        <v>24177</v>
      </c>
      <c r="P1864">
        <f>IMDB_Movies3[[#This Row],[gross]]-Table3[[#This Row],[budget]]</f>
        <v>11447959</v>
      </c>
    </row>
    <row r="1865" spans="1:16" x14ac:dyDescent="0.35">
      <c r="A1865" t="s">
        <v>1198</v>
      </c>
      <c r="B1865">
        <v>97</v>
      </c>
      <c r="C1865">
        <v>45089048</v>
      </c>
      <c r="D1865" t="s">
        <v>9603</v>
      </c>
      <c r="E1865" t="s">
        <v>37</v>
      </c>
      <c r="F1865">
        <v>6.5</v>
      </c>
      <c r="G1865">
        <v>25000000</v>
      </c>
      <c r="H1865" t="s">
        <v>3409</v>
      </c>
      <c r="I1865" t="s">
        <v>19711</v>
      </c>
      <c r="J1865" t="s">
        <v>12332</v>
      </c>
      <c r="K1865" t="s">
        <v>24177</v>
      </c>
      <c r="L1865" t="s">
        <v>24177</v>
      </c>
      <c r="M1865" t="s">
        <v>24177</v>
      </c>
      <c r="N1865" t="s">
        <v>24177</v>
      </c>
      <c r="O1865" t="s">
        <v>24177</v>
      </c>
      <c r="P1865">
        <f>IMDB_Movies3[[#This Row],[gross]]-Table3[[#This Row],[budget]]</f>
        <v>20089048</v>
      </c>
    </row>
    <row r="1866" spans="1:16" x14ac:dyDescent="0.35">
      <c r="A1866" t="s">
        <v>6767</v>
      </c>
      <c r="B1866">
        <v>105</v>
      </c>
      <c r="C1866">
        <v>35990505</v>
      </c>
      <c r="D1866" t="s">
        <v>9607</v>
      </c>
      <c r="E1866" t="s">
        <v>37</v>
      </c>
      <c r="F1866">
        <v>5.8</v>
      </c>
      <c r="G1866">
        <v>20000000</v>
      </c>
      <c r="H1866" t="s">
        <v>1671</v>
      </c>
      <c r="I1866" t="s">
        <v>3409</v>
      </c>
      <c r="J1866" t="s">
        <v>18089</v>
      </c>
      <c r="K1866" t="s">
        <v>19711</v>
      </c>
      <c r="L1866" t="s">
        <v>24177</v>
      </c>
      <c r="M1866" t="s">
        <v>24177</v>
      </c>
      <c r="N1866" t="s">
        <v>24177</v>
      </c>
      <c r="O1866" t="s">
        <v>24177</v>
      </c>
      <c r="P1866">
        <f>IMDB_Movies3[[#This Row],[gross]]-Table3[[#This Row],[budget]]</f>
        <v>15990505</v>
      </c>
    </row>
    <row r="1867" spans="1:16" x14ac:dyDescent="0.35">
      <c r="A1867" t="s">
        <v>9610</v>
      </c>
      <c r="B1867">
        <v>104</v>
      </c>
      <c r="C1867">
        <v>35143332</v>
      </c>
      <c r="D1867" t="s">
        <v>9612</v>
      </c>
      <c r="E1867" t="s">
        <v>37</v>
      </c>
      <c r="F1867">
        <v>5.6</v>
      </c>
      <c r="G1867">
        <v>17000000</v>
      </c>
      <c r="H1867" t="s">
        <v>6403</v>
      </c>
      <c r="I1867" t="s">
        <v>24177</v>
      </c>
      <c r="J1867" t="s">
        <v>24177</v>
      </c>
      <c r="K1867" t="s">
        <v>24177</v>
      </c>
      <c r="L1867" t="s">
        <v>24177</v>
      </c>
      <c r="M1867" t="s">
        <v>24177</v>
      </c>
      <c r="N1867" t="s">
        <v>24177</v>
      </c>
      <c r="O1867" t="s">
        <v>24177</v>
      </c>
      <c r="P1867">
        <f>IMDB_Movies3[[#This Row],[gross]]-Table3[[#This Row],[budget]]</f>
        <v>18143332</v>
      </c>
    </row>
    <row r="1868" spans="1:16" x14ac:dyDescent="0.35">
      <c r="A1868" t="s">
        <v>9616</v>
      </c>
      <c r="B1868">
        <v>101</v>
      </c>
      <c r="C1868">
        <v>35000629</v>
      </c>
      <c r="D1868" t="s">
        <v>9617</v>
      </c>
      <c r="E1868" t="s">
        <v>37</v>
      </c>
      <c r="F1868">
        <v>5.6</v>
      </c>
      <c r="G1868">
        <v>25000000</v>
      </c>
      <c r="H1868" t="s">
        <v>1671</v>
      </c>
      <c r="I1868" t="s">
        <v>19711</v>
      </c>
      <c r="J1868" t="s">
        <v>24177</v>
      </c>
      <c r="K1868" t="s">
        <v>24177</v>
      </c>
      <c r="L1868" t="s">
        <v>24177</v>
      </c>
      <c r="M1868" t="s">
        <v>24177</v>
      </c>
      <c r="N1868" t="s">
        <v>24177</v>
      </c>
      <c r="O1868" t="s">
        <v>24177</v>
      </c>
      <c r="P1868">
        <f>IMDB_Movies3[[#This Row],[gross]]-Table3[[#This Row],[budget]]</f>
        <v>10000629</v>
      </c>
    </row>
    <row r="1869" spans="1:16" x14ac:dyDescent="0.35">
      <c r="A1869" t="s">
        <v>3444</v>
      </c>
      <c r="B1869">
        <v>101</v>
      </c>
      <c r="C1869">
        <v>34604054</v>
      </c>
      <c r="D1869" t="s">
        <v>9620</v>
      </c>
      <c r="E1869" t="s">
        <v>37</v>
      </c>
      <c r="F1869">
        <v>5.8</v>
      </c>
      <c r="G1869">
        <v>30000000</v>
      </c>
      <c r="H1869" t="s">
        <v>1325</v>
      </c>
      <c r="I1869" t="s">
        <v>24164</v>
      </c>
      <c r="J1869" t="s">
        <v>3409</v>
      </c>
      <c r="K1869" t="s">
        <v>10413</v>
      </c>
      <c r="L1869" t="s">
        <v>24177</v>
      </c>
      <c r="M1869" t="s">
        <v>24177</v>
      </c>
      <c r="N1869" t="s">
        <v>24177</v>
      </c>
      <c r="O1869" t="s">
        <v>24177</v>
      </c>
      <c r="P1869">
        <f>IMDB_Movies3[[#This Row],[gross]]-Table3[[#This Row],[budget]]</f>
        <v>4604054</v>
      </c>
    </row>
    <row r="1870" spans="1:16" x14ac:dyDescent="0.35">
      <c r="A1870" t="s">
        <v>6620</v>
      </c>
      <c r="B1870">
        <v>114</v>
      </c>
      <c r="C1870">
        <v>41597830</v>
      </c>
      <c r="D1870" t="s">
        <v>9624</v>
      </c>
      <c r="E1870" t="s">
        <v>37</v>
      </c>
      <c r="F1870">
        <v>7.6</v>
      </c>
      <c r="G1870">
        <v>25000000</v>
      </c>
      <c r="H1870" t="s">
        <v>3409</v>
      </c>
      <c r="I1870" t="s">
        <v>19711</v>
      </c>
      <c r="J1870" t="s">
        <v>24177</v>
      </c>
      <c r="K1870" t="s">
        <v>24177</v>
      </c>
      <c r="L1870" t="s">
        <v>24177</v>
      </c>
      <c r="M1870" t="s">
        <v>24177</v>
      </c>
      <c r="N1870" t="s">
        <v>24177</v>
      </c>
      <c r="O1870" t="s">
        <v>24177</v>
      </c>
      <c r="P1870">
        <f>IMDB_Movies3[[#This Row],[gross]]-Table3[[#This Row],[budget]]</f>
        <v>16597830</v>
      </c>
    </row>
    <row r="1871" spans="1:16" x14ac:dyDescent="0.35">
      <c r="A1871" t="s">
        <v>5133</v>
      </c>
      <c r="B1871">
        <v>105</v>
      </c>
      <c r="C1871">
        <v>33687630</v>
      </c>
      <c r="D1871" t="s">
        <v>9628</v>
      </c>
      <c r="E1871" t="s">
        <v>37</v>
      </c>
      <c r="F1871">
        <v>6.4</v>
      </c>
      <c r="G1871">
        <v>20000000</v>
      </c>
      <c r="H1871" t="s">
        <v>1671</v>
      </c>
      <c r="I1871" t="s">
        <v>19711</v>
      </c>
      <c r="J1871" t="s">
        <v>24177</v>
      </c>
      <c r="K1871" t="s">
        <v>24177</v>
      </c>
      <c r="L1871" t="s">
        <v>24177</v>
      </c>
      <c r="M1871" t="s">
        <v>24177</v>
      </c>
      <c r="N1871" t="s">
        <v>24177</v>
      </c>
      <c r="O1871" t="s">
        <v>24177</v>
      </c>
      <c r="P1871">
        <f>IMDB_Movies3[[#This Row],[gross]]-Table3[[#This Row],[budget]]</f>
        <v>13687630</v>
      </c>
    </row>
    <row r="1872" spans="1:16" x14ac:dyDescent="0.35">
      <c r="A1872" t="s">
        <v>9632</v>
      </c>
      <c r="B1872">
        <v>90</v>
      </c>
      <c r="C1872">
        <v>32553210</v>
      </c>
      <c r="D1872" t="s">
        <v>9635</v>
      </c>
      <c r="E1872" t="s">
        <v>37</v>
      </c>
      <c r="F1872">
        <v>6.3</v>
      </c>
      <c r="G1872">
        <v>25000000</v>
      </c>
      <c r="H1872" t="s">
        <v>1671</v>
      </c>
      <c r="I1872" t="s">
        <v>18089</v>
      </c>
      <c r="J1872" t="s">
        <v>24177</v>
      </c>
      <c r="K1872" t="s">
        <v>24177</v>
      </c>
      <c r="L1872" t="s">
        <v>24177</v>
      </c>
      <c r="M1872" t="s">
        <v>24177</v>
      </c>
      <c r="N1872" t="s">
        <v>24177</v>
      </c>
      <c r="O1872" t="s">
        <v>24177</v>
      </c>
      <c r="P1872">
        <f>IMDB_Movies3[[#This Row],[gross]]-Table3[[#This Row],[budget]]</f>
        <v>7553210</v>
      </c>
    </row>
    <row r="1873" spans="1:16" x14ac:dyDescent="0.35">
      <c r="A1873" t="s">
        <v>9639</v>
      </c>
      <c r="B1873">
        <v>97</v>
      </c>
      <c r="C1873">
        <v>31526393</v>
      </c>
      <c r="D1873" t="s">
        <v>9642</v>
      </c>
      <c r="E1873" t="s">
        <v>37</v>
      </c>
      <c r="F1873">
        <v>4.5999999999999996</v>
      </c>
      <c r="G1873">
        <v>25000000</v>
      </c>
      <c r="H1873" t="s">
        <v>1325</v>
      </c>
      <c r="I1873" t="s">
        <v>953</v>
      </c>
      <c r="J1873" t="s">
        <v>6403</v>
      </c>
      <c r="K1873" t="s">
        <v>10413</v>
      </c>
      <c r="L1873" t="s">
        <v>24177</v>
      </c>
      <c r="M1873" t="s">
        <v>24177</v>
      </c>
      <c r="N1873" t="s">
        <v>24177</v>
      </c>
      <c r="O1873" t="s">
        <v>24177</v>
      </c>
      <c r="P1873">
        <f>IMDB_Movies3[[#This Row],[gross]]-Table3[[#This Row],[budget]]</f>
        <v>6526393</v>
      </c>
    </row>
    <row r="1874" spans="1:16" x14ac:dyDescent="0.35">
      <c r="A1874" t="s">
        <v>9646</v>
      </c>
      <c r="B1874">
        <v>144</v>
      </c>
      <c r="C1874">
        <v>41229</v>
      </c>
      <c r="D1874" t="s">
        <v>9647</v>
      </c>
      <c r="E1874" t="s">
        <v>37</v>
      </c>
      <c r="F1874">
        <v>6.5</v>
      </c>
      <c r="G1874">
        <v>25500000</v>
      </c>
      <c r="H1874" t="s">
        <v>24164</v>
      </c>
      <c r="I1874" t="s">
        <v>3409</v>
      </c>
      <c r="J1874" t="s">
        <v>10413</v>
      </c>
      <c r="K1874" t="s">
        <v>24177</v>
      </c>
      <c r="L1874" t="s">
        <v>24177</v>
      </c>
      <c r="M1874" t="s">
        <v>24177</v>
      </c>
      <c r="N1874" t="s">
        <v>24177</v>
      </c>
      <c r="O1874" t="s">
        <v>24177</v>
      </c>
      <c r="P1874">
        <f>IMDB_Movies3[[#This Row],[gross]]-Table3[[#This Row],[budget]]</f>
        <v>-25458771</v>
      </c>
    </row>
    <row r="1875" spans="1:16" x14ac:dyDescent="0.35">
      <c r="A1875" t="s">
        <v>9650</v>
      </c>
      <c r="B1875">
        <v>114</v>
      </c>
      <c r="C1875">
        <v>31655091</v>
      </c>
      <c r="D1875" t="s">
        <v>9652</v>
      </c>
      <c r="E1875" t="s">
        <v>37</v>
      </c>
      <c r="F1875">
        <v>7.5</v>
      </c>
      <c r="G1875">
        <v>30000000</v>
      </c>
      <c r="H1875" t="s">
        <v>3409</v>
      </c>
      <c r="I1875" t="s">
        <v>12038</v>
      </c>
      <c r="J1875" t="s">
        <v>24177</v>
      </c>
      <c r="K1875" t="s">
        <v>24177</v>
      </c>
      <c r="L1875" t="s">
        <v>24177</v>
      </c>
      <c r="M1875" t="s">
        <v>24177</v>
      </c>
      <c r="N1875" t="s">
        <v>24177</v>
      </c>
      <c r="O1875" t="s">
        <v>24177</v>
      </c>
      <c r="P1875">
        <f>IMDB_Movies3[[#This Row],[gross]]-Table3[[#This Row],[budget]]</f>
        <v>1655091</v>
      </c>
    </row>
    <row r="1876" spans="1:16" x14ac:dyDescent="0.35">
      <c r="A1876" t="s">
        <v>4773</v>
      </c>
      <c r="B1876">
        <v>124</v>
      </c>
      <c r="C1876">
        <v>30012990</v>
      </c>
      <c r="D1876" t="s">
        <v>9656</v>
      </c>
      <c r="E1876" t="s">
        <v>37</v>
      </c>
      <c r="F1876">
        <v>7.5</v>
      </c>
      <c r="G1876">
        <v>25000000</v>
      </c>
      <c r="H1876" t="s">
        <v>13307</v>
      </c>
      <c r="I1876" t="s">
        <v>3409</v>
      </c>
      <c r="J1876" t="s">
        <v>22704</v>
      </c>
      <c r="K1876" t="s">
        <v>24177</v>
      </c>
      <c r="L1876" t="s">
        <v>24177</v>
      </c>
      <c r="M1876" t="s">
        <v>24177</v>
      </c>
      <c r="N1876" t="s">
        <v>24177</v>
      </c>
      <c r="O1876" t="s">
        <v>24177</v>
      </c>
      <c r="P1876">
        <f>IMDB_Movies3[[#This Row],[gross]]-Table3[[#This Row],[budget]]</f>
        <v>5012990</v>
      </c>
    </row>
    <row r="1877" spans="1:16" x14ac:dyDescent="0.35">
      <c r="A1877" t="s">
        <v>7687</v>
      </c>
      <c r="B1877">
        <v>89</v>
      </c>
      <c r="C1877">
        <v>32368960</v>
      </c>
      <c r="D1877" t="s">
        <v>9663</v>
      </c>
      <c r="E1877" t="s">
        <v>37</v>
      </c>
      <c r="F1877">
        <v>5.3</v>
      </c>
      <c r="G1877">
        <v>25000000</v>
      </c>
      <c r="H1877" t="s">
        <v>1671</v>
      </c>
      <c r="I1877" t="s">
        <v>1266</v>
      </c>
      <c r="J1877" t="s">
        <v>6403</v>
      </c>
      <c r="K1877" t="s">
        <v>19711</v>
      </c>
      <c r="L1877" t="s">
        <v>24177</v>
      </c>
      <c r="M1877" t="s">
        <v>24177</v>
      </c>
      <c r="N1877" t="s">
        <v>24177</v>
      </c>
      <c r="O1877" t="s">
        <v>24177</v>
      </c>
      <c r="P1877">
        <f>IMDB_Movies3[[#This Row],[gross]]-Table3[[#This Row],[budget]]</f>
        <v>7368960</v>
      </c>
    </row>
    <row r="1878" spans="1:16" x14ac:dyDescent="0.35">
      <c r="A1878" t="s">
        <v>9667</v>
      </c>
      <c r="B1878">
        <v>160</v>
      </c>
      <c r="C1878">
        <v>14500000</v>
      </c>
      <c r="D1878" t="s">
        <v>9670</v>
      </c>
      <c r="E1878" t="s">
        <v>37</v>
      </c>
      <c r="F1878">
        <v>7.5</v>
      </c>
      <c r="G1878">
        <v>25000000</v>
      </c>
      <c r="H1878" t="s">
        <v>1325</v>
      </c>
      <c r="I1878" t="s">
        <v>3409</v>
      </c>
      <c r="J1878" t="s">
        <v>22704</v>
      </c>
      <c r="K1878" t="s">
        <v>24165</v>
      </c>
      <c r="L1878" t="s">
        <v>24177</v>
      </c>
      <c r="M1878" t="s">
        <v>24177</v>
      </c>
      <c r="N1878" t="s">
        <v>24177</v>
      </c>
      <c r="O1878" t="s">
        <v>24177</v>
      </c>
      <c r="P1878">
        <f>IMDB_Movies3[[#This Row],[gross]]-Table3[[#This Row],[budget]]</f>
        <v>-10500000</v>
      </c>
    </row>
    <row r="1879" spans="1:16" x14ac:dyDescent="0.35">
      <c r="A1879" t="s">
        <v>9674</v>
      </c>
      <c r="B1879">
        <v>93</v>
      </c>
      <c r="C1879">
        <v>29247405</v>
      </c>
      <c r="D1879" t="s">
        <v>9677</v>
      </c>
      <c r="E1879" t="s">
        <v>37</v>
      </c>
      <c r="F1879">
        <v>3.3</v>
      </c>
      <c r="G1879">
        <v>25000000</v>
      </c>
      <c r="H1879" t="s">
        <v>1671</v>
      </c>
      <c r="I1879" t="s">
        <v>18089</v>
      </c>
      <c r="J1879" t="s">
        <v>12038</v>
      </c>
      <c r="K1879" t="s">
        <v>24177</v>
      </c>
      <c r="L1879" t="s">
        <v>24177</v>
      </c>
      <c r="M1879" t="s">
        <v>24177</v>
      </c>
      <c r="N1879" t="s">
        <v>24177</v>
      </c>
      <c r="O1879" t="s">
        <v>24177</v>
      </c>
      <c r="P1879">
        <f>IMDB_Movies3[[#This Row],[gross]]-Table3[[#This Row],[budget]]</f>
        <v>4247405</v>
      </c>
    </row>
    <row r="1880" spans="1:16" x14ac:dyDescent="0.35">
      <c r="A1880" t="s">
        <v>5418</v>
      </c>
      <c r="B1880">
        <v>87</v>
      </c>
      <c r="C1880">
        <v>30538669</v>
      </c>
      <c r="D1880" t="s">
        <v>9683</v>
      </c>
      <c r="E1880" t="s">
        <v>37</v>
      </c>
      <c r="F1880">
        <v>5.7</v>
      </c>
      <c r="G1880">
        <v>35761559</v>
      </c>
      <c r="H1880" t="s">
        <v>1671</v>
      </c>
      <c r="I1880" t="s">
        <v>24177</v>
      </c>
      <c r="J1880" t="s">
        <v>24177</v>
      </c>
      <c r="K1880" t="s">
        <v>24177</v>
      </c>
      <c r="L1880" t="s">
        <v>24177</v>
      </c>
      <c r="M1880" t="s">
        <v>24177</v>
      </c>
      <c r="N1880" t="s">
        <v>24177</v>
      </c>
      <c r="O1880" t="s">
        <v>24177</v>
      </c>
      <c r="P1880">
        <f>IMDB_Movies3[[#This Row],[gross]]-Table3[[#This Row],[budget]]</f>
        <v>-5222890</v>
      </c>
    </row>
    <row r="1881" spans="1:16" x14ac:dyDescent="0.35">
      <c r="A1881" t="s">
        <v>9687</v>
      </c>
      <c r="B1881">
        <v>88</v>
      </c>
      <c r="C1881">
        <v>25615792</v>
      </c>
      <c r="D1881" t="s">
        <v>9690</v>
      </c>
      <c r="E1881" t="s">
        <v>37</v>
      </c>
      <c r="F1881">
        <v>3.5</v>
      </c>
      <c r="G1881">
        <v>25000000</v>
      </c>
      <c r="H1881" t="s">
        <v>1325</v>
      </c>
      <c r="I1881" t="s">
        <v>1671</v>
      </c>
      <c r="J1881" t="s">
        <v>12038</v>
      </c>
      <c r="K1881" t="s">
        <v>24177</v>
      </c>
      <c r="L1881" t="s">
        <v>24177</v>
      </c>
      <c r="M1881" t="s">
        <v>24177</v>
      </c>
      <c r="N1881" t="s">
        <v>24177</v>
      </c>
      <c r="O1881" t="s">
        <v>24177</v>
      </c>
      <c r="P1881">
        <f>IMDB_Movies3[[#This Row],[gross]]-Table3[[#This Row],[budget]]</f>
        <v>615792</v>
      </c>
    </row>
    <row r="1882" spans="1:16" x14ac:dyDescent="0.35">
      <c r="A1882" t="s">
        <v>3259</v>
      </c>
      <c r="B1882">
        <v>142</v>
      </c>
      <c r="C1882">
        <v>28341469</v>
      </c>
      <c r="D1882" t="s">
        <v>9693</v>
      </c>
      <c r="E1882" t="s">
        <v>37</v>
      </c>
      <c r="F1882">
        <v>9.3000000000000007</v>
      </c>
      <c r="G1882">
        <v>25000000</v>
      </c>
      <c r="H1882" t="s">
        <v>24164</v>
      </c>
      <c r="I1882" t="s">
        <v>3409</v>
      </c>
      <c r="J1882" t="s">
        <v>24177</v>
      </c>
      <c r="K1882" t="s">
        <v>24177</v>
      </c>
      <c r="L1882" t="s">
        <v>24177</v>
      </c>
      <c r="M1882" t="s">
        <v>24177</v>
      </c>
      <c r="N1882" t="s">
        <v>24177</v>
      </c>
      <c r="O1882" t="s">
        <v>24177</v>
      </c>
      <c r="P1882">
        <f>IMDB_Movies3[[#This Row],[gross]]-Table3[[#This Row],[budget]]</f>
        <v>3341469</v>
      </c>
    </row>
    <row r="1883" spans="1:16" x14ac:dyDescent="0.35">
      <c r="A1883" t="s">
        <v>5930</v>
      </c>
      <c r="B1883">
        <v>92</v>
      </c>
      <c r="C1883">
        <v>25590119</v>
      </c>
      <c r="D1883" t="s">
        <v>9698</v>
      </c>
      <c r="E1883" t="s">
        <v>37</v>
      </c>
      <c r="F1883">
        <v>4.8</v>
      </c>
      <c r="G1883">
        <v>21150000</v>
      </c>
      <c r="H1883" t="s">
        <v>953</v>
      </c>
      <c r="I1883" t="s">
        <v>1671</v>
      </c>
      <c r="J1883" t="s">
        <v>24164</v>
      </c>
      <c r="K1883" t="s">
        <v>24177</v>
      </c>
      <c r="L1883" t="s">
        <v>24177</v>
      </c>
      <c r="M1883" t="s">
        <v>24177</v>
      </c>
      <c r="N1883" t="s">
        <v>24177</v>
      </c>
      <c r="O1883" t="s">
        <v>24177</v>
      </c>
      <c r="P1883">
        <f>IMDB_Movies3[[#This Row],[gross]]-Table3[[#This Row],[budget]]</f>
        <v>4440119</v>
      </c>
    </row>
    <row r="1884" spans="1:16" x14ac:dyDescent="0.35">
      <c r="A1884" t="s">
        <v>3494</v>
      </c>
      <c r="B1884">
        <v>117</v>
      </c>
      <c r="C1884">
        <v>24944213</v>
      </c>
      <c r="D1884" t="s">
        <v>9702</v>
      </c>
      <c r="E1884" t="s">
        <v>37</v>
      </c>
      <c r="F1884">
        <v>6.9</v>
      </c>
      <c r="G1884">
        <v>27000000</v>
      </c>
      <c r="H1884" t="s">
        <v>1671</v>
      </c>
      <c r="I1884" t="s">
        <v>24163</v>
      </c>
      <c r="J1884" t="s">
        <v>24177</v>
      </c>
      <c r="K1884" t="s">
        <v>24177</v>
      </c>
      <c r="L1884" t="s">
        <v>24177</v>
      </c>
      <c r="M1884" t="s">
        <v>24177</v>
      </c>
      <c r="N1884" t="s">
        <v>24177</v>
      </c>
      <c r="O1884" t="s">
        <v>24177</v>
      </c>
      <c r="P1884">
        <f>IMDB_Movies3[[#This Row],[gross]]-Table3[[#This Row],[budget]]</f>
        <v>-2055787</v>
      </c>
    </row>
    <row r="1885" spans="1:16" x14ac:dyDescent="0.35">
      <c r="A1885" t="s">
        <v>2037</v>
      </c>
      <c r="B1885">
        <v>111</v>
      </c>
      <c r="C1885">
        <v>33631221</v>
      </c>
      <c r="D1885" t="s">
        <v>9706</v>
      </c>
      <c r="E1885" t="s">
        <v>37</v>
      </c>
      <c r="F1885">
        <v>6</v>
      </c>
      <c r="G1885">
        <v>25000000</v>
      </c>
      <c r="H1885" t="s">
        <v>24164</v>
      </c>
      <c r="I1885" t="s">
        <v>3409</v>
      </c>
      <c r="J1885" t="s">
        <v>10413</v>
      </c>
      <c r="K1885" t="s">
        <v>24177</v>
      </c>
      <c r="L1885" t="s">
        <v>24177</v>
      </c>
      <c r="M1885" t="s">
        <v>24177</v>
      </c>
      <c r="N1885" t="s">
        <v>24177</v>
      </c>
      <c r="O1885" t="s">
        <v>24177</v>
      </c>
      <c r="P1885">
        <f>IMDB_Movies3[[#This Row],[gross]]-Table3[[#This Row],[budget]]</f>
        <v>8631221</v>
      </c>
    </row>
    <row r="1886" spans="1:16" x14ac:dyDescent="0.35">
      <c r="A1886" t="s">
        <v>9710</v>
      </c>
      <c r="B1886">
        <v>121</v>
      </c>
      <c r="C1886">
        <v>37738400</v>
      </c>
      <c r="D1886" t="s">
        <v>9711</v>
      </c>
      <c r="E1886" t="s">
        <v>37</v>
      </c>
      <c r="F1886">
        <v>7.3</v>
      </c>
      <c r="G1886">
        <v>25000000</v>
      </c>
      <c r="H1886" t="s">
        <v>3409</v>
      </c>
      <c r="I1886" t="s">
        <v>24177</v>
      </c>
      <c r="J1886" t="s">
        <v>24177</v>
      </c>
      <c r="K1886" t="s">
        <v>24177</v>
      </c>
      <c r="L1886" t="s">
        <v>24177</v>
      </c>
      <c r="M1886" t="s">
        <v>24177</v>
      </c>
      <c r="N1886" t="s">
        <v>24177</v>
      </c>
      <c r="O1886" t="s">
        <v>24177</v>
      </c>
      <c r="P1886">
        <f>IMDB_Movies3[[#This Row],[gross]]-Table3[[#This Row],[budget]]</f>
        <v>12738400</v>
      </c>
    </row>
    <row r="1887" spans="1:16" x14ac:dyDescent="0.35">
      <c r="A1887" t="s">
        <v>9714</v>
      </c>
      <c r="B1887">
        <v>98</v>
      </c>
      <c r="C1887">
        <v>24381334</v>
      </c>
      <c r="D1887" t="s">
        <v>9717</v>
      </c>
      <c r="E1887" t="s">
        <v>37</v>
      </c>
      <c r="F1887">
        <v>6</v>
      </c>
      <c r="G1887">
        <v>35761559</v>
      </c>
      <c r="H1887" t="s">
        <v>1671</v>
      </c>
      <c r="I1887" t="s">
        <v>3409</v>
      </c>
      <c r="J1887" t="s">
        <v>18089</v>
      </c>
      <c r="K1887" t="s">
        <v>24163</v>
      </c>
      <c r="L1887" t="s">
        <v>24177</v>
      </c>
      <c r="M1887" t="s">
        <v>24177</v>
      </c>
      <c r="N1887" t="s">
        <v>24177</v>
      </c>
      <c r="O1887" t="s">
        <v>24177</v>
      </c>
      <c r="P1887">
        <f>IMDB_Movies3[[#This Row],[gross]]-Table3[[#This Row],[budget]]</f>
        <v>-11380225</v>
      </c>
    </row>
    <row r="1888" spans="1:16" x14ac:dyDescent="0.35">
      <c r="A1888" t="s">
        <v>9721</v>
      </c>
      <c r="B1888">
        <v>107</v>
      </c>
      <c r="C1888">
        <v>21835784</v>
      </c>
      <c r="D1888" t="s">
        <v>9723</v>
      </c>
      <c r="E1888" t="s">
        <v>37</v>
      </c>
      <c r="F1888">
        <v>6.6</v>
      </c>
      <c r="G1888">
        <v>30000000</v>
      </c>
      <c r="H1888" t="s">
        <v>1671</v>
      </c>
      <c r="I1888" t="s">
        <v>3409</v>
      </c>
      <c r="J1888" t="s">
        <v>19711</v>
      </c>
      <c r="K1888" t="s">
        <v>24177</v>
      </c>
      <c r="L1888" t="s">
        <v>24177</v>
      </c>
      <c r="M1888" t="s">
        <v>24177</v>
      </c>
      <c r="N1888" t="s">
        <v>24177</v>
      </c>
      <c r="O1888" t="s">
        <v>24177</v>
      </c>
      <c r="P1888">
        <f>IMDB_Movies3[[#This Row],[gross]]-Table3[[#This Row],[budget]]</f>
        <v>-8164216</v>
      </c>
    </row>
    <row r="1889" spans="1:16" x14ac:dyDescent="0.35">
      <c r="A1889" t="s">
        <v>3448</v>
      </c>
      <c r="B1889">
        <v>106</v>
      </c>
      <c r="C1889">
        <v>15785632</v>
      </c>
      <c r="D1889" t="s">
        <v>9729</v>
      </c>
      <c r="E1889" t="s">
        <v>37</v>
      </c>
      <c r="F1889">
        <v>7.5</v>
      </c>
      <c r="G1889">
        <v>23000000</v>
      </c>
      <c r="H1889" t="s">
        <v>13307</v>
      </c>
      <c r="I1889" t="s">
        <v>1671</v>
      </c>
      <c r="J1889" t="s">
        <v>3409</v>
      </c>
      <c r="K1889" t="s">
        <v>24163</v>
      </c>
      <c r="L1889" t="s">
        <v>24177</v>
      </c>
      <c r="M1889" t="s">
        <v>24177</v>
      </c>
      <c r="N1889" t="s">
        <v>24177</v>
      </c>
      <c r="O1889" t="s">
        <v>24177</v>
      </c>
      <c r="P1889">
        <f>IMDB_Movies3[[#This Row],[gross]]-Table3[[#This Row],[budget]]</f>
        <v>-7214368</v>
      </c>
    </row>
    <row r="1890" spans="1:16" x14ac:dyDescent="0.35">
      <c r="A1890" t="s">
        <v>5076</v>
      </c>
      <c r="B1890">
        <v>136</v>
      </c>
      <c r="C1890">
        <v>21554585</v>
      </c>
      <c r="D1890" t="s">
        <v>9732</v>
      </c>
      <c r="E1890" t="s">
        <v>37</v>
      </c>
      <c r="F1890">
        <v>6.9</v>
      </c>
      <c r="G1890">
        <v>25000000</v>
      </c>
      <c r="H1890" t="s">
        <v>3409</v>
      </c>
      <c r="I1890" t="s">
        <v>24163</v>
      </c>
      <c r="J1890" t="s">
        <v>24177</v>
      </c>
      <c r="K1890" t="s">
        <v>24177</v>
      </c>
      <c r="L1890" t="s">
        <v>24177</v>
      </c>
      <c r="M1890" t="s">
        <v>24177</v>
      </c>
      <c r="N1890" t="s">
        <v>24177</v>
      </c>
      <c r="O1890" t="s">
        <v>24177</v>
      </c>
      <c r="P1890">
        <f>IMDB_Movies3[[#This Row],[gross]]-Table3[[#This Row],[budget]]</f>
        <v>-3445415</v>
      </c>
    </row>
    <row r="1891" spans="1:16" x14ac:dyDescent="0.35">
      <c r="A1891" t="s">
        <v>9735</v>
      </c>
      <c r="B1891">
        <v>97</v>
      </c>
      <c r="C1891">
        <v>22200000</v>
      </c>
      <c r="D1891" t="s">
        <v>9736</v>
      </c>
      <c r="E1891" t="s">
        <v>37</v>
      </c>
      <c r="F1891">
        <v>6.8</v>
      </c>
      <c r="G1891">
        <v>25000000</v>
      </c>
      <c r="H1891" t="s">
        <v>1671</v>
      </c>
      <c r="I1891" t="s">
        <v>3409</v>
      </c>
      <c r="J1891" t="s">
        <v>19711</v>
      </c>
      <c r="K1891" t="s">
        <v>24177</v>
      </c>
      <c r="L1891" t="s">
        <v>24177</v>
      </c>
      <c r="M1891" t="s">
        <v>24177</v>
      </c>
      <c r="N1891" t="s">
        <v>24177</v>
      </c>
      <c r="O1891" t="s">
        <v>24177</v>
      </c>
      <c r="P1891">
        <f>IMDB_Movies3[[#This Row],[gross]]-Table3[[#This Row],[budget]]</f>
        <v>-2800000</v>
      </c>
    </row>
    <row r="1892" spans="1:16" x14ac:dyDescent="0.35">
      <c r="A1892" t="s">
        <v>7635</v>
      </c>
      <c r="B1892">
        <v>108</v>
      </c>
      <c r="C1892">
        <v>80014842</v>
      </c>
      <c r="D1892" t="s">
        <v>9745</v>
      </c>
      <c r="E1892" t="s">
        <v>37</v>
      </c>
      <c r="F1892">
        <v>6.3</v>
      </c>
      <c r="G1892">
        <v>25000000</v>
      </c>
      <c r="H1892" t="s">
        <v>3409</v>
      </c>
      <c r="I1892" t="s">
        <v>19711</v>
      </c>
      <c r="J1892" t="s">
        <v>24165</v>
      </c>
      <c r="K1892" t="s">
        <v>24177</v>
      </c>
      <c r="L1892" t="s">
        <v>24177</v>
      </c>
      <c r="M1892" t="s">
        <v>24177</v>
      </c>
      <c r="N1892" t="s">
        <v>24177</v>
      </c>
      <c r="O1892" t="s">
        <v>24177</v>
      </c>
      <c r="P1892">
        <f>IMDB_Movies3[[#This Row],[gross]]-Table3[[#This Row],[budget]]</f>
        <v>55014842</v>
      </c>
    </row>
    <row r="1893" spans="1:16" x14ac:dyDescent="0.35">
      <c r="A1893" t="s">
        <v>9748</v>
      </c>
      <c r="B1893">
        <v>97</v>
      </c>
      <c r="C1893">
        <v>23527955</v>
      </c>
      <c r="D1893" t="s">
        <v>9749</v>
      </c>
      <c r="E1893" t="s">
        <v>37</v>
      </c>
      <c r="F1893">
        <v>6.4</v>
      </c>
      <c r="G1893">
        <v>25000000</v>
      </c>
      <c r="H1893" t="s">
        <v>1325</v>
      </c>
      <c r="I1893" t="s">
        <v>24164</v>
      </c>
      <c r="J1893" t="s">
        <v>3409</v>
      </c>
      <c r="K1893" t="s">
        <v>24162</v>
      </c>
      <c r="L1893" t="s">
        <v>10413</v>
      </c>
      <c r="M1893" t="s">
        <v>24177</v>
      </c>
      <c r="N1893" t="s">
        <v>24177</v>
      </c>
      <c r="O1893" t="s">
        <v>24177</v>
      </c>
      <c r="P1893">
        <f>IMDB_Movies3[[#This Row],[gross]]-Table3[[#This Row],[budget]]</f>
        <v>-1472045</v>
      </c>
    </row>
    <row r="1894" spans="1:16" x14ac:dyDescent="0.35">
      <c r="A1894" t="s">
        <v>9753</v>
      </c>
      <c r="B1894">
        <v>99</v>
      </c>
      <c r="C1894">
        <v>24042490</v>
      </c>
      <c r="D1894" t="s">
        <v>9755</v>
      </c>
      <c r="E1894" t="s">
        <v>37</v>
      </c>
      <c r="F1894">
        <v>5.6</v>
      </c>
      <c r="G1894">
        <v>25000000</v>
      </c>
      <c r="H1894" t="s">
        <v>1266</v>
      </c>
      <c r="I1894" t="s">
        <v>6403</v>
      </c>
      <c r="J1894" t="s">
        <v>10413</v>
      </c>
      <c r="K1894" t="s">
        <v>24177</v>
      </c>
      <c r="L1894" t="s">
        <v>24177</v>
      </c>
      <c r="M1894" t="s">
        <v>24177</v>
      </c>
      <c r="N1894" t="s">
        <v>24177</v>
      </c>
      <c r="O1894" t="s">
        <v>24177</v>
      </c>
      <c r="P1894">
        <f>IMDB_Movies3[[#This Row],[gross]]-Table3[[#This Row],[budget]]</f>
        <v>-957510</v>
      </c>
    </row>
    <row r="1895" spans="1:16" x14ac:dyDescent="0.35">
      <c r="A1895" t="s">
        <v>9758</v>
      </c>
      <c r="B1895">
        <v>103</v>
      </c>
      <c r="C1895">
        <v>22466994</v>
      </c>
      <c r="D1895" t="s">
        <v>9759</v>
      </c>
      <c r="E1895" t="s">
        <v>37</v>
      </c>
      <c r="F1895">
        <v>6.3</v>
      </c>
      <c r="G1895">
        <v>25000000</v>
      </c>
      <c r="H1895" t="s">
        <v>1325</v>
      </c>
      <c r="I1895" t="s">
        <v>24164</v>
      </c>
      <c r="J1895" t="s">
        <v>10413</v>
      </c>
      <c r="K1895" t="s">
        <v>24177</v>
      </c>
      <c r="L1895" t="s">
        <v>24177</v>
      </c>
      <c r="M1895" t="s">
        <v>24177</v>
      </c>
      <c r="N1895" t="s">
        <v>24177</v>
      </c>
      <c r="O1895" t="s">
        <v>24177</v>
      </c>
      <c r="P1895">
        <f>IMDB_Movies3[[#This Row],[gross]]-Table3[[#This Row],[budget]]</f>
        <v>-2533006</v>
      </c>
    </row>
    <row r="1896" spans="1:16" x14ac:dyDescent="0.35">
      <c r="A1896" t="s">
        <v>7076</v>
      </c>
      <c r="B1896">
        <v>95</v>
      </c>
      <c r="C1896">
        <v>17791031</v>
      </c>
      <c r="D1896" t="s">
        <v>9763</v>
      </c>
      <c r="E1896" t="s">
        <v>37</v>
      </c>
      <c r="F1896">
        <v>7.3</v>
      </c>
      <c r="G1896">
        <v>25000000</v>
      </c>
      <c r="H1896" t="s">
        <v>1671</v>
      </c>
      <c r="I1896" t="s">
        <v>3409</v>
      </c>
      <c r="J1896" t="s">
        <v>19711</v>
      </c>
      <c r="K1896" t="s">
        <v>10413</v>
      </c>
      <c r="L1896" t="s">
        <v>24177</v>
      </c>
      <c r="M1896" t="s">
        <v>24177</v>
      </c>
      <c r="N1896" t="s">
        <v>24177</v>
      </c>
      <c r="O1896" t="s">
        <v>24177</v>
      </c>
      <c r="P1896">
        <f>IMDB_Movies3[[#This Row],[gross]]-Table3[[#This Row],[budget]]</f>
        <v>-7208969</v>
      </c>
    </row>
    <row r="1897" spans="1:16" x14ac:dyDescent="0.35">
      <c r="A1897" t="s">
        <v>9767</v>
      </c>
      <c r="B1897">
        <v>93</v>
      </c>
      <c r="C1897">
        <v>17718223</v>
      </c>
      <c r="D1897" t="s">
        <v>9769</v>
      </c>
      <c r="E1897" t="s">
        <v>37</v>
      </c>
      <c r="F1897">
        <v>6.6</v>
      </c>
      <c r="G1897">
        <v>25000000</v>
      </c>
      <c r="H1897" t="s">
        <v>1671</v>
      </c>
      <c r="I1897" t="s">
        <v>24177</v>
      </c>
      <c r="J1897" t="s">
        <v>24177</v>
      </c>
      <c r="K1897" t="s">
        <v>24177</v>
      </c>
      <c r="L1897" t="s">
        <v>24177</v>
      </c>
      <c r="M1897" t="s">
        <v>24177</v>
      </c>
      <c r="N1897" t="s">
        <v>24177</v>
      </c>
      <c r="O1897" t="s">
        <v>24177</v>
      </c>
      <c r="P1897">
        <f>IMDB_Movies3[[#This Row],[gross]]-Table3[[#This Row],[budget]]</f>
        <v>-7281777</v>
      </c>
    </row>
    <row r="1898" spans="1:16" x14ac:dyDescent="0.35">
      <c r="A1898" t="s">
        <v>9773</v>
      </c>
      <c r="B1898">
        <v>98</v>
      </c>
      <c r="C1898">
        <v>15361537</v>
      </c>
      <c r="D1898" t="s">
        <v>9776</v>
      </c>
      <c r="E1898" t="s">
        <v>37</v>
      </c>
      <c r="F1898">
        <v>4.5999999999999996</v>
      </c>
      <c r="G1898">
        <v>13000000</v>
      </c>
      <c r="H1898" t="s">
        <v>1325</v>
      </c>
      <c r="I1898" t="s">
        <v>24164</v>
      </c>
      <c r="J1898" t="s">
        <v>10413</v>
      </c>
      <c r="K1898" t="s">
        <v>24177</v>
      </c>
      <c r="L1898" t="s">
        <v>24177</v>
      </c>
      <c r="M1898" t="s">
        <v>24177</v>
      </c>
      <c r="N1898" t="s">
        <v>24177</v>
      </c>
      <c r="O1898" t="s">
        <v>24177</v>
      </c>
      <c r="P1898">
        <f>IMDB_Movies3[[#This Row],[gross]]-Table3[[#This Row],[budget]]</f>
        <v>2361537</v>
      </c>
    </row>
    <row r="1899" spans="1:16" x14ac:dyDescent="0.35">
      <c r="A1899" t="s">
        <v>969</v>
      </c>
      <c r="B1899">
        <v>90</v>
      </c>
      <c r="C1899">
        <v>16647384</v>
      </c>
      <c r="D1899" t="s">
        <v>9782</v>
      </c>
      <c r="E1899" t="s">
        <v>37</v>
      </c>
      <c r="F1899">
        <v>5.0999999999999996</v>
      </c>
      <c r="G1899">
        <v>26000000</v>
      </c>
      <c r="H1899" t="s">
        <v>953</v>
      </c>
      <c r="I1899" t="s">
        <v>1671</v>
      </c>
      <c r="J1899" t="s">
        <v>18089</v>
      </c>
      <c r="K1899" t="s">
        <v>19711</v>
      </c>
      <c r="L1899" t="s">
        <v>24177</v>
      </c>
      <c r="M1899" t="s">
        <v>24177</v>
      </c>
      <c r="N1899" t="s">
        <v>24177</v>
      </c>
      <c r="O1899" t="s">
        <v>24177</v>
      </c>
      <c r="P1899">
        <f>IMDB_Movies3[[#This Row],[gross]]-Table3[[#This Row],[budget]]</f>
        <v>-9352616</v>
      </c>
    </row>
    <row r="1900" spans="1:16" x14ac:dyDescent="0.35">
      <c r="A1900" t="s">
        <v>9785</v>
      </c>
      <c r="B1900">
        <v>107</v>
      </c>
      <c r="C1900">
        <v>16118077</v>
      </c>
      <c r="D1900" t="s">
        <v>9786</v>
      </c>
      <c r="E1900" t="s">
        <v>37</v>
      </c>
      <c r="F1900">
        <v>5.6</v>
      </c>
      <c r="G1900">
        <v>25000000</v>
      </c>
      <c r="H1900" t="s">
        <v>3409</v>
      </c>
      <c r="I1900" t="s">
        <v>24177</v>
      </c>
      <c r="J1900" t="s">
        <v>24177</v>
      </c>
      <c r="K1900" t="s">
        <v>24177</v>
      </c>
      <c r="L1900" t="s">
        <v>24177</v>
      </c>
      <c r="M1900" t="s">
        <v>24177</v>
      </c>
      <c r="N1900" t="s">
        <v>24177</v>
      </c>
      <c r="O1900" t="s">
        <v>24177</v>
      </c>
      <c r="P1900">
        <f>IMDB_Movies3[[#This Row],[gross]]-Table3[[#This Row],[budget]]</f>
        <v>-8881923</v>
      </c>
    </row>
    <row r="1901" spans="1:16" x14ac:dyDescent="0.35">
      <c r="A1901" t="s">
        <v>9789</v>
      </c>
      <c r="B1901">
        <v>90</v>
      </c>
      <c r="C1901">
        <v>15091542</v>
      </c>
      <c r="D1901" t="s">
        <v>9791</v>
      </c>
      <c r="E1901" t="s">
        <v>9795</v>
      </c>
      <c r="F1901">
        <v>5.3</v>
      </c>
      <c r="G1901">
        <v>25000000</v>
      </c>
      <c r="H1901" t="s">
        <v>953</v>
      </c>
      <c r="I1901" t="s">
        <v>18089</v>
      </c>
      <c r="J1901" t="s">
        <v>1266</v>
      </c>
      <c r="K1901" t="s">
        <v>17378</v>
      </c>
      <c r="L1901" t="s">
        <v>24177</v>
      </c>
      <c r="M1901" t="s">
        <v>24177</v>
      </c>
      <c r="N1901" t="s">
        <v>24177</v>
      </c>
      <c r="O1901" t="s">
        <v>24177</v>
      </c>
      <c r="P1901">
        <f>IMDB_Movies3[[#This Row],[gross]]-Table3[[#This Row],[budget]]</f>
        <v>-9908458</v>
      </c>
    </row>
    <row r="1902" spans="1:16" x14ac:dyDescent="0.35">
      <c r="A1902" t="s">
        <v>9796</v>
      </c>
      <c r="B1902">
        <v>120</v>
      </c>
      <c r="C1902">
        <v>15331289</v>
      </c>
      <c r="D1902" t="s">
        <v>9798</v>
      </c>
      <c r="E1902" t="s">
        <v>37</v>
      </c>
      <c r="F1902">
        <v>7.5</v>
      </c>
      <c r="G1902">
        <v>35761559</v>
      </c>
      <c r="H1902" t="s">
        <v>3409</v>
      </c>
      <c r="I1902" t="s">
        <v>22704</v>
      </c>
      <c r="J1902" t="s">
        <v>24163</v>
      </c>
      <c r="K1902" t="s">
        <v>24177</v>
      </c>
      <c r="L1902" t="s">
        <v>24177</v>
      </c>
      <c r="M1902" t="s">
        <v>24177</v>
      </c>
      <c r="N1902" t="s">
        <v>24177</v>
      </c>
      <c r="O1902" t="s">
        <v>24177</v>
      </c>
      <c r="P1902">
        <f>IMDB_Movies3[[#This Row],[gross]]-Table3[[#This Row],[budget]]</f>
        <v>-20430270</v>
      </c>
    </row>
    <row r="1903" spans="1:16" x14ac:dyDescent="0.35">
      <c r="A1903" t="s">
        <v>9802</v>
      </c>
      <c r="B1903">
        <v>115</v>
      </c>
      <c r="C1903">
        <v>15045676</v>
      </c>
      <c r="D1903" t="s">
        <v>9804</v>
      </c>
      <c r="E1903" t="s">
        <v>37</v>
      </c>
      <c r="F1903">
        <v>5.6</v>
      </c>
      <c r="G1903">
        <v>16000000</v>
      </c>
      <c r="H1903" t="s">
        <v>3409</v>
      </c>
      <c r="I1903" t="s">
        <v>1266</v>
      </c>
      <c r="J1903" t="s">
        <v>24162</v>
      </c>
      <c r="K1903" t="s">
        <v>10413</v>
      </c>
      <c r="L1903" t="s">
        <v>24177</v>
      </c>
      <c r="M1903" t="s">
        <v>24177</v>
      </c>
      <c r="N1903" t="s">
        <v>24177</v>
      </c>
      <c r="O1903" t="s">
        <v>24177</v>
      </c>
      <c r="P1903">
        <f>IMDB_Movies3[[#This Row],[gross]]-Table3[[#This Row],[budget]]</f>
        <v>-954324</v>
      </c>
    </row>
    <row r="1904" spans="1:16" x14ac:dyDescent="0.35">
      <c r="A1904" t="s">
        <v>9807</v>
      </c>
      <c r="B1904">
        <v>93</v>
      </c>
      <c r="C1904">
        <v>17427926</v>
      </c>
      <c r="D1904" t="s">
        <v>9809</v>
      </c>
      <c r="E1904" t="s">
        <v>37</v>
      </c>
      <c r="F1904">
        <v>5.9</v>
      </c>
      <c r="G1904">
        <v>8000000</v>
      </c>
      <c r="H1904" t="s">
        <v>6403</v>
      </c>
      <c r="I1904" t="s">
        <v>24177</v>
      </c>
      <c r="J1904" t="s">
        <v>24177</v>
      </c>
      <c r="K1904" t="s">
        <v>24177</v>
      </c>
      <c r="L1904" t="s">
        <v>24177</v>
      </c>
      <c r="M1904" t="s">
        <v>24177</v>
      </c>
      <c r="N1904" t="s">
        <v>24177</v>
      </c>
      <c r="O1904" t="s">
        <v>24177</v>
      </c>
      <c r="P1904">
        <f>IMDB_Movies3[[#This Row],[gross]]-Table3[[#This Row],[budget]]</f>
        <v>9427926</v>
      </c>
    </row>
    <row r="1905" spans="1:16" x14ac:dyDescent="0.35">
      <c r="A1905" t="s">
        <v>9813</v>
      </c>
      <c r="B1905">
        <v>99</v>
      </c>
      <c r="C1905">
        <v>14983572</v>
      </c>
      <c r="D1905" t="s">
        <v>9814</v>
      </c>
      <c r="E1905" t="s">
        <v>37</v>
      </c>
      <c r="F1905">
        <v>4.7</v>
      </c>
      <c r="G1905">
        <v>25000000</v>
      </c>
      <c r="H1905" t="s">
        <v>1671</v>
      </c>
      <c r="I1905" t="s">
        <v>3409</v>
      </c>
      <c r="J1905" t="s">
        <v>19711</v>
      </c>
      <c r="K1905" t="s">
        <v>24177</v>
      </c>
      <c r="L1905" t="s">
        <v>24177</v>
      </c>
      <c r="M1905" t="s">
        <v>24177</v>
      </c>
      <c r="N1905" t="s">
        <v>24177</v>
      </c>
      <c r="O1905" t="s">
        <v>24177</v>
      </c>
      <c r="P1905">
        <f>IMDB_Movies3[[#This Row],[gross]]-Table3[[#This Row],[budget]]</f>
        <v>-10016428</v>
      </c>
    </row>
    <row r="1906" spans="1:16" x14ac:dyDescent="0.35">
      <c r="A1906" t="s">
        <v>6308</v>
      </c>
      <c r="B1906">
        <v>107</v>
      </c>
      <c r="C1906">
        <v>14637490</v>
      </c>
      <c r="D1906" t="s">
        <v>9818</v>
      </c>
      <c r="E1906" t="s">
        <v>37</v>
      </c>
      <c r="F1906">
        <v>4.8</v>
      </c>
      <c r="G1906">
        <v>25000000</v>
      </c>
      <c r="H1906" t="s">
        <v>6403</v>
      </c>
      <c r="I1906" t="s">
        <v>24162</v>
      </c>
      <c r="J1906" t="s">
        <v>10413</v>
      </c>
      <c r="K1906" t="s">
        <v>24177</v>
      </c>
      <c r="L1906" t="s">
        <v>24177</v>
      </c>
      <c r="M1906" t="s">
        <v>24177</v>
      </c>
      <c r="N1906" t="s">
        <v>24177</v>
      </c>
      <c r="O1906" t="s">
        <v>24177</v>
      </c>
      <c r="P1906">
        <f>IMDB_Movies3[[#This Row],[gross]]-Table3[[#This Row],[budget]]</f>
        <v>-10362510</v>
      </c>
    </row>
    <row r="1907" spans="1:16" x14ac:dyDescent="0.35">
      <c r="A1907" t="s">
        <v>7427</v>
      </c>
      <c r="B1907">
        <v>110</v>
      </c>
      <c r="C1907">
        <v>14589444</v>
      </c>
      <c r="D1907" t="s">
        <v>9824</v>
      </c>
      <c r="E1907" t="s">
        <v>37</v>
      </c>
      <c r="F1907">
        <v>6.8</v>
      </c>
      <c r="G1907">
        <v>25000000</v>
      </c>
      <c r="H1907" t="s">
        <v>1671</v>
      </c>
      <c r="I1907" t="s">
        <v>3409</v>
      </c>
      <c r="J1907" t="s">
        <v>19711</v>
      </c>
      <c r="K1907" t="s">
        <v>24177</v>
      </c>
      <c r="L1907" t="s">
        <v>24177</v>
      </c>
      <c r="M1907" t="s">
        <v>24177</v>
      </c>
      <c r="N1907" t="s">
        <v>24177</v>
      </c>
      <c r="O1907" t="s">
        <v>24177</v>
      </c>
      <c r="P1907">
        <f>IMDB_Movies3[[#This Row],[gross]]-Table3[[#This Row],[budget]]</f>
        <v>-10410556</v>
      </c>
    </row>
    <row r="1908" spans="1:16" x14ac:dyDescent="0.35">
      <c r="A1908" t="s">
        <v>9828</v>
      </c>
      <c r="B1908">
        <v>101</v>
      </c>
      <c r="C1908">
        <v>14095303</v>
      </c>
      <c r="D1908" t="s">
        <v>9830</v>
      </c>
      <c r="E1908" t="s">
        <v>37</v>
      </c>
      <c r="F1908">
        <v>5.4</v>
      </c>
      <c r="G1908">
        <v>25000000</v>
      </c>
      <c r="H1908" t="s">
        <v>1325</v>
      </c>
      <c r="I1908" t="s">
        <v>24164</v>
      </c>
      <c r="J1908" t="s">
        <v>24162</v>
      </c>
      <c r="K1908" t="s">
        <v>19711</v>
      </c>
      <c r="L1908" t="s">
        <v>10413</v>
      </c>
      <c r="M1908" t="s">
        <v>24177</v>
      </c>
      <c r="N1908" t="s">
        <v>24177</v>
      </c>
      <c r="O1908" t="s">
        <v>24177</v>
      </c>
      <c r="P1908">
        <f>IMDB_Movies3[[#This Row],[gross]]-Table3[[#This Row],[budget]]</f>
        <v>-10904697</v>
      </c>
    </row>
    <row r="1909" spans="1:16" x14ac:dyDescent="0.35">
      <c r="A1909" t="s">
        <v>9834</v>
      </c>
      <c r="B1909">
        <v>85</v>
      </c>
      <c r="C1909">
        <v>13973532</v>
      </c>
      <c r="D1909" t="s">
        <v>9835</v>
      </c>
      <c r="E1909" t="s">
        <v>37</v>
      </c>
      <c r="F1909">
        <v>5.0999999999999996</v>
      </c>
      <c r="G1909">
        <v>25000000</v>
      </c>
      <c r="H1909" t="s">
        <v>1671</v>
      </c>
      <c r="I1909" t="s">
        <v>24164</v>
      </c>
      <c r="J1909" t="s">
        <v>24177</v>
      </c>
      <c r="K1909" t="s">
        <v>24177</v>
      </c>
      <c r="L1909" t="s">
        <v>24177</v>
      </c>
      <c r="M1909" t="s">
        <v>24177</v>
      </c>
      <c r="N1909" t="s">
        <v>24177</v>
      </c>
      <c r="O1909" t="s">
        <v>24177</v>
      </c>
      <c r="P1909">
        <f>IMDB_Movies3[[#This Row],[gross]]-Table3[[#This Row],[budget]]</f>
        <v>-11026468</v>
      </c>
    </row>
    <row r="1910" spans="1:16" x14ac:dyDescent="0.35">
      <c r="A1910" t="s">
        <v>5081</v>
      </c>
      <c r="B1910">
        <v>132</v>
      </c>
      <c r="C1910">
        <v>1865774</v>
      </c>
      <c r="D1910" t="s">
        <v>9839</v>
      </c>
      <c r="E1910" t="s">
        <v>37</v>
      </c>
      <c r="F1910">
        <v>7</v>
      </c>
      <c r="G1910">
        <v>30000000</v>
      </c>
      <c r="H1910" t="s">
        <v>13307</v>
      </c>
      <c r="I1910" t="s">
        <v>24164</v>
      </c>
      <c r="J1910" t="s">
        <v>3409</v>
      </c>
      <c r="K1910" t="s">
        <v>22704</v>
      </c>
      <c r="L1910" t="s">
        <v>10413</v>
      </c>
      <c r="M1910" t="s">
        <v>24177</v>
      </c>
      <c r="N1910" t="s">
        <v>24177</v>
      </c>
      <c r="O1910" t="s">
        <v>24177</v>
      </c>
      <c r="P1910">
        <f>IMDB_Movies3[[#This Row],[gross]]-Table3[[#This Row],[budget]]</f>
        <v>-28134226</v>
      </c>
    </row>
    <row r="1911" spans="1:16" x14ac:dyDescent="0.35">
      <c r="A1911" t="s">
        <v>4728</v>
      </c>
      <c r="B1911">
        <v>88</v>
      </c>
      <c r="C1911">
        <v>13920741</v>
      </c>
      <c r="D1911" t="s">
        <v>9844</v>
      </c>
      <c r="E1911" t="s">
        <v>37</v>
      </c>
      <c r="F1911">
        <v>6.7</v>
      </c>
      <c r="G1911">
        <v>35761559</v>
      </c>
      <c r="H1911" t="s">
        <v>1671</v>
      </c>
      <c r="I1911" t="s">
        <v>24177</v>
      </c>
      <c r="J1911" t="s">
        <v>24177</v>
      </c>
      <c r="K1911" t="s">
        <v>24177</v>
      </c>
      <c r="L1911" t="s">
        <v>24177</v>
      </c>
      <c r="M1911" t="s">
        <v>24177</v>
      </c>
      <c r="N1911" t="s">
        <v>24177</v>
      </c>
      <c r="O1911" t="s">
        <v>24177</v>
      </c>
      <c r="P1911">
        <f>IMDB_Movies3[[#This Row],[gross]]-Table3[[#This Row],[budget]]</f>
        <v>-21840818</v>
      </c>
    </row>
    <row r="1912" spans="1:16" x14ac:dyDescent="0.35">
      <c r="A1912" t="s">
        <v>5861</v>
      </c>
      <c r="B1912">
        <v>90</v>
      </c>
      <c r="C1912">
        <v>18860403</v>
      </c>
      <c r="D1912" t="s">
        <v>9848</v>
      </c>
      <c r="E1912" t="s">
        <v>37</v>
      </c>
      <c r="F1912">
        <v>4</v>
      </c>
      <c r="G1912">
        <v>25000000</v>
      </c>
      <c r="H1912" t="s">
        <v>6403</v>
      </c>
      <c r="I1912" t="s">
        <v>10413</v>
      </c>
      <c r="J1912" t="s">
        <v>24177</v>
      </c>
      <c r="K1912" t="s">
        <v>24177</v>
      </c>
      <c r="L1912" t="s">
        <v>24177</v>
      </c>
      <c r="M1912" t="s">
        <v>24177</v>
      </c>
      <c r="N1912" t="s">
        <v>24177</v>
      </c>
      <c r="O1912" t="s">
        <v>24177</v>
      </c>
      <c r="P1912">
        <f>IMDB_Movies3[[#This Row],[gross]]-Table3[[#This Row],[budget]]</f>
        <v>-6139597</v>
      </c>
    </row>
    <row r="1913" spans="1:16" x14ac:dyDescent="0.35">
      <c r="A1913" t="s">
        <v>4704</v>
      </c>
      <c r="B1913">
        <v>145</v>
      </c>
      <c r="C1913">
        <v>13038660</v>
      </c>
      <c r="D1913" t="s">
        <v>9852</v>
      </c>
      <c r="E1913" t="s">
        <v>37</v>
      </c>
      <c r="F1913">
        <v>7.3</v>
      </c>
      <c r="G1913">
        <v>25000000</v>
      </c>
      <c r="H1913" t="s">
        <v>3409</v>
      </c>
      <c r="I1913" t="s">
        <v>24177</v>
      </c>
      <c r="J1913" t="s">
        <v>24177</v>
      </c>
      <c r="K1913" t="s">
        <v>24177</v>
      </c>
      <c r="L1913" t="s">
        <v>24177</v>
      </c>
      <c r="M1913" t="s">
        <v>24177</v>
      </c>
      <c r="N1913" t="s">
        <v>24177</v>
      </c>
      <c r="O1913" t="s">
        <v>24177</v>
      </c>
      <c r="P1913">
        <f>IMDB_Movies3[[#This Row],[gross]]-Table3[[#This Row],[budget]]</f>
        <v>-11961340</v>
      </c>
    </row>
    <row r="1914" spans="1:16" x14ac:dyDescent="0.35">
      <c r="A1914" t="s">
        <v>2698</v>
      </c>
      <c r="B1914">
        <v>110</v>
      </c>
      <c r="C1914">
        <v>28831145</v>
      </c>
      <c r="D1914" t="s">
        <v>9856</v>
      </c>
      <c r="E1914" t="s">
        <v>37</v>
      </c>
      <c r="F1914">
        <v>6.8</v>
      </c>
      <c r="G1914">
        <v>25000000</v>
      </c>
      <c r="H1914" t="s">
        <v>3409</v>
      </c>
      <c r="I1914" t="s">
        <v>24163</v>
      </c>
      <c r="J1914" t="s">
        <v>24177</v>
      </c>
      <c r="K1914" t="s">
        <v>24177</v>
      </c>
      <c r="L1914" t="s">
        <v>24177</v>
      </c>
      <c r="M1914" t="s">
        <v>24177</v>
      </c>
      <c r="N1914" t="s">
        <v>24177</v>
      </c>
      <c r="O1914" t="s">
        <v>24177</v>
      </c>
      <c r="P1914">
        <f>IMDB_Movies3[[#This Row],[gross]]-Table3[[#This Row],[budget]]</f>
        <v>3831145</v>
      </c>
    </row>
    <row r="1915" spans="1:16" x14ac:dyDescent="0.35">
      <c r="A1915" t="s">
        <v>7404</v>
      </c>
      <c r="B1915">
        <v>101</v>
      </c>
      <c r="C1915">
        <v>47724985</v>
      </c>
      <c r="D1915" t="s">
        <v>9861</v>
      </c>
      <c r="E1915" t="s">
        <v>37</v>
      </c>
      <c r="F1915">
        <v>6.1</v>
      </c>
      <c r="G1915">
        <v>25000000</v>
      </c>
      <c r="H1915" t="s">
        <v>1325</v>
      </c>
      <c r="I1915" t="s">
        <v>6403</v>
      </c>
      <c r="J1915" t="s">
        <v>12332</v>
      </c>
      <c r="K1915" t="s">
        <v>10413</v>
      </c>
      <c r="L1915" t="s">
        <v>24177</v>
      </c>
      <c r="M1915" t="s">
        <v>24177</v>
      </c>
      <c r="N1915" t="s">
        <v>24177</v>
      </c>
      <c r="O1915" t="s">
        <v>24177</v>
      </c>
      <c r="P1915">
        <f>IMDB_Movies3[[#This Row],[gross]]-Table3[[#This Row],[budget]]</f>
        <v>22724985</v>
      </c>
    </row>
    <row r="1916" spans="1:16" x14ac:dyDescent="0.35">
      <c r="A1916" t="s">
        <v>4041</v>
      </c>
      <c r="B1916">
        <v>122</v>
      </c>
      <c r="C1916">
        <v>11538204</v>
      </c>
      <c r="D1916" t="s">
        <v>9872</v>
      </c>
      <c r="E1916" t="s">
        <v>37</v>
      </c>
      <c r="F1916">
        <v>7</v>
      </c>
      <c r="G1916">
        <v>25000000</v>
      </c>
      <c r="H1916" t="s">
        <v>24164</v>
      </c>
      <c r="I1916" t="s">
        <v>3409</v>
      </c>
      <c r="J1916" t="s">
        <v>22704</v>
      </c>
      <c r="K1916" t="s">
        <v>24177</v>
      </c>
      <c r="L1916" t="s">
        <v>24177</v>
      </c>
      <c r="M1916" t="s">
        <v>24177</v>
      </c>
      <c r="N1916" t="s">
        <v>24177</v>
      </c>
      <c r="O1916" t="s">
        <v>24177</v>
      </c>
      <c r="P1916">
        <f>IMDB_Movies3[[#This Row],[gross]]-Table3[[#This Row],[budget]]</f>
        <v>-13461796</v>
      </c>
    </row>
    <row r="1917" spans="1:16" x14ac:dyDescent="0.35">
      <c r="A1917" t="s">
        <v>6148</v>
      </c>
      <c r="B1917">
        <v>107</v>
      </c>
      <c r="C1917">
        <v>11008432</v>
      </c>
      <c r="D1917" t="s">
        <v>9875</v>
      </c>
      <c r="E1917" t="s">
        <v>37</v>
      </c>
      <c r="F1917">
        <v>7.1</v>
      </c>
      <c r="G1917">
        <v>25000000</v>
      </c>
      <c r="H1917" t="s">
        <v>13307</v>
      </c>
      <c r="I1917" t="s">
        <v>3409</v>
      </c>
      <c r="J1917" t="s">
        <v>24163</v>
      </c>
      <c r="K1917" t="s">
        <v>24177</v>
      </c>
      <c r="L1917" t="s">
        <v>24177</v>
      </c>
      <c r="M1917" t="s">
        <v>24177</v>
      </c>
      <c r="N1917" t="s">
        <v>24177</v>
      </c>
      <c r="O1917" t="s">
        <v>24177</v>
      </c>
      <c r="P1917">
        <f>IMDB_Movies3[[#This Row],[gross]]-Table3[[#This Row],[budget]]</f>
        <v>-13991568</v>
      </c>
    </row>
    <row r="1918" spans="1:16" x14ac:dyDescent="0.35">
      <c r="A1918" t="s">
        <v>9878</v>
      </c>
      <c r="B1918">
        <v>127</v>
      </c>
      <c r="C1918">
        <v>12188642</v>
      </c>
      <c r="D1918" t="s">
        <v>9880</v>
      </c>
      <c r="E1918" t="s">
        <v>37</v>
      </c>
      <c r="F1918">
        <v>6.9</v>
      </c>
      <c r="G1918">
        <v>26000000</v>
      </c>
      <c r="H1918" t="s">
        <v>13307</v>
      </c>
      <c r="I1918" t="s">
        <v>3409</v>
      </c>
      <c r="J1918" t="s">
        <v>22704</v>
      </c>
      <c r="K1918" t="s">
        <v>24177</v>
      </c>
      <c r="L1918" t="s">
        <v>24177</v>
      </c>
      <c r="M1918" t="s">
        <v>24177</v>
      </c>
      <c r="N1918" t="s">
        <v>24177</v>
      </c>
      <c r="O1918" t="s">
        <v>24177</v>
      </c>
      <c r="P1918">
        <f>IMDB_Movies3[[#This Row],[gross]]-Table3[[#This Row],[budget]]</f>
        <v>-13811358</v>
      </c>
    </row>
    <row r="1919" spans="1:16" x14ac:dyDescent="0.35">
      <c r="A1919" t="s">
        <v>5367</v>
      </c>
      <c r="B1919">
        <v>99</v>
      </c>
      <c r="C1919">
        <v>11100000</v>
      </c>
      <c r="D1919" t="s">
        <v>9885</v>
      </c>
      <c r="E1919" t="s">
        <v>37</v>
      </c>
      <c r="F1919">
        <v>7.3</v>
      </c>
      <c r="G1919">
        <v>25000000</v>
      </c>
      <c r="H1919" t="s">
        <v>1325</v>
      </c>
      <c r="I1919" t="s">
        <v>953</v>
      </c>
      <c r="J1919" t="s">
        <v>1671</v>
      </c>
      <c r="K1919" t="s">
        <v>1266</v>
      </c>
      <c r="L1919" t="s">
        <v>24177</v>
      </c>
      <c r="M1919" t="s">
        <v>24177</v>
      </c>
      <c r="N1919" t="s">
        <v>24177</v>
      </c>
      <c r="O1919" t="s">
        <v>24177</v>
      </c>
      <c r="P1919">
        <f>IMDB_Movies3[[#This Row],[gross]]-Table3[[#This Row],[budget]]</f>
        <v>-13900000</v>
      </c>
    </row>
    <row r="1920" spans="1:16" x14ac:dyDescent="0.35">
      <c r="A1920" t="s">
        <v>9889</v>
      </c>
      <c r="B1920">
        <v>104</v>
      </c>
      <c r="C1920">
        <v>47724985</v>
      </c>
      <c r="D1920" t="s">
        <v>9891</v>
      </c>
      <c r="E1920" t="s">
        <v>1464</v>
      </c>
      <c r="F1920">
        <v>6.3</v>
      </c>
      <c r="G1920">
        <v>17000000</v>
      </c>
      <c r="H1920" t="s">
        <v>1671</v>
      </c>
      <c r="I1920" t="s">
        <v>19711</v>
      </c>
      <c r="J1920" t="s">
        <v>24177</v>
      </c>
      <c r="K1920" t="s">
        <v>24177</v>
      </c>
      <c r="L1920" t="s">
        <v>24177</v>
      </c>
      <c r="M1920" t="s">
        <v>24177</v>
      </c>
      <c r="N1920" t="s">
        <v>24177</v>
      </c>
      <c r="O1920" t="s">
        <v>24177</v>
      </c>
      <c r="P1920">
        <f>IMDB_Movies3[[#This Row],[gross]]-Table3[[#This Row],[budget]]</f>
        <v>30724985</v>
      </c>
    </row>
    <row r="1921" spans="1:16" x14ac:dyDescent="0.35">
      <c r="A1921" t="s">
        <v>8565</v>
      </c>
      <c r="B1921">
        <v>140</v>
      </c>
      <c r="C1921">
        <v>13651662</v>
      </c>
      <c r="D1921" t="s">
        <v>9895</v>
      </c>
      <c r="E1921" t="s">
        <v>37</v>
      </c>
      <c r="F1921">
        <v>8.1999999999999993</v>
      </c>
      <c r="G1921">
        <v>25000000</v>
      </c>
      <c r="H1921" t="s">
        <v>3409</v>
      </c>
      <c r="I1921" t="s">
        <v>24163</v>
      </c>
      <c r="J1921" t="s">
        <v>24177</v>
      </c>
      <c r="K1921" t="s">
        <v>24177</v>
      </c>
      <c r="L1921" t="s">
        <v>24177</v>
      </c>
      <c r="M1921" t="s">
        <v>24177</v>
      </c>
      <c r="N1921" t="s">
        <v>24177</v>
      </c>
      <c r="O1921" t="s">
        <v>24177</v>
      </c>
      <c r="P1921">
        <f>IMDB_Movies3[[#This Row],[gross]]-Table3[[#This Row],[budget]]</f>
        <v>-11348338</v>
      </c>
    </row>
    <row r="1922" spans="1:16" x14ac:dyDescent="0.35">
      <c r="A1922" t="s">
        <v>5050</v>
      </c>
      <c r="B1922">
        <v>133</v>
      </c>
      <c r="C1922">
        <v>11030963</v>
      </c>
      <c r="D1922" t="s">
        <v>9899</v>
      </c>
      <c r="E1922" t="s">
        <v>37</v>
      </c>
      <c r="F1922">
        <v>7.1</v>
      </c>
      <c r="G1922">
        <v>28000000</v>
      </c>
      <c r="H1922" t="s">
        <v>13307</v>
      </c>
      <c r="I1922" t="s">
        <v>3409</v>
      </c>
      <c r="J1922" t="s">
        <v>10413</v>
      </c>
      <c r="K1922" t="s">
        <v>24165</v>
      </c>
      <c r="L1922" t="s">
        <v>24177</v>
      </c>
      <c r="M1922" t="s">
        <v>24177</v>
      </c>
      <c r="N1922" t="s">
        <v>24177</v>
      </c>
      <c r="O1922" t="s">
        <v>24177</v>
      </c>
      <c r="P1922">
        <f>IMDB_Movies3[[#This Row],[gross]]-Table3[[#This Row],[budget]]</f>
        <v>-16969037</v>
      </c>
    </row>
    <row r="1923" spans="1:16" x14ac:dyDescent="0.35">
      <c r="A1923" t="s">
        <v>4782</v>
      </c>
      <c r="B1923">
        <v>271</v>
      </c>
      <c r="C1923">
        <v>10769960</v>
      </c>
      <c r="D1923" t="s">
        <v>9903</v>
      </c>
      <c r="E1923" t="s">
        <v>37</v>
      </c>
      <c r="F1923">
        <v>7.7</v>
      </c>
      <c r="G1923">
        <v>25000000</v>
      </c>
      <c r="H1923" t="s">
        <v>3409</v>
      </c>
      <c r="I1923" t="s">
        <v>22704</v>
      </c>
      <c r="J1923" t="s">
        <v>24165</v>
      </c>
      <c r="K1923" t="s">
        <v>24177</v>
      </c>
      <c r="L1923" t="s">
        <v>24177</v>
      </c>
      <c r="M1923" t="s">
        <v>24177</v>
      </c>
      <c r="N1923" t="s">
        <v>24177</v>
      </c>
      <c r="O1923" t="s">
        <v>24177</v>
      </c>
      <c r="P1923">
        <f>IMDB_Movies3[[#This Row],[gross]]-Table3[[#This Row],[budget]]</f>
        <v>-14230040</v>
      </c>
    </row>
    <row r="1924" spans="1:16" x14ac:dyDescent="0.35">
      <c r="A1924" t="s">
        <v>8417</v>
      </c>
      <c r="B1924">
        <v>112</v>
      </c>
      <c r="C1924">
        <v>10911750</v>
      </c>
      <c r="D1924" t="s">
        <v>9907</v>
      </c>
      <c r="E1924" t="s">
        <v>37</v>
      </c>
      <c r="F1924">
        <v>6.5</v>
      </c>
      <c r="G1924">
        <v>25000000</v>
      </c>
      <c r="H1924" t="s">
        <v>3409</v>
      </c>
      <c r="I1924" t="s">
        <v>24165</v>
      </c>
      <c r="J1924" t="s">
        <v>24177</v>
      </c>
      <c r="K1924" t="s">
        <v>24177</v>
      </c>
      <c r="L1924" t="s">
        <v>24177</v>
      </c>
      <c r="M1924" t="s">
        <v>24177</v>
      </c>
      <c r="N1924" t="s">
        <v>24177</v>
      </c>
      <c r="O1924" t="s">
        <v>24177</v>
      </c>
      <c r="P1924">
        <f>IMDB_Movies3[[#This Row],[gross]]-Table3[[#This Row],[budget]]</f>
        <v>-14088250</v>
      </c>
    </row>
    <row r="1925" spans="1:16" x14ac:dyDescent="0.35">
      <c r="A1925" t="s">
        <v>5188</v>
      </c>
      <c r="B1925">
        <v>99</v>
      </c>
      <c r="C1925">
        <v>10719367</v>
      </c>
      <c r="D1925" t="s">
        <v>9911</v>
      </c>
      <c r="E1925" t="s">
        <v>37</v>
      </c>
      <c r="F1925">
        <v>4.9000000000000004</v>
      </c>
      <c r="G1925">
        <v>25000000</v>
      </c>
      <c r="H1925" t="s">
        <v>3409</v>
      </c>
      <c r="I1925" t="s">
        <v>12038</v>
      </c>
      <c r="J1925" t="s">
        <v>24162</v>
      </c>
      <c r="K1925" t="s">
        <v>19711</v>
      </c>
      <c r="L1925" t="s">
        <v>10413</v>
      </c>
      <c r="M1925" t="s">
        <v>24177</v>
      </c>
      <c r="N1925" t="s">
        <v>24177</v>
      </c>
      <c r="O1925" t="s">
        <v>24177</v>
      </c>
      <c r="P1925">
        <f>IMDB_Movies3[[#This Row],[gross]]-Table3[[#This Row],[budget]]</f>
        <v>-14280633</v>
      </c>
    </row>
    <row r="1926" spans="1:16" x14ac:dyDescent="0.35">
      <c r="A1926" t="s">
        <v>9914</v>
      </c>
      <c r="B1926">
        <v>100</v>
      </c>
      <c r="C1926">
        <v>10114315</v>
      </c>
      <c r="D1926" t="s">
        <v>9917</v>
      </c>
      <c r="E1926" t="s">
        <v>37</v>
      </c>
      <c r="F1926">
        <v>6.4</v>
      </c>
      <c r="G1926">
        <v>25000000</v>
      </c>
      <c r="H1926" t="s">
        <v>3409</v>
      </c>
      <c r="I1926" t="s">
        <v>24162</v>
      </c>
      <c r="J1926" t="s">
        <v>10413</v>
      </c>
      <c r="K1926" t="s">
        <v>24177</v>
      </c>
      <c r="L1926" t="s">
        <v>24177</v>
      </c>
      <c r="M1926" t="s">
        <v>24177</v>
      </c>
      <c r="N1926" t="s">
        <v>24177</v>
      </c>
      <c r="O1926" t="s">
        <v>24177</v>
      </c>
      <c r="P1926">
        <f>IMDB_Movies3[[#This Row],[gross]]-Table3[[#This Row],[budget]]</f>
        <v>-14885685</v>
      </c>
    </row>
    <row r="1927" spans="1:16" x14ac:dyDescent="0.35">
      <c r="A1927" t="s">
        <v>9921</v>
      </c>
      <c r="B1927">
        <v>92</v>
      </c>
      <c r="C1927">
        <v>49122319</v>
      </c>
      <c r="D1927" t="s">
        <v>9923</v>
      </c>
      <c r="E1927" t="s">
        <v>37</v>
      </c>
      <c r="F1927">
        <v>5.9</v>
      </c>
      <c r="G1927">
        <v>14000000</v>
      </c>
      <c r="H1927" t="s">
        <v>6403</v>
      </c>
      <c r="I1927" t="s">
        <v>10413</v>
      </c>
      <c r="J1927" t="s">
        <v>24177</v>
      </c>
      <c r="K1927" t="s">
        <v>24177</v>
      </c>
      <c r="L1927" t="s">
        <v>24177</v>
      </c>
      <c r="M1927" t="s">
        <v>24177</v>
      </c>
      <c r="N1927" t="s">
        <v>24177</v>
      </c>
      <c r="O1927" t="s">
        <v>24177</v>
      </c>
      <c r="P1927">
        <f>IMDB_Movies3[[#This Row],[gross]]-Table3[[#This Row],[budget]]</f>
        <v>35122319</v>
      </c>
    </row>
    <row r="1928" spans="1:16" x14ac:dyDescent="0.35">
      <c r="A1928" t="s">
        <v>9927</v>
      </c>
      <c r="B1928">
        <v>105</v>
      </c>
      <c r="C1928">
        <v>10070000</v>
      </c>
      <c r="D1928" t="s">
        <v>9928</v>
      </c>
      <c r="E1928" t="s">
        <v>37</v>
      </c>
      <c r="F1928">
        <v>6.2</v>
      </c>
      <c r="G1928">
        <v>25000000</v>
      </c>
      <c r="H1928" t="s">
        <v>1671</v>
      </c>
      <c r="I1928" t="s">
        <v>3409</v>
      </c>
      <c r="J1928" t="s">
        <v>19711</v>
      </c>
      <c r="K1928" t="s">
        <v>24177</v>
      </c>
      <c r="L1928" t="s">
        <v>24177</v>
      </c>
      <c r="M1928" t="s">
        <v>24177</v>
      </c>
      <c r="N1928" t="s">
        <v>24177</v>
      </c>
      <c r="O1928" t="s">
        <v>24177</v>
      </c>
      <c r="P1928">
        <f>IMDB_Movies3[[#This Row],[gross]]-Table3[[#This Row],[budget]]</f>
        <v>-14930000</v>
      </c>
    </row>
    <row r="1929" spans="1:16" x14ac:dyDescent="0.35">
      <c r="A1929" t="s">
        <v>4351</v>
      </c>
      <c r="B1929">
        <v>110</v>
      </c>
      <c r="C1929">
        <v>10324441</v>
      </c>
      <c r="D1929" t="s">
        <v>9932</v>
      </c>
      <c r="E1929" t="s">
        <v>37</v>
      </c>
      <c r="F1929">
        <v>5.8</v>
      </c>
      <c r="G1929">
        <v>25000000</v>
      </c>
      <c r="H1929" t="s">
        <v>1325</v>
      </c>
      <c r="I1929" t="s">
        <v>3409</v>
      </c>
      <c r="J1929" t="s">
        <v>10413</v>
      </c>
      <c r="K1929" t="s">
        <v>24177</v>
      </c>
      <c r="L1929" t="s">
        <v>24177</v>
      </c>
      <c r="M1929" t="s">
        <v>24177</v>
      </c>
      <c r="N1929" t="s">
        <v>24177</v>
      </c>
      <c r="O1929" t="s">
        <v>24177</v>
      </c>
      <c r="P1929">
        <f>IMDB_Movies3[[#This Row],[gross]]-Table3[[#This Row],[budget]]</f>
        <v>-14675559</v>
      </c>
    </row>
    <row r="1930" spans="1:16" x14ac:dyDescent="0.35">
      <c r="A1930" t="s">
        <v>7635</v>
      </c>
      <c r="B1930">
        <v>116</v>
      </c>
      <c r="C1930">
        <v>7156933</v>
      </c>
      <c r="D1930" t="s">
        <v>9937</v>
      </c>
      <c r="E1930" t="s">
        <v>37</v>
      </c>
      <c r="F1930">
        <v>6.7</v>
      </c>
      <c r="G1930">
        <v>25000000</v>
      </c>
      <c r="H1930" t="s">
        <v>1671</v>
      </c>
      <c r="I1930" t="s">
        <v>3409</v>
      </c>
      <c r="J1930" t="s">
        <v>24177</v>
      </c>
      <c r="K1930" t="s">
        <v>24177</v>
      </c>
      <c r="L1930" t="s">
        <v>24177</v>
      </c>
      <c r="M1930" t="s">
        <v>24177</v>
      </c>
      <c r="N1930" t="s">
        <v>24177</v>
      </c>
      <c r="O1930" t="s">
        <v>24177</v>
      </c>
      <c r="P1930">
        <f>IMDB_Movies3[[#This Row],[gross]]-Table3[[#This Row],[budget]]</f>
        <v>-17843067</v>
      </c>
    </row>
    <row r="1931" spans="1:16" x14ac:dyDescent="0.35">
      <c r="A1931" t="s">
        <v>9940</v>
      </c>
      <c r="B1931">
        <v>88</v>
      </c>
      <c r="C1931">
        <v>9286314</v>
      </c>
      <c r="D1931" t="s">
        <v>9943</v>
      </c>
      <c r="E1931" t="s">
        <v>37</v>
      </c>
      <c r="F1931">
        <v>5.9</v>
      </c>
      <c r="G1931">
        <v>17000000</v>
      </c>
      <c r="H1931" t="s">
        <v>1325</v>
      </c>
      <c r="I1931" t="s">
        <v>24164</v>
      </c>
      <c r="J1931" t="s">
        <v>3409</v>
      </c>
      <c r="K1931" t="s">
        <v>10413</v>
      </c>
      <c r="L1931" t="s">
        <v>24177</v>
      </c>
      <c r="M1931" t="s">
        <v>24177</v>
      </c>
      <c r="N1931" t="s">
        <v>24177</v>
      </c>
      <c r="O1931" t="s">
        <v>24177</v>
      </c>
      <c r="P1931">
        <f>IMDB_Movies3[[#This Row],[gross]]-Table3[[#This Row],[budget]]</f>
        <v>-7713686</v>
      </c>
    </row>
    <row r="1932" spans="1:16" x14ac:dyDescent="0.35">
      <c r="A1932" t="s">
        <v>9947</v>
      </c>
      <c r="B1932">
        <v>111</v>
      </c>
      <c r="C1932">
        <v>56692</v>
      </c>
      <c r="D1932" t="s">
        <v>9948</v>
      </c>
      <c r="E1932" t="s">
        <v>37</v>
      </c>
      <c r="F1932">
        <v>7.3</v>
      </c>
      <c r="G1932">
        <v>25000000</v>
      </c>
      <c r="H1932" t="s">
        <v>953</v>
      </c>
      <c r="I1932" t="s">
        <v>3409</v>
      </c>
      <c r="J1932" t="s">
        <v>24177</v>
      </c>
      <c r="K1932" t="s">
        <v>24177</v>
      </c>
      <c r="L1932" t="s">
        <v>24177</v>
      </c>
      <c r="M1932" t="s">
        <v>24177</v>
      </c>
      <c r="N1932" t="s">
        <v>24177</v>
      </c>
      <c r="O1932" t="s">
        <v>24177</v>
      </c>
      <c r="P1932">
        <f>IMDB_Movies3[[#This Row],[gross]]-Table3[[#This Row],[budget]]</f>
        <v>-24943308</v>
      </c>
    </row>
    <row r="1933" spans="1:16" x14ac:dyDescent="0.35">
      <c r="A1933" t="s">
        <v>9951</v>
      </c>
      <c r="B1933">
        <v>117</v>
      </c>
      <c r="C1933">
        <v>47724985</v>
      </c>
      <c r="D1933" t="s">
        <v>9953</v>
      </c>
      <c r="E1933" t="s">
        <v>37</v>
      </c>
      <c r="F1933">
        <v>4.8</v>
      </c>
      <c r="G1933">
        <v>25000000</v>
      </c>
      <c r="H1933" t="s">
        <v>953</v>
      </c>
      <c r="I1933" t="s">
        <v>1266</v>
      </c>
      <c r="J1933" t="s">
        <v>24177</v>
      </c>
      <c r="K1933" t="s">
        <v>24177</v>
      </c>
      <c r="L1933" t="s">
        <v>24177</v>
      </c>
      <c r="M1933" t="s">
        <v>24177</v>
      </c>
      <c r="N1933" t="s">
        <v>24177</v>
      </c>
      <c r="O1933" t="s">
        <v>24177</v>
      </c>
      <c r="P1933">
        <f>IMDB_Movies3[[#This Row],[gross]]-Table3[[#This Row],[budget]]</f>
        <v>22724985</v>
      </c>
    </row>
    <row r="1934" spans="1:16" x14ac:dyDescent="0.35">
      <c r="A1934" t="s">
        <v>9957</v>
      </c>
      <c r="B1934">
        <v>95</v>
      </c>
      <c r="C1934">
        <v>5654777</v>
      </c>
      <c r="D1934" t="s">
        <v>9958</v>
      </c>
      <c r="E1934" t="s">
        <v>37</v>
      </c>
      <c r="F1934">
        <v>4.0999999999999996</v>
      </c>
      <c r="G1934">
        <v>25000000</v>
      </c>
      <c r="H1934" t="s">
        <v>1325</v>
      </c>
      <c r="I1934" t="s">
        <v>1671</v>
      </c>
      <c r="J1934" t="s">
        <v>24164</v>
      </c>
      <c r="K1934" t="s">
        <v>3409</v>
      </c>
      <c r="L1934" t="s">
        <v>10413</v>
      </c>
      <c r="M1934" t="s">
        <v>24177</v>
      </c>
      <c r="N1934" t="s">
        <v>24177</v>
      </c>
      <c r="O1934" t="s">
        <v>24177</v>
      </c>
      <c r="P1934">
        <f>IMDB_Movies3[[#This Row],[gross]]-Table3[[#This Row],[budget]]</f>
        <v>-19345223</v>
      </c>
    </row>
    <row r="1935" spans="1:16" x14ac:dyDescent="0.35">
      <c r="A1935" t="s">
        <v>8092</v>
      </c>
      <c r="B1935">
        <v>95</v>
      </c>
      <c r="C1935">
        <v>5516708</v>
      </c>
      <c r="D1935" t="s">
        <v>9962</v>
      </c>
      <c r="E1935" t="s">
        <v>37</v>
      </c>
      <c r="F1935">
        <v>4.9000000000000004</v>
      </c>
      <c r="G1935">
        <v>25000000</v>
      </c>
      <c r="H1935" t="s">
        <v>1671</v>
      </c>
      <c r="I1935" t="s">
        <v>19711</v>
      </c>
      <c r="J1935" t="s">
        <v>24177</v>
      </c>
      <c r="K1935" t="s">
        <v>24177</v>
      </c>
      <c r="L1935" t="s">
        <v>24177</v>
      </c>
      <c r="M1935" t="s">
        <v>24177</v>
      </c>
      <c r="N1935" t="s">
        <v>24177</v>
      </c>
      <c r="O1935" t="s">
        <v>24177</v>
      </c>
      <c r="P1935">
        <f>IMDB_Movies3[[#This Row],[gross]]-Table3[[#This Row],[budget]]</f>
        <v>-19483292</v>
      </c>
    </row>
    <row r="1936" spans="1:16" x14ac:dyDescent="0.35">
      <c r="A1936" t="s">
        <v>1489</v>
      </c>
      <c r="B1936">
        <v>127</v>
      </c>
      <c r="C1936">
        <v>5128124</v>
      </c>
      <c r="D1936" t="s">
        <v>9966</v>
      </c>
      <c r="E1936" t="s">
        <v>37</v>
      </c>
      <c r="F1936">
        <v>7.9</v>
      </c>
      <c r="G1936">
        <v>25000000</v>
      </c>
      <c r="H1936" t="s">
        <v>13307</v>
      </c>
      <c r="I1936" t="s">
        <v>3409</v>
      </c>
      <c r="J1936" t="s">
        <v>24163</v>
      </c>
      <c r="K1936" t="s">
        <v>24177</v>
      </c>
      <c r="L1936" t="s">
        <v>24177</v>
      </c>
      <c r="M1936" t="s">
        <v>24177</v>
      </c>
      <c r="N1936" t="s">
        <v>24177</v>
      </c>
      <c r="O1936" t="s">
        <v>24177</v>
      </c>
      <c r="P1936">
        <f>IMDB_Movies3[[#This Row],[gross]]-Table3[[#This Row],[budget]]</f>
        <v>-19871876</v>
      </c>
    </row>
    <row r="1937" spans="1:16" x14ac:dyDescent="0.35">
      <c r="A1937" t="s">
        <v>9970</v>
      </c>
      <c r="B1937">
        <v>104</v>
      </c>
      <c r="C1937">
        <v>4064333</v>
      </c>
      <c r="D1937" t="s">
        <v>9971</v>
      </c>
      <c r="E1937" t="s">
        <v>37</v>
      </c>
      <c r="F1937">
        <v>5.2</v>
      </c>
      <c r="G1937">
        <v>25000000</v>
      </c>
      <c r="H1937" t="s">
        <v>1325</v>
      </c>
      <c r="I1937" t="s">
        <v>1671</v>
      </c>
      <c r="J1937" t="s">
        <v>12332</v>
      </c>
      <c r="K1937" t="s">
        <v>24177</v>
      </c>
      <c r="L1937" t="s">
        <v>24177</v>
      </c>
      <c r="M1937" t="s">
        <v>24177</v>
      </c>
      <c r="N1937" t="s">
        <v>24177</v>
      </c>
      <c r="O1937" t="s">
        <v>24177</v>
      </c>
      <c r="P1937">
        <f>IMDB_Movies3[[#This Row],[gross]]-Table3[[#This Row],[budget]]</f>
        <v>-20935667</v>
      </c>
    </row>
    <row r="1938" spans="1:16" x14ac:dyDescent="0.35">
      <c r="A1938" t="s">
        <v>9974</v>
      </c>
      <c r="B1938">
        <v>95</v>
      </c>
      <c r="C1938">
        <v>4006906</v>
      </c>
      <c r="D1938" t="s">
        <v>9975</v>
      </c>
      <c r="E1938" t="s">
        <v>37</v>
      </c>
      <c r="F1938">
        <v>4.0999999999999996</v>
      </c>
      <c r="G1938">
        <v>15000000</v>
      </c>
      <c r="H1938" t="s">
        <v>1671</v>
      </c>
      <c r="I1938" t="s">
        <v>24164</v>
      </c>
      <c r="J1938" t="s">
        <v>24177</v>
      </c>
      <c r="K1938" t="s">
        <v>24177</v>
      </c>
      <c r="L1938" t="s">
        <v>24177</v>
      </c>
      <c r="M1938" t="s">
        <v>24177</v>
      </c>
      <c r="N1938" t="s">
        <v>24177</v>
      </c>
      <c r="O1938" t="s">
        <v>24177</v>
      </c>
      <c r="P1938">
        <f>IMDB_Movies3[[#This Row],[gross]]-Table3[[#This Row],[budget]]</f>
        <v>-10993094</v>
      </c>
    </row>
    <row r="1939" spans="1:16" x14ac:dyDescent="0.35">
      <c r="A1939" t="s">
        <v>9362</v>
      </c>
      <c r="B1939">
        <v>121</v>
      </c>
      <c r="C1939">
        <v>3073392</v>
      </c>
      <c r="D1939" t="s">
        <v>9980</v>
      </c>
      <c r="E1939" t="s">
        <v>37</v>
      </c>
      <c r="F1939">
        <v>6.6</v>
      </c>
      <c r="G1939">
        <v>25000000</v>
      </c>
      <c r="H1939" t="s">
        <v>3409</v>
      </c>
      <c r="I1939" t="s">
        <v>24162</v>
      </c>
      <c r="J1939" t="s">
        <v>12332</v>
      </c>
      <c r="K1939" t="s">
        <v>10413</v>
      </c>
      <c r="L1939" t="s">
        <v>24177</v>
      </c>
      <c r="M1939" t="s">
        <v>24177</v>
      </c>
      <c r="N1939" t="s">
        <v>24177</v>
      </c>
      <c r="O1939" t="s">
        <v>24177</v>
      </c>
      <c r="P1939">
        <f>IMDB_Movies3[[#This Row],[gross]]-Table3[[#This Row],[budget]]</f>
        <v>-21926608</v>
      </c>
    </row>
    <row r="1940" spans="1:16" x14ac:dyDescent="0.35">
      <c r="A1940" t="s">
        <v>4408</v>
      </c>
      <c r="B1940">
        <v>92</v>
      </c>
      <c r="C1940">
        <v>1550000</v>
      </c>
      <c r="D1940" t="s">
        <v>9985</v>
      </c>
      <c r="E1940" t="s">
        <v>37</v>
      </c>
      <c r="F1940">
        <v>2.9</v>
      </c>
      <c r="G1940">
        <v>25000000</v>
      </c>
      <c r="H1940" t="s">
        <v>1325</v>
      </c>
      <c r="I1940" t="s">
        <v>953</v>
      </c>
      <c r="J1940" t="s">
        <v>1266</v>
      </c>
      <c r="K1940" t="s">
        <v>6403</v>
      </c>
      <c r="L1940" t="s">
        <v>24177</v>
      </c>
      <c r="M1940" t="s">
        <v>24177</v>
      </c>
      <c r="N1940" t="s">
        <v>24177</v>
      </c>
      <c r="O1940" t="s">
        <v>24177</v>
      </c>
      <c r="P1940">
        <f>IMDB_Movies3[[#This Row],[gross]]-Table3[[#This Row],[budget]]</f>
        <v>-23450000</v>
      </c>
    </row>
    <row r="1941" spans="1:16" x14ac:dyDescent="0.35">
      <c r="A1941" t="s">
        <v>3817</v>
      </c>
      <c r="B1941">
        <v>80</v>
      </c>
      <c r="C1941">
        <v>47724985</v>
      </c>
      <c r="D1941" t="s">
        <v>9989</v>
      </c>
      <c r="E1941" t="s">
        <v>37</v>
      </c>
      <c r="F1941">
        <v>7.2</v>
      </c>
      <c r="G1941">
        <v>25000000</v>
      </c>
      <c r="H1941" t="s">
        <v>1671</v>
      </c>
      <c r="I1941" t="s">
        <v>3409</v>
      </c>
      <c r="J1941" t="s">
        <v>24177</v>
      </c>
      <c r="K1941" t="s">
        <v>24177</v>
      </c>
      <c r="L1941" t="s">
        <v>24177</v>
      </c>
      <c r="M1941" t="s">
        <v>24177</v>
      </c>
      <c r="N1941" t="s">
        <v>24177</v>
      </c>
      <c r="O1941" t="s">
        <v>24177</v>
      </c>
      <c r="P1941">
        <f>IMDB_Movies3[[#This Row],[gross]]-Table3[[#This Row],[budget]]</f>
        <v>22724985</v>
      </c>
    </row>
    <row r="1942" spans="1:16" x14ac:dyDescent="0.35">
      <c r="A1942" t="s">
        <v>8638</v>
      </c>
      <c r="B1942">
        <v>107</v>
      </c>
      <c r="C1942">
        <v>871527</v>
      </c>
      <c r="D1942" t="s">
        <v>9993</v>
      </c>
      <c r="E1942" t="s">
        <v>37</v>
      </c>
      <c r="F1942">
        <v>6.5</v>
      </c>
      <c r="G1942">
        <v>25000000</v>
      </c>
      <c r="H1942" t="s">
        <v>24164</v>
      </c>
      <c r="I1942" t="s">
        <v>3409</v>
      </c>
      <c r="J1942" t="s">
        <v>24162</v>
      </c>
      <c r="K1942" t="s">
        <v>10413</v>
      </c>
      <c r="L1942" t="s">
        <v>24177</v>
      </c>
      <c r="M1942" t="s">
        <v>24177</v>
      </c>
      <c r="N1942" t="s">
        <v>24177</v>
      </c>
      <c r="O1942" t="s">
        <v>24177</v>
      </c>
      <c r="P1942">
        <f>IMDB_Movies3[[#This Row],[gross]]-Table3[[#This Row],[budget]]</f>
        <v>-24128473</v>
      </c>
    </row>
    <row r="1943" spans="1:16" x14ac:dyDescent="0.35">
      <c r="A1943" t="s">
        <v>146</v>
      </c>
      <c r="B1943">
        <v>91</v>
      </c>
      <c r="C1943">
        <v>12495865</v>
      </c>
      <c r="D1943" t="s">
        <v>9998</v>
      </c>
      <c r="E1943" t="s">
        <v>37</v>
      </c>
      <c r="F1943">
        <v>6.8</v>
      </c>
      <c r="G1943">
        <v>35761559</v>
      </c>
      <c r="H1943" t="s">
        <v>1266</v>
      </c>
      <c r="I1943" t="s">
        <v>24177</v>
      </c>
      <c r="J1943" t="s">
        <v>24177</v>
      </c>
      <c r="K1943" t="s">
        <v>24177</v>
      </c>
      <c r="L1943" t="s">
        <v>24177</v>
      </c>
      <c r="M1943" t="s">
        <v>24177</v>
      </c>
      <c r="N1943" t="s">
        <v>24177</v>
      </c>
      <c r="O1943" t="s">
        <v>24177</v>
      </c>
      <c r="P1943">
        <f>IMDB_Movies3[[#This Row],[gross]]-Table3[[#This Row],[budget]]</f>
        <v>-23265694</v>
      </c>
    </row>
    <row r="1944" spans="1:16" x14ac:dyDescent="0.35">
      <c r="A1944" t="s">
        <v>10002</v>
      </c>
      <c r="B1944">
        <v>117</v>
      </c>
      <c r="C1944">
        <v>777423</v>
      </c>
      <c r="D1944" t="s">
        <v>10003</v>
      </c>
      <c r="E1944" t="s">
        <v>37</v>
      </c>
      <c r="F1944">
        <v>7.2</v>
      </c>
      <c r="G1944">
        <v>25000000</v>
      </c>
      <c r="H1944" t="s">
        <v>13307</v>
      </c>
      <c r="I1944" t="s">
        <v>3409</v>
      </c>
      <c r="J1944" t="s">
        <v>24163</v>
      </c>
      <c r="K1944" t="s">
        <v>24177</v>
      </c>
      <c r="L1944" t="s">
        <v>24177</v>
      </c>
      <c r="M1944" t="s">
        <v>24177</v>
      </c>
      <c r="N1944" t="s">
        <v>24177</v>
      </c>
      <c r="O1944" t="s">
        <v>24177</v>
      </c>
      <c r="P1944">
        <f>IMDB_Movies3[[#This Row],[gross]]-Table3[[#This Row],[budget]]</f>
        <v>-24222577</v>
      </c>
    </row>
    <row r="1945" spans="1:16" x14ac:dyDescent="0.35">
      <c r="A1945" t="s">
        <v>9162</v>
      </c>
      <c r="B1945">
        <v>107</v>
      </c>
      <c r="C1945">
        <v>1186957</v>
      </c>
      <c r="D1945" t="s">
        <v>10007</v>
      </c>
      <c r="E1945" t="s">
        <v>37</v>
      </c>
      <c r="F1945">
        <v>6.8</v>
      </c>
      <c r="G1945">
        <v>25000000</v>
      </c>
      <c r="H1945" t="s">
        <v>3409</v>
      </c>
      <c r="I1945" t="s">
        <v>24177</v>
      </c>
      <c r="J1945" t="s">
        <v>24177</v>
      </c>
      <c r="K1945" t="s">
        <v>24177</v>
      </c>
      <c r="L1945" t="s">
        <v>24177</v>
      </c>
      <c r="M1945" t="s">
        <v>24177</v>
      </c>
      <c r="N1945" t="s">
        <v>24177</v>
      </c>
      <c r="O1945" t="s">
        <v>24177</v>
      </c>
      <c r="P1945">
        <f>IMDB_Movies3[[#This Row],[gross]]-Table3[[#This Row],[budget]]</f>
        <v>-23813043</v>
      </c>
    </row>
    <row r="1946" spans="1:16" x14ac:dyDescent="0.35">
      <c r="A1946" t="s">
        <v>10011</v>
      </c>
      <c r="B1946">
        <v>131</v>
      </c>
      <c r="C1946">
        <v>85433</v>
      </c>
      <c r="D1946" t="s">
        <v>10014</v>
      </c>
      <c r="E1946" t="s">
        <v>37</v>
      </c>
      <c r="F1946">
        <v>7.8</v>
      </c>
      <c r="G1946">
        <v>13500000</v>
      </c>
      <c r="H1946" t="s">
        <v>24164</v>
      </c>
      <c r="I1946" t="s">
        <v>3409</v>
      </c>
      <c r="J1946" t="s">
        <v>24162</v>
      </c>
      <c r="K1946" t="s">
        <v>19711</v>
      </c>
      <c r="L1946" t="s">
        <v>24177</v>
      </c>
      <c r="M1946" t="s">
        <v>24177</v>
      </c>
      <c r="N1946" t="s">
        <v>24177</v>
      </c>
      <c r="O1946" t="s">
        <v>24177</v>
      </c>
      <c r="P1946">
        <f>IMDB_Movies3[[#This Row],[gross]]-Table3[[#This Row],[budget]]</f>
        <v>-13414567</v>
      </c>
    </row>
    <row r="1947" spans="1:16" x14ac:dyDescent="0.35">
      <c r="A1947" t="s">
        <v>10018</v>
      </c>
      <c r="B1947">
        <v>122</v>
      </c>
      <c r="C1947">
        <v>1697956</v>
      </c>
      <c r="D1947" t="s">
        <v>10019</v>
      </c>
      <c r="E1947" t="s">
        <v>37</v>
      </c>
      <c r="F1947">
        <v>6.7</v>
      </c>
      <c r="G1947">
        <v>20000000</v>
      </c>
      <c r="H1947" t="s">
        <v>24164</v>
      </c>
      <c r="I1947" t="s">
        <v>3409</v>
      </c>
      <c r="J1947" t="s">
        <v>24177</v>
      </c>
      <c r="K1947" t="s">
        <v>24177</v>
      </c>
      <c r="L1947" t="s">
        <v>24177</v>
      </c>
      <c r="M1947" t="s">
        <v>24177</v>
      </c>
      <c r="N1947" t="s">
        <v>24177</v>
      </c>
      <c r="O1947" t="s">
        <v>24177</v>
      </c>
      <c r="P1947">
        <f>IMDB_Movies3[[#This Row],[gross]]-Table3[[#This Row],[budget]]</f>
        <v>-18302044</v>
      </c>
    </row>
    <row r="1948" spans="1:16" x14ac:dyDescent="0.35">
      <c r="A1948" t="s">
        <v>10023</v>
      </c>
      <c r="B1948">
        <v>88</v>
      </c>
      <c r="C1948">
        <v>47724985</v>
      </c>
      <c r="D1948" t="s">
        <v>10024</v>
      </c>
      <c r="E1948" t="s">
        <v>37</v>
      </c>
      <c r="F1948">
        <v>6.1</v>
      </c>
      <c r="G1948">
        <v>35761559</v>
      </c>
      <c r="H1948" t="s">
        <v>953</v>
      </c>
      <c r="I1948" t="s">
        <v>11526</v>
      </c>
      <c r="J1948" t="s">
        <v>18089</v>
      </c>
      <c r="K1948" t="s">
        <v>24177</v>
      </c>
      <c r="L1948" t="s">
        <v>24177</v>
      </c>
      <c r="M1948" t="s">
        <v>24177</v>
      </c>
      <c r="N1948" t="s">
        <v>24177</v>
      </c>
      <c r="O1948" t="s">
        <v>24177</v>
      </c>
      <c r="P1948">
        <f>IMDB_Movies3[[#This Row],[gross]]-Table3[[#This Row],[budget]]</f>
        <v>11963426</v>
      </c>
    </row>
    <row r="1949" spans="1:16" x14ac:dyDescent="0.35">
      <c r="A1949" t="s">
        <v>9646</v>
      </c>
      <c r="B1949">
        <v>134</v>
      </c>
      <c r="C1949">
        <v>183662</v>
      </c>
      <c r="D1949" t="s">
        <v>10028</v>
      </c>
      <c r="E1949" t="s">
        <v>1464</v>
      </c>
      <c r="F1949">
        <v>7.1</v>
      </c>
      <c r="G1949">
        <v>25000000</v>
      </c>
      <c r="H1949" t="s">
        <v>1671</v>
      </c>
      <c r="I1949" t="s">
        <v>3409</v>
      </c>
      <c r="J1949" t="s">
        <v>24177</v>
      </c>
      <c r="K1949" t="s">
        <v>24177</v>
      </c>
      <c r="L1949" t="s">
        <v>24177</v>
      </c>
      <c r="M1949" t="s">
        <v>24177</v>
      </c>
      <c r="N1949" t="s">
        <v>24177</v>
      </c>
      <c r="O1949" t="s">
        <v>24177</v>
      </c>
      <c r="P1949">
        <f>IMDB_Movies3[[#This Row],[gross]]-Table3[[#This Row],[budget]]</f>
        <v>-24816338</v>
      </c>
    </row>
    <row r="1950" spans="1:16" x14ac:dyDescent="0.35">
      <c r="A1950" t="s">
        <v>3778</v>
      </c>
      <c r="B1950">
        <v>117</v>
      </c>
      <c r="C1950">
        <v>134904</v>
      </c>
      <c r="D1950" t="s">
        <v>10033</v>
      </c>
      <c r="E1950" t="s">
        <v>37</v>
      </c>
      <c r="F1950">
        <v>5.7</v>
      </c>
      <c r="G1950">
        <v>25000000</v>
      </c>
      <c r="H1950" t="s">
        <v>1671</v>
      </c>
      <c r="I1950" t="s">
        <v>3409</v>
      </c>
      <c r="J1950" t="s">
        <v>19711</v>
      </c>
      <c r="K1950" t="s">
        <v>24163</v>
      </c>
      <c r="L1950" t="s">
        <v>24177</v>
      </c>
      <c r="M1950" t="s">
        <v>24177</v>
      </c>
      <c r="N1950" t="s">
        <v>24177</v>
      </c>
      <c r="O1950" t="s">
        <v>24177</v>
      </c>
      <c r="P1950">
        <f>IMDB_Movies3[[#This Row],[gross]]-Table3[[#This Row],[budget]]</f>
        <v>-24865096</v>
      </c>
    </row>
    <row r="1951" spans="1:16" x14ac:dyDescent="0.35">
      <c r="A1951" t="s">
        <v>10037</v>
      </c>
      <c r="B1951">
        <v>80</v>
      </c>
      <c r="C1951">
        <v>47724985</v>
      </c>
      <c r="D1951" t="s">
        <v>10040</v>
      </c>
      <c r="E1951" t="s">
        <v>37</v>
      </c>
      <c r="F1951">
        <v>2.9</v>
      </c>
      <c r="G1951">
        <v>25000000</v>
      </c>
      <c r="H1951" t="s">
        <v>953</v>
      </c>
      <c r="I1951" t="s">
        <v>11526</v>
      </c>
      <c r="J1951" t="s">
        <v>1671</v>
      </c>
      <c r="K1951" t="s">
        <v>24177</v>
      </c>
      <c r="L1951" t="s">
        <v>24177</v>
      </c>
      <c r="M1951" t="s">
        <v>24177</v>
      </c>
      <c r="N1951" t="s">
        <v>24177</v>
      </c>
      <c r="O1951" t="s">
        <v>24177</v>
      </c>
      <c r="P1951">
        <f>IMDB_Movies3[[#This Row],[gross]]-Table3[[#This Row],[budget]]</f>
        <v>22724985</v>
      </c>
    </row>
    <row r="1952" spans="1:16" x14ac:dyDescent="0.35">
      <c r="A1952" t="s">
        <v>10043</v>
      </c>
      <c r="B1952">
        <v>85</v>
      </c>
      <c r="C1952">
        <v>47724985</v>
      </c>
      <c r="D1952" t="s">
        <v>10045</v>
      </c>
      <c r="E1952" t="s">
        <v>5641</v>
      </c>
      <c r="F1952">
        <v>5.2</v>
      </c>
      <c r="G1952">
        <v>25000000</v>
      </c>
      <c r="H1952" t="s">
        <v>953</v>
      </c>
      <c r="I1952" t="s">
        <v>11526</v>
      </c>
      <c r="J1952" t="s">
        <v>1671</v>
      </c>
      <c r="K1952" t="s">
        <v>18089</v>
      </c>
      <c r="L1952" t="s">
        <v>24177</v>
      </c>
      <c r="M1952" t="s">
        <v>24177</v>
      </c>
      <c r="N1952" t="s">
        <v>24177</v>
      </c>
      <c r="O1952" t="s">
        <v>24177</v>
      </c>
      <c r="P1952">
        <f>IMDB_Movies3[[#This Row],[gross]]-Table3[[#This Row],[budget]]</f>
        <v>22724985</v>
      </c>
    </row>
    <row r="1953" spans="1:16" x14ac:dyDescent="0.35">
      <c r="A1953" t="s">
        <v>187</v>
      </c>
      <c r="B1953">
        <v>138</v>
      </c>
      <c r="C1953">
        <v>16969390</v>
      </c>
      <c r="D1953" t="s">
        <v>10049</v>
      </c>
      <c r="E1953" t="s">
        <v>37</v>
      </c>
      <c r="F1953">
        <v>5.3</v>
      </c>
      <c r="G1953">
        <v>25000000</v>
      </c>
      <c r="H1953" t="s">
        <v>24164</v>
      </c>
      <c r="I1953" t="s">
        <v>3409</v>
      </c>
      <c r="J1953" t="s">
        <v>10413</v>
      </c>
      <c r="K1953" t="s">
        <v>24177</v>
      </c>
      <c r="L1953" t="s">
        <v>24177</v>
      </c>
      <c r="M1953" t="s">
        <v>24177</v>
      </c>
      <c r="N1953" t="s">
        <v>24177</v>
      </c>
      <c r="O1953" t="s">
        <v>24177</v>
      </c>
      <c r="P1953">
        <f>IMDB_Movies3[[#This Row],[gross]]-Table3[[#This Row],[budget]]</f>
        <v>-8030610</v>
      </c>
    </row>
    <row r="1954" spans="1:16" x14ac:dyDescent="0.35">
      <c r="A1954" t="s">
        <v>10052</v>
      </c>
      <c r="B1954">
        <v>121</v>
      </c>
      <c r="C1954">
        <v>47724985</v>
      </c>
      <c r="D1954" t="s">
        <v>10054</v>
      </c>
      <c r="E1954" t="s">
        <v>37</v>
      </c>
      <c r="F1954">
        <v>6.2</v>
      </c>
      <c r="G1954">
        <v>25000000</v>
      </c>
      <c r="H1954" t="s">
        <v>1325</v>
      </c>
      <c r="I1954" t="s">
        <v>953</v>
      </c>
      <c r="J1954" t="s">
        <v>22704</v>
      </c>
      <c r="K1954" t="s">
        <v>19711</v>
      </c>
      <c r="L1954" t="s">
        <v>24177</v>
      </c>
      <c r="M1954" t="s">
        <v>24177</v>
      </c>
      <c r="N1954" t="s">
        <v>24177</v>
      </c>
      <c r="O1954" t="s">
        <v>24177</v>
      </c>
      <c r="P1954">
        <f>IMDB_Movies3[[#This Row],[gross]]-Table3[[#This Row],[budget]]</f>
        <v>22724985</v>
      </c>
    </row>
    <row r="1955" spans="1:16" x14ac:dyDescent="0.35">
      <c r="A1955" t="s">
        <v>10057</v>
      </c>
      <c r="B1955">
        <v>134</v>
      </c>
      <c r="C1955">
        <v>47724985</v>
      </c>
      <c r="D1955" t="s">
        <v>10059</v>
      </c>
      <c r="E1955" t="s">
        <v>37</v>
      </c>
      <c r="F1955">
        <v>7.3</v>
      </c>
      <c r="G1955">
        <v>25000000</v>
      </c>
      <c r="H1955" t="s">
        <v>1325</v>
      </c>
      <c r="I1955" t="s">
        <v>3409</v>
      </c>
      <c r="J1955" t="s">
        <v>22704</v>
      </c>
      <c r="K1955" t="s">
        <v>24165</v>
      </c>
      <c r="L1955" t="s">
        <v>24177</v>
      </c>
      <c r="M1955" t="s">
        <v>24177</v>
      </c>
      <c r="N1955" t="s">
        <v>24177</v>
      </c>
      <c r="O1955" t="s">
        <v>24177</v>
      </c>
      <c r="P1955">
        <f>IMDB_Movies3[[#This Row],[gross]]-Table3[[#This Row],[budget]]</f>
        <v>22724985</v>
      </c>
    </row>
    <row r="1956" spans="1:16" x14ac:dyDescent="0.35">
      <c r="A1956" t="s">
        <v>10063</v>
      </c>
      <c r="B1956">
        <v>100</v>
      </c>
      <c r="C1956">
        <v>129115</v>
      </c>
      <c r="D1956" t="s">
        <v>10065</v>
      </c>
      <c r="E1956" t="s">
        <v>7241</v>
      </c>
      <c r="F1956">
        <v>6.5</v>
      </c>
      <c r="G1956">
        <v>25000000</v>
      </c>
      <c r="H1956" t="s">
        <v>1325</v>
      </c>
      <c r="I1956" t="s">
        <v>3409</v>
      </c>
      <c r="J1956" t="s">
        <v>24177</v>
      </c>
      <c r="K1956" t="s">
        <v>24177</v>
      </c>
      <c r="L1956" t="s">
        <v>24177</v>
      </c>
      <c r="M1956" t="s">
        <v>24177</v>
      </c>
      <c r="N1956" t="s">
        <v>24177</v>
      </c>
      <c r="O1956" t="s">
        <v>24177</v>
      </c>
      <c r="P1956">
        <f>IMDB_Movies3[[#This Row],[gross]]-Table3[[#This Row],[budget]]</f>
        <v>-24870885</v>
      </c>
    </row>
    <row r="1957" spans="1:16" x14ac:dyDescent="0.35">
      <c r="A1957" t="s">
        <v>9330</v>
      </c>
      <c r="B1957">
        <v>100</v>
      </c>
      <c r="C1957">
        <v>47724985</v>
      </c>
      <c r="D1957" t="s">
        <v>10069</v>
      </c>
      <c r="E1957" t="s">
        <v>37</v>
      </c>
      <c r="F1957">
        <v>4.0999999999999996</v>
      </c>
      <c r="G1957">
        <v>25000000</v>
      </c>
      <c r="H1957" t="s">
        <v>1325</v>
      </c>
      <c r="I1957" t="s">
        <v>10413</v>
      </c>
      <c r="J1957" t="s">
        <v>24177</v>
      </c>
      <c r="K1957" t="s">
        <v>24177</v>
      </c>
      <c r="L1957" t="s">
        <v>24177</v>
      </c>
      <c r="M1957" t="s">
        <v>24177</v>
      </c>
      <c r="N1957" t="s">
        <v>24177</v>
      </c>
      <c r="O1957" t="s">
        <v>24177</v>
      </c>
      <c r="P1957">
        <f>IMDB_Movies3[[#This Row],[gross]]-Table3[[#This Row],[budget]]</f>
        <v>22724985</v>
      </c>
    </row>
    <row r="1958" spans="1:16" x14ac:dyDescent="0.35">
      <c r="A1958" t="s">
        <v>5647</v>
      </c>
      <c r="B1958">
        <v>119</v>
      </c>
      <c r="C1958">
        <v>34700000</v>
      </c>
      <c r="D1958" t="s">
        <v>10072</v>
      </c>
      <c r="E1958" t="s">
        <v>37</v>
      </c>
      <c r="F1958">
        <v>7.7</v>
      </c>
      <c r="G1958">
        <v>14000000</v>
      </c>
      <c r="H1958" t="s">
        <v>3409</v>
      </c>
      <c r="I1958" t="s">
        <v>19711</v>
      </c>
      <c r="J1958" t="s">
        <v>24177</v>
      </c>
      <c r="K1958" t="s">
        <v>24177</v>
      </c>
      <c r="L1958" t="s">
        <v>24177</v>
      </c>
      <c r="M1958" t="s">
        <v>24177</v>
      </c>
      <c r="N1958" t="s">
        <v>24177</v>
      </c>
      <c r="O1958" t="s">
        <v>24177</v>
      </c>
      <c r="P1958">
        <f>IMDB_Movies3[[#This Row],[gross]]-Table3[[#This Row],[budget]]</f>
        <v>20700000</v>
      </c>
    </row>
    <row r="1959" spans="1:16" x14ac:dyDescent="0.35">
      <c r="A1959" t="s">
        <v>4382</v>
      </c>
      <c r="B1959">
        <v>137</v>
      </c>
      <c r="C1959">
        <v>717753</v>
      </c>
      <c r="D1959" t="s">
        <v>10075</v>
      </c>
      <c r="E1959" t="s">
        <v>37</v>
      </c>
      <c r="F1959">
        <v>6.1</v>
      </c>
      <c r="G1959">
        <v>25000000</v>
      </c>
      <c r="H1959" t="s">
        <v>953</v>
      </c>
      <c r="I1959" t="s">
        <v>3409</v>
      </c>
      <c r="J1959" t="s">
        <v>24177</v>
      </c>
      <c r="K1959" t="s">
        <v>24177</v>
      </c>
      <c r="L1959" t="s">
        <v>24177</v>
      </c>
      <c r="M1959" t="s">
        <v>24177</v>
      </c>
      <c r="N1959" t="s">
        <v>24177</v>
      </c>
      <c r="O1959" t="s">
        <v>24177</v>
      </c>
      <c r="P1959">
        <f>IMDB_Movies3[[#This Row],[gross]]-Table3[[#This Row],[budget]]</f>
        <v>-24282247</v>
      </c>
    </row>
    <row r="1960" spans="1:16" x14ac:dyDescent="0.35">
      <c r="A1960" t="s">
        <v>1028</v>
      </c>
      <c r="B1960">
        <v>119</v>
      </c>
      <c r="C1960">
        <v>109713132</v>
      </c>
      <c r="D1960" t="s">
        <v>10078</v>
      </c>
      <c r="E1960" t="s">
        <v>37</v>
      </c>
      <c r="F1960">
        <v>7.3</v>
      </c>
      <c r="G1960">
        <v>25000000</v>
      </c>
      <c r="H1960" t="s">
        <v>953</v>
      </c>
      <c r="I1960" t="s">
        <v>1671</v>
      </c>
      <c r="J1960" t="s">
        <v>12332</v>
      </c>
      <c r="K1960" t="s">
        <v>24177</v>
      </c>
      <c r="L1960" t="s">
        <v>24177</v>
      </c>
      <c r="M1960" t="s">
        <v>24177</v>
      </c>
      <c r="N1960" t="s">
        <v>24177</v>
      </c>
      <c r="O1960" t="s">
        <v>24177</v>
      </c>
      <c r="P1960">
        <f>IMDB_Movies3[[#This Row],[gross]]-Table3[[#This Row],[budget]]</f>
        <v>84713132</v>
      </c>
    </row>
    <row r="1961" spans="1:16" x14ac:dyDescent="0.35">
      <c r="A1961" t="s">
        <v>1784</v>
      </c>
      <c r="B1961">
        <v>139</v>
      </c>
      <c r="C1961">
        <v>70269171</v>
      </c>
      <c r="D1961" t="s">
        <v>10081</v>
      </c>
      <c r="E1961" t="s">
        <v>37</v>
      </c>
      <c r="F1961">
        <v>7.2</v>
      </c>
      <c r="G1961">
        <v>24000000</v>
      </c>
      <c r="H1961" t="s">
        <v>3409</v>
      </c>
      <c r="I1961" t="s">
        <v>24163</v>
      </c>
      <c r="J1961" t="s">
        <v>24177</v>
      </c>
      <c r="K1961" t="s">
        <v>24177</v>
      </c>
      <c r="L1961" t="s">
        <v>24177</v>
      </c>
      <c r="M1961" t="s">
        <v>24177</v>
      </c>
      <c r="N1961" t="s">
        <v>24177</v>
      </c>
      <c r="O1961" t="s">
        <v>24177</v>
      </c>
      <c r="P1961">
        <f>IMDB_Movies3[[#This Row],[gross]]-Table3[[#This Row],[budget]]</f>
        <v>46269171</v>
      </c>
    </row>
    <row r="1962" spans="1:16" x14ac:dyDescent="0.35">
      <c r="A1962" t="s">
        <v>6308</v>
      </c>
      <c r="B1962">
        <v>120</v>
      </c>
      <c r="C1962">
        <v>101334374</v>
      </c>
      <c r="D1962" t="s">
        <v>10084</v>
      </c>
      <c r="E1962" t="s">
        <v>37</v>
      </c>
      <c r="F1962">
        <v>6.1</v>
      </c>
      <c r="G1962">
        <v>24000000</v>
      </c>
      <c r="H1962" t="s">
        <v>6403</v>
      </c>
      <c r="I1962" t="s">
        <v>24162</v>
      </c>
      <c r="J1962" t="s">
        <v>24177</v>
      </c>
      <c r="K1962" t="s">
        <v>24177</v>
      </c>
      <c r="L1962" t="s">
        <v>24177</v>
      </c>
      <c r="M1962" t="s">
        <v>24177</v>
      </c>
      <c r="N1962" t="s">
        <v>24177</v>
      </c>
      <c r="O1962" t="s">
        <v>24177</v>
      </c>
      <c r="P1962">
        <f>IMDB_Movies3[[#This Row],[gross]]-Table3[[#This Row],[budget]]</f>
        <v>77334374</v>
      </c>
    </row>
    <row r="1963" spans="1:16" x14ac:dyDescent="0.35">
      <c r="A1963" t="s">
        <v>8565</v>
      </c>
      <c r="B1963">
        <v>98</v>
      </c>
      <c r="C1963">
        <v>1512815</v>
      </c>
      <c r="D1963" t="s">
        <v>10089</v>
      </c>
      <c r="E1963" t="s">
        <v>37</v>
      </c>
      <c r="F1963">
        <v>5.8</v>
      </c>
      <c r="G1963">
        <v>25000000</v>
      </c>
      <c r="H1963" t="s">
        <v>1325</v>
      </c>
      <c r="I1963" t="s">
        <v>3409</v>
      </c>
      <c r="J1963" t="s">
        <v>15011</v>
      </c>
      <c r="K1963" t="s">
        <v>24177</v>
      </c>
      <c r="L1963" t="s">
        <v>24177</v>
      </c>
      <c r="M1963" t="s">
        <v>24177</v>
      </c>
      <c r="N1963" t="s">
        <v>24177</v>
      </c>
      <c r="O1963" t="s">
        <v>24177</v>
      </c>
      <c r="P1963">
        <f>IMDB_Movies3[[#This Row],[gross]]-Table3[[#This Row],[budget]]</f>
        <v>-23487185</v>
      </c>
    </row>
    <row r="1964" spans="1:16" x14ac:dyDescent="0.35">
      <c r="A1964" t="s">
        <v>1351</v>
      </c>
      <c r="B1964">
        <v>106</v>
      </c>
      <c r="C1964">
        <v>65182182</v>
      </c>
      <c r="D1964" t="s">
        <v>10092</v>
      </c>
      <c r="E1964" t="s">
        <v>37</v>
      </c>
      <c r="F1964">
        <v>5.7</v>
      </c>
      <c r="G1964">
        <v>24000000</v>
      </c>
      <c r="H1964" t="s">
        <v>1671</v>
      </c>
      <c r="I1964" t="s">
        <v>19711</v>
      </c>
      <c r="J1964" t="s">
        <v>24177</v>
      </c>
      <c r="K1964" t="s">
        <v>24177</v>
      </c>
      <c r="L1964" t="s">
        <v>24177</v>
      </c>
      <c r="M1964" t="s">
        <v>24177</v>
      </c>
      <c r="N1964" t="s">
        <v>24177</v>
      </c>
      <c r="O1964" t="s">
        <v>24177</v>
      </c>
      <c r="P1964">
        <f>IMDB_Movies3[[#This Row],[gross]]-Table3[[#This Row],[budget]]</f>
        <v>41182182</v>
      </c>
    </row>
    <row r="1965" spans="1:16" x14ac:dyDescent="0.35">
      <c r="A1965" t="s">
        <v>6963</v>
      </c>
      <c r="B1965">
        <v>98</v>
      </c>
      <c r="C1965">
        <v>57262492</v>
      </c>
      <c r="D1965" t="s">
        <v>10095</v>
      </c>
      <c r="E1965" t="s">
        <v>37</v>
      </c>
      <c r="F1965">
        <v>6.7</v>
      </c>
      <c r="G1965">
        <v>24000000</v>
      </c>
      <c r="H1965" t="s">
        <v>1671</v>
      </c>
      <c r="I1965" t="s">
        <v>24164</v>
      </c>
      <c r="J1965" t="s">
        <v>24177</v>
      </c>
      <c r="K1965" t="s">
        <v>24177</v>
      </c>
      <c r="L1965" t="s">
        <v>24177</v>
      </c>
      <c r="M1965" t="s">
        <v>24177</v>
      </c>
      <c r="N1965" t="s">
        <v>24177</v>
      </c>
      <c r="O1965" t="s">
        <v>24177</v>
      </c>
      <c r="P1965">
        <f>IMDB_Movies3[[#This Row],[gross]]-Table3[[#This Row],[budget]]</f>
        <v>33262492</v>
      </c>
    </row>
    <row r="1966" spans="1:16" x14ac:dyDescent="0.35">
      <c r="A1966" t="s">
        <v>10098</v>
      </c>
      <c r="B1966">
        <v>107</v>
      </c>
      <c r="C1966">
        <v>80000000</v>
      </c>
      <c r="D1966" t="s">
        <v>10099</v>
      </c>
      <c r="E1966" t="s">
        <v>37</v>
      </c>
      <c r="F1966">
        <v>6.5</v>
      </c>
      <c r="G1966">
        <v>8200000</v>
      </c>
      <c r="H1966" t="s">
        <v>3409</v>
      </c>
      <c r="I1966" t="s">
        <v>12038</v>
      </c>
      <c r="J1966" t="s">
        <v>19711</v>
      </c>
      <c r="K1966" t="s">
        <v>24177</v>
      </c>
      <c r="L1966" t="s">
        <v>24177</v>
      </c>
      <c r="M1966" t="s">
        <v>24177</v>
      </c>
      <c r="N1966" t="s">
        <v>24177</v>
      </c>
      <c r="O1966" t="s">
        <v>24177</v>
      </c>
      <c r="P1966">
        <f>IMDB_Movies3[[#This Row],[gross]]-Table3[[#This Row],[budget]]</f>
        <v>71800000</v>
      </c>
    </row>
    <row r="1967" spans="1:16" x14ac:dyDescent="0.35">
      <c r="A1967" t="s">
        <v>2542</v>
      </c>
      <c r="B1967">
        <v>88</v>
      </c>
      <c r="C1967">
        <v>74608545</v>
      </c>
      <c r="D1967" t="s">
        <v>10104</v>
      </c>
      <c r="E1967" t="s">
        <v>37</v>
      </c>
      <c r="F1967">
        <v>7.2</v>
      </c>
      <c r="G1967">
        <v>24000000</v>
      </c>
      <c r="H1967" t="s">
        <v>1671</v>
      </c>
      <c r="I1967" t="s">
        <v>24177</v>
      </c>
      <c r="J1967" t="s">
        <v>24177</v>
      </c>
      <c r="K1967" t="s">
        <v>24177</v>
      </c>
      <c r="L1967" t="s">
        <v>24177</v>
      </c>
      <c r="M1967" t="s">
        <v>24177</v>
      </c>
      <c r="N1967" t="s">
        <v>24177</v>
      </c>
      <c r="O1967" t="s">
        <v>24177</v>
      </c>
      <c r="P1967">
        <f>IMDB_Movies3[[#This Row],[gross]]-Table3[[#This Row],[budget]]</f>
        <v>50608545</v>
      </c>
    </row>
    <row r="1968" spans="1:16" x14ac:dyDescent="0.35">
      <c r="A1968" t="s">
        <v>2791</v>
      </c>
      <c r="B1968">
        <v>137</v>
      </c>
      <c r="C1968">
        <v>41895491</v>
      </c>
      <c r="D1968" t="s">
        <v>10107</v>
      </c>
      <c r="E1968" t="s">
        <v>37</v>
      </c>
      <c r="F1968">
        <v>7.6</v>
      </c>
      <c r="G1968">
        <v>24000000</v>
      </c>
      <c r="H1968" t="s">
        <v>1671</v>
      </c>
      <c r="I1968" t="s">
        <v>3409</v>
      </c>
      <c r="J1968" t="s">
        <v>1266</v>
      </c>
      <c r="K1968" t="s">
        <v>24177</v>
      </c>
      <c r="L1968" t="s">
        <v>24177</v>
      </c>
      <c r="M1968" t="s">
        <v>24177</v>
      </c>
      <c r="N1968" t="s">
        <v>24177</v>
      </c>
      <c r="O1968" t="s">
        <v>24177</v>
      </c>
      <c r="P1968">
        <f>IMDB_Movies3[[#This Row],[gross]]-Table3[[#This Row],[budget]]</f>
        <v>17895491</v>
      </c>
    </row>
    <row r="1969" spans="1:16" x14ac:dyDescent="0.35">
      <c r="A1969" t="s">
        <v>7858</v>
      </c>
      <c r="B1969">
        <v>100</v>
      </c>
      <c r="C1969">
        <v>39989008</v>
      </c>
      <c r="D1969" t="s">
        <v>10111</v>
      </c>
      <c r="E1969" t="s">
        <v>37</v>
      </c>
      <c r="F1969">
        <v>4.5999999999999996</v>
      </c>
      <c r="G1969">
        <v>24000000</v>
      </c>
      <c r="H1969" t="s">
        <v>6403</v>
      </c>
      <c r="I1969" t="s">
        <v>24162</v>
      </c>
      <c r="J1969" t="s">
        <v>24177</v>
      </c>
      <c r="K1969" t="s">
        <v>24177</v>
      </c>
      <c r="L1969" t="s">
        <v>24177</v>
      </c>
      <c r="M1969" t="s">
        <v>24177</v>
      </c>
      <c r="N1969" t="s">
        <v>24177</v>
      </c>
      <c r="O1969" t="s">
        <v>24177</v>
      </c>
      <c r="P1969">
        <f>IMDB_Movies3[[#This Row],[gross]]-Table3[[#This Row],[budget]]</f>
        <v>15989008</v>
      </c>
    </row>
    <row r="1970" spans="1:16" x14ac:dyDescent="0.35">
      <c r="A1970" t="s">
        <v>5011</v>
      </c>
      <c r="B1970">
        <v>115</v>
      </c>
      <c r="C1970">
        <v>32662299</v>
      </c>
      <c r="D1970" t="s">
        <v>10114</v>
      </c>
      <c r="E1970" t="s">
        <v>37</v>
      </c>
      <c r="F1970">
        <v>6.9</v>
      </c>
      <c r="G1970">
        <v>24000000</v>
      </c>
      <c r="H1970" t="s">
        <v>1671</v>
      </c>
      <c r="I1970" t="s">
        <v>3409</v>
      </c>
      <c r="J1970" t="s">
        <v>19711</v>
      </c>
      <c r="K1970" t="s">
        <v>24177</v>
      </c>
      <c r="L1970" t="s">
        <v>24177</v>
      </c>
      <c r="M1970" t="s">
        <v>24177</v>
      </c>
      <c r="N1970" t="s">
        <v>24177</v>
      </c>
      <c r="O1970" t="s">
        <v>24177</v>
      </c>
      <c r="P1970">
        <f>IMDB_Movies3[[#This Row],[gross]]-Table3[[#This Row],[budget]]</f>
        <v>8662299</v>
      </c>
    </row>
    <row r="1971" spans="1:16" x14ac:dyDescent="0.35">
      <c r="A1971" t="s">
        <v>7134</v>
      </c>
      <c r="B1971">
        <v>101</v>
      </c>
      <c r="C1971">
        <v>31452765</v>
      </c>
      <c r="D1971" t="s">
        <v>10118</v>
      </c>
      <c r="E1971" t="s">
        <v>37</v>
      </c>
      <c r="F1971">
        <v>6.6</v>
      </c>
      <c r="G1971">
        <v>24000000</v>
      </c>
      <c r="H1971" t="s">
        <v>1671</v>
      </c>
      <c r="I1971" t="s">
        <v>19711</v>
      </c>
      <c r="J1971" t="s">
        <v>24177</v>
      </c>
      <c r="K1971" t="s">
        <v>24177</v>
      </c>
      <c r="L1971" t="s">
        <v>24177</v>
      </c>
      <c r="M1971" t="s">
        <v>24177</v>
      </c>
      <c r="N1971" t="s">
        <v>24177</v>
      </c>
      <c r="O1971" t="s">
        <v>24177</v>
      </c>
      <c r="P1971">
        <f>IMDB_Movies3[[#This Row],[gross]]-Table3[[#This Row],[budget]]</f>
        <v>7452765</v>
      </c>
    </row>
    <row r="1972" spans="1:16" x14ac:dyDescent="0.35">
      <c r="A1972" t="s">
        <v>10122</v>
      </c>
      <c r="B1972">
        <v>110</v>
      </c>
      <c r="C1972">
        <v>25167270</v>
      </c>
      <c r="D1972" t="s">
        <v>10123</v>
      </c>
      <c r="E1972" t="s">
        <v>37</v>
      </c>
      <c r="F1972">
        <v>6.3</v>
      </c>
      <c r="G1972">
        <v>24000000</v>
      </c>
      <c r="H1972" t="s">
        <v>1671</v>
      </c>
      <c r="I1972" t="s">
        <v>24164</v>
      </c>
      <c r="J1972" t="s">
        <v>3409</v>
      </c>
      <c r="K1972" t="s">
        <v>24177</v>
      </c>
      <c r="L1972" t="s">
        <v>24177</v>
      </c>
      <c r="M1972" t="s">
        <v>24177</v>
      </c>
      <c r="N1972" t="s">
        <v>24177</v>
      </c>
      <c r="O1972" t="s">
        <v>24177</v>
      </c>
      <c r="P1972">
        <f>IMDB_Movies3[[#This Row],[gross]]-Table3[[#This Row],[budget]]</f>
        <v>1167270</v>
      </c>
    </row>
    <row r="1973" spans="1:16" x14ac:dyDescent="0.35">
      <c r="A1973" t="s">
        <v>1490</v>
      </c>
      <c r="B1973">
        <v>94</v>
      </c>
      <c r="C1973">
        <v>32416109</v>
      </c>
      <c r="D1973" t="s">
        <v>10127</v>
      </c>
      <c r="E1973" t="s">
        <v>37</v>
      </c>
      <c r="F1973">
        <v>6.2</v>
      </c>
      <c r="G1973">
        <v>25000000</v>
      </c>
      <c r="H1973" t="s">
        <v>1671</v>
      </c>
      <c r="I1973" t="s">
        <v>24165</v>
      </c>
      <c r="J1973" t="s">
        <v>24177</v>
      </c>
      <c r="K1973" t="s">
        <v>24177</v>
      </c>
      <c r="L1973" t="s">
        <v>24177</v>
      </c>
      <c r="M1973" t="s">
        <v>24177</v>
      </c>
      <c r="N1973" t="s">
        <v>24177</v>
      </c>
      <c r="O1973" t="s">
        <v>24177</v>
      </c>
      <c r="P1973">
        <f>IMDB_Movies3[[#This Row],[gross]]-Table3[[#This Row],[budget]]</f>
        <v>7416109</v>
      </c>
    </row>
    <row r="1974" spans="1:16" x14ac:dyDescent="0.35">
      <c r="A1974" t="s">
        <v>10130</v>
      </c>
      <c r="B1974">
        <v>88</v>
      </c>
      <c r="C1974">
        <v>20218</v>
      </c>
      <c r="D1974" t="s">
        <v>10131</v>
      </c>
      <c r="E1974" t="s">
        <v>37</v>
      </c>
      <c r="F1974">
        <v>5.3</v>
      </c>
      <c r="G1974">
        <v>24000000</v>
      </c>
      <c r="H1974" t="s">
        <v>1325</v>
      </c>
      <c r="I1974" t="s">
        <v>1671</v>
      </c>
      <c r="J1974" t="s">
        <v>24164</v>
      </c>
      <c r="K1974" t="s">
        <v>10413</v>
      </c>
      <c r="L1974" t="s">
        <v>24177</v>
      </c>
      <c r="M1974" t="s">
        <v>24177</v>
      </c>
      <c r="N1974" t="s">
        <v>24177</v>
      </c>
      <c r="O1974" t="s">
        <v>24177</v>
      </c>
      <c r="P1974">
        <f>IMDB_Movies3[[#This Row],[gross]]-Table3[[#This Row],[budget]]</f>
        <v>-23979782</v>
      </c>
    </row>
    <row r="1975" spans="1:16" x14ac:dyDescent="0.35">
      <c r="A1975" t="s">
        <v>1421</v>
      </c>
      <c r="B1975">
        <v>127</v>
      </c>
      <c r="C1975">
        <v>28871190</v>
      </c>
      <c r="D1975" t="s">
        <v>10134</v>
      </c>
      <c r="E1975" t="s">
        <v>37</v>
      </c>
      <c r="F1975">
        <v>7.3</v>
      </c>
      <c r="G1975">
        <v>24000000</v>
      </c>
      <c r="H1975" t="s">
        <v>13307</v>
      </c>
      <c r="I1975" t="s">
        <v>3409</v>
      </c>
      <c r="J1975" t="s">
        <v>24177</v>
      </c>
      <c r="K1975" t="s">
        <v>24177</v>
      </c>
      <c r="L1975" t="s">
        <v>24177</v>
      </c>
      <c r="M1975" t="s">
        <v>24177</v>
      </c>
      <c r="N1975" t="s">
        <v>24177</v>
      </c>
      <c r="O1975" t="s">
        <v>24177</v>
      </c>
      <c r="P1975">
        <f>IMDB_Movies3[[#This Row],[gross]]-Table3[[#This Row],[budget]]</f>
        <v>4871190</v>
      </c>
    </row>
    <row r="1976" spans="1:16" x14ac:dyDescent="0.35">
      <c r="A1976" t="s">
        <v>3102</v>
      </c>
      <c r="B1976">
        <v>95</v>
      </c>
      <c r="C1976">
        <v>16964743</v>
      </c>
      <c r="D1976" t="s">
        <v>10137</v>
      </c>
      <c r="E1976" t="s">
        <v>37</v>
      </c>
      <c r="F1976">
        <v>5.6</v>
      </c>
      <c r="G1976">
        <v>24000000</v>
      </c>
      <c r="H1976" t="s">
        <v>1671</v>
      </c>
      <c r="I1976" t="s">
        <v>19711</v>
      </c>
      <c r="J1976" t="s">
        <v>24177</v>
      </c>
      <c r="K1976" t="s">
        <v>24177</v>
      </c>
      <c r="L1976" t="s">
        <v>24177</v>
      </c>
      <c r="M1976" t="s">
        <v>24177</v>
      </c>
      <c r="N1976" t="s">
        <v>24177</v>
      </c>
      <c r="O1976" t="s">
        <v>24177</v>
      </c>
      <c r="P1976">
        <f>IMDB_Movies3[[#This Row],[gross]]-Table3[[#This Row],[budget]]</f>
        <v>-7035257</v>
      </c>
    </row>
    <row r="1977" spans="1:16" x14ac:dyDescent="0.35">
      <c r="A1977" t="s">
        <v>3917</v>
      </c>
      <c r="B1977">
        <v>87</v>
      </c>
      <c r="C1977">
        <v>16290976</v>
      </c>
      <c r="D1977" t="s">
        <v>10141</v>
      </c>
      <c r="E1977" t="s">
        <v>37</v>
      </c>
      <c r="F1977">
        <v>6.2</v>
      </c>
      <c r="G1977">
        <v>24000000</v>
      </c>
      <c r="H1977" t="s">
        <v>953</v>
      </c>
      <c r="I1977" t="s">
        <v>1671</v>
      </c>
      <c r="J1977" t="s">
        <v>18089</v>
      </c>
      <c r="K1977" t="s">
        <v>1266</v>
      </c>
      <c r="L1977" t="s">
        <v>12038</v>
      </c>
      <c r="M1977" t="s">
        <v>12332</v>
      </c>
      <c r="N1977" t="s">
        <v>24177</v>
      </c>
      <c r="O1977" t="s">
        <v>24177</v>
      </c>
      <c r="P1977">
        <f>IMDB_Movies3[[#This Row],[gross]]-Table3[[#This Row],[budget]]</f>
        <v>-7709024</v>
      </c>
    </row>
    <row r="1978" spans="1:16" x14ac:dyDescent="0.35">
      <c r="A1978" t="s">
        <v>10145</v>
      </c>
      <c r="B1978">
        <v>118</v>
      </c>
      <c r="C1978">
        <v>13000000</v>
      </c>
      <c r="D1978" t="s">
        <v>10149</v>
      </c>
      <c r="E1978" t="s">
        <v>37</v>
      </c>
      <c r="F1978">
        <v>5.2</v>
      </c>
      <c r="G1978">
        <v>24000000</v>
      </c>
      <c r="H1978" t="s">
        <v>953</v>
      </c>
      <c r="I1978" t="s">
        <v>18089</v>
      </c>
      <c r="J1978" t="s">
        <v>1266</v>
      </c>
      <c r="K1978" t="s">
        <v>12038</v>
      </c>
      <c r="L1978" t="s">
        <v>17378</v>
      </c>
      <c r="M1978" t="s">
        <v>24177</v>
      </c>
      <c r="N1978" t="s">
        <v>24177</v>
      </c>
      <c r="O1978" t="s">
        <v>24177</v>
      </c>
      <c r="P1978">
        <f>IMDB_Movies3[[#This Row],[gross]]-Table3[[#This Row],[budget]]</f>
        <v>-11000000</v>
      </c>
    </row>
    <row r="1979" spans="1:16" x14ac:dyDescent="0.35">
      <c r="A1979" t="s">
        <v>4099</v>
      </c>
      <c r="B1979">
        <v>107</v>
      </c>
      <c r="C1979">
        <v>12372410</v>
      </c>
      <c r="D1979" t="s">
        <v>10154</v>
      </c>
      <c r="E1979" t="s">
        <v>37</v>
      </c>
      <c r="F1979">
        <v>5.3</v>
      </c>
      <c r="G1979">
        <v>24000000</v>
      </c>
      <c r="H1979" t="s">
        <v>1671</v>
      </c>
      <c r="I1979" t="s">
        <v>24163</v>
      </c>
      <c r="J1979" t="s">
        <v>24177</v>
      </c>
      <c r="K1979" t="s">
        <v>24177</v>
      </c>
      <c r="L1979" t="s">
        <v>24177</v>
      </c>
      <c r="M1979" t="s">
        <v>24177</v>
      </c>
      <c r="N1979" t="s">
        <v>24177</v>
      </c>
      <c r="O1979" t="s">
        <v>24177</v>
      </c>
      <c r="P1979">
        <f>IMDB_Movies3[[#This Row],[gross]]-Table3[[#This Row],[budget]]</f>
        <v>-11627590</v>
      </c>
    </row>
    <row r="1980" spans="1:16" x14ac:dyDescent="0.35">
      <c r="A1980" t="s">
        <v>3159</v>
      </c>
      <c r="B1980">
        <v>124</v>
      </c>
      <c r="C1980">
        <v>8427204</v>
      </c>
      <c r="D1980" t="s">
        <v>10157</v>
      </c>
      <c r="E1980" t="s">
        <v>37</v>
      </c>
      <c r="F1980">
        <v>5.4</v>
      </c>
      <c r="G1980">
        <v>24000000</v>
      </c>
      <c r="H1980" t="s">
        <v>1671</v>
      </c>
      <c r="I1980" t="s">
        <v>3409</v>
      </c>
      <c r="J1980" t="s">
        <v>24163</v>
      </c>
      <c r="K1980" t="s">
        <v>24177</v>
      </c>
      <c r="L1980" t="s">
        <v>24177</v>
      </c>
      <c r="M1980" t="s">
        <v>24177</v>
      </c>
      <c r="N1980" t="s">
        <v>24177</v>
      </c>
      <c r="O1980" t="s">
        <v>24177</v>
      </c>
      <c r="P1980">
        <f>IMDB_Movies3[[#This Row],[gross]]-Table3[[#This Row],[budget]]</f>
        <v>-15572796</v>
      </c>
    </row>
    <row r="1981" spans="1:16" x14ac:dyDescent="0.35">
      <c r="A1981" t="s">
        <v>10161</v>
      </c>
      <c r="B1981">
        <v>89</v>
      </c>
      <c r="C1981">
        <v>9639242</v>
      </c>
      <c r="D1981" t="s">
        <v>10162</v>
      </c>
      <c r="E1981" t="s">
        <v>37</v>
      </c>
      <c r="F1981">
        <v>4.9000000000000004</v>
      </c>
      <c r="G1981">
        <v>24000000</v>
      </c>
      <c r="H1981" t="s">
        <v>1671</v>
      </c>
      <c r="I1981" t="s">
        <v>19711</v>
      </c>
      <c r="J1981" t="s">
        <v>24177</v>
      </c>
      <c r="K1981" t="s">
        <v>24177</v>
      </c>
      <c r="L1981" t="s">
        <v>24177</v>
      </c>
      <c r="M1981" t="s">
        <v>24177</v>
      </c>
      <c r="N1981" t="s">
        <v>24177</v>
      </c>
      <c r="O1981" t="s">
        <v>24177</v>
      </c>
      <c r="P1981">
        <f>IMDB_Movies3[[#This Row],[gross]]-Table3[[#This Row],[budget]]</f>
        <v>-14360758</v>
      </c>
    </row>
    <row r="1982" spans="1:16" x14ac:dyDescent="0.35">
      <c r="A1982" t="s">
        <v>7480</v>
      </c>
      <c r="B1982">
        <v>88</v>
      </c>
      <c r="C1982">
        <v>25003072</v>
      </c>
      <c r="D1982" t="s">
        <v>10166</v>
      </c>
      <c r="E1982" t="s">
        <v>37</v>
      </c>
      <c r="F1982">
        <v>5.5</v>
      </c>
      <c r="G1982">
        <v>24000000</v>
      </c>
      <c r="H1982" t="s">
        <v>1671</v>
      </c>
      <c r="I1982" t="s">
        <v>6403</v>
      </c>
      <c r="J1982" t="s">
        <v>24177</v>
      </c>
      <c r="K1982" t="s">
        <v>24177</v>
      </c>
      <c r="L1982" t="s">
        <v>24177</v>
      </c>
      <c r="M1982" t="s">
        <v>24177</v>
      </c>
      <c r="N1982" t="s">
        <v>24177</v>
      </c>
      <c r="O1982" t="s">
        <v>24177</v>
      </c>
      <c r="P1982">
        <f>IMDB_Movies3[[#This Row],[gross]]-Table3[[#This Row],[budget]]</f>
        <v>1003072</v>
      </c>
    </row>
    <row r="1983" spans="1:16" x14ac:dyDescent="0.35">
      <c r="A1983" t="s">
        <v>120</v>
      </c>
      <c r="B1983">
        <v>118</v>
      </c>
      <c r="C1983">
        <v>6144806</v>
      </c>
      <c r="D1983" t="s">
        <v>10169</v>
      </c>
      <c r="E1983" t="s">
        <v>37</v>
      </c>
      <c r="F1983">
        <v>6.7</v>
      </c>
      <c r="G1983">
        <v>23000000</v>
      </c>
      <c r="H1983" t="s">
        <v>13307</v>
      </c>
      <c r="I1983" t="s">
        <v>3409</v>
      </c>
      <c r="J1983" t="s">
        <v>12038</v>
      </c>
      <c r="K1983" t="s">
        <v>17378</v>
      </c>
      <c r="L1983" t="s">
        <v>24177</v>
      </c>
      <c r="M1983" t="s">
        <v>24177</v>
      </c>
      <c r="N1983" t="s">
        <v>24177</v>
      </c>
      <c r="O1983" t="s">
        <v>24177</v>
      </c>
      <c r="P1983">
        <f>IMDB_Movies3[[#This Row],[gross]]-Table3[[#This Row],[budget]]</f>
        <v>-16855194</v>
      </c>
    </row>
    <row r="1984" spans="1:16" x14ac:dyDescent="0.35">
      <c r="A1984" t="s">
        <v>8680</v>
      </c>
      <c r="B1984">
        <v>93</v>
      </c>
      <c r="C1984">
        <v>4308981</v>
      </c>
      <c r="D1984" t="s">
        <v>10172</v>
      </c>
      <c r="E1984" t="s">
        <v>37</v>
      </c>
      <c r="F1984">
        <v>3.9</v>
      </c>
      <c r="G1984">
        <v>24000000</v>
      </c>
      <c r="H1984" t="s">
        <v>1671</v>
      </c>
      <c r="I1984" t="s">
        <v>18089</v>
      </c>
      <c r="J1984" t="s">
        <v>24177</v>
      </c>
      <c r="K1984" t="s">
        <v>24177</v>
      </c>
      <c r="L1984" t="s">
        <v>24177</v>
      </c>
      <c r="M1984" t="s">
        <v>24177</v>
      </c>
      <c r="N1984" t="s">
        <v>24177</v>
      </c>
      <c r="O1984" t="s">
        <v>24177</v>
      </c>
      <c r="P1984">
        <f>IMDB_Movies3[[#This Row],[gross]]-Table3[[#This Row],[budget]]</f>
        <v>-19691019</v>
      </c>
    </row>
    <row r="1985" spans="1:16" x14ac:dyDescent="0.35">
      <c r="A1985" t="s">
        <v>10176</v>
      </c>
      <c r="B1985">
        <v>80</v>
      </c>
      <c r="C1985">
        <v>669276</v>
      </c>
      <c r="D1985" t="s">
        <v>10180</v>
      </c>
      <c r="E1985" t="s">
        <v>37</v>
      </c>
      <c r="F1985">
        <v>7.2</v>
      </c>
      <c r="G1985">
        <v>28000000</v>
      </c>
      <c r="H1985" t="s">
        <v>1325</v>
      </c>
      <c r="I1985" t="s">
        <v>953</v>
      </c>
      <c r="J1985" t="s">
        <v>11526</v>
      </c>
      <c r="K1985" t="s">
        <v>1671</v>
      </c>
      <c r="L1985" t="s">
        <v>1266</v>
      </c>
      <c r="M1985" t="s">
        <v>24177</v>
      </c>
      <c r="N1985" t="s">
        <v>24177</v>
      </c>
      <c r="O1985" t="s">
        <v>24177</v>
      </c>
      <c r="P1985">
        <f>IMDB_Movies3[[#This Row],[gross]]-Table3[[#This Row],[budget]]</f>
        <v>-27330724</v>
      </c>
    </row>
    <row r="1986" spans="1:16" x14ac:dyDescent="0.35">
      <c r="A1986" t="s">
        <v>10184</v>
      </c>
      <c r="B1986">
        <v>120</v>
      </c>
      <c r="C1986">
        <v>42880</v>
      </c>
      <c r="D1986" t="s">
        <v>10185</v>
      </c>
      <c r="E1986" t="s">
        <v>37</v>
      </c>
      <c r="F1986">
        <v>5.0999999999999996</v>
      </c>
      <c r="G1986">
        <v>24000000</v>
      </c>
      <c r="H1986" t="s">
        <v>3409</v>
      </c>
      <c r="I1986" t="s">
        <v>19711</v>
      </c>
      <c r="J1986" t="s">
        <v>24177</v>
      </c>
      <c r="K1986" t="s">
        <v>24177</v>
      </c>
      <c r="L1986" t="s">
        <v>24177</v>
      </c>
      <c r="M1986" t="s">
        <v>24177</v>
      </c>
      <c r="N1986" t="s">
        <v>24177</v>
      </c>
      <c r="O1986" t="s">
        <v>24177</v>
      </c>
      <c r="P1986">
        <f>IMDB_Movies3[[#This Row],[gross]]-Table3[[#This Row],[budget]]</f>
        <v>-23957120</v>
      </c>
    </row>
    <row r="1987" spans="1:16" x14ac:dyDescent="0.35">
      <c r="A1987" t="s">
        <v>7785</v>
      </c>
      <c r="B1987">
        <v>98</v>
      </c>
      <c r="C1987">
        <v>23225911</v>
      </c>
      <c r="D1987" t="s">
        <v>10188</v>
      </c>
      <c r="E1987" t="s">
        <v>37</v>
      </c>
      <c r="F1987">
        <v>6.5</v>
      </c>
      <c r="G1987">
        <v>24000000</v>
      </c>
      <c r="H1987" t="s">
        <v>1325</v>
      </c>
      <c r="I1987" t="s">
        <v>24164</v>
      </c>
      <c r="J1987" t="s">
        <v>3409</v>
      </c>
      <c r="K1987" t="s">
        <v>10413</v>
      </c>
      <c r="L1987" t="s">
        <v>24177</v>
      </c>
      <c r="M1987" t="s">
        <v>24177</v>
      </c>
      <c r="N1987" t="s">
        <v>24177</v>
      </c>
      <c r="O1987" t="s">
        <v>24177</v>
      </c>
      <c r="P1987">
        <f>IMDB_Movies3[[#This Row],[gross]]-Table3[[#This Row],[budget]]</f>
        <v>-774089</v>
      </c>
    </row>
    <row r="1988" spans="1:16" x14ac:dyDescent="0.35">
      <c r="A1988" t="s">
        <v>7778</v>
      </c>
      <c r="B1988">
        <v>119</v>
      </c>
      <c r="C1988">
        <v>4710455</v>
      </c>
      <c r="D1988" t="s">
        <v>10191</v>
      </c>
      <c r="E1988" t="s">
        <v>676</v>
      </c>
      <c r="F1988">
        <v>8.1999999999999993</v>
      </c>
      <c r="G1988">
        <v>24000000</v>
      </c>
      <c r="H1988" t="s">
        <v>953</v>
      </c>
      <c r="I1988" t="s">
        <v>11526</v>
      </c>
      <c r="J1988" t="s">
        <v>18089</v>
      </c>
      <c r="K1988" t="s">
        <v>1266</v>
      </c>
      <c r="L1988" t="s">
        <v>24177</v>
      </c>
      <c r="M1988" t="s">
        <v>24177</v>
      </c>
      <c r="N1988" t="s">
        <v>24177</v>
      </c>
      <c r="O1988" t="s">
        <v>24177</v>
      </c>
      <c r="P1988">
        <f>IMDB_Movies3[[#This Row],[gross]]-Table3[[#This Row],[budget]]</f>
        <v>-19289545</v>
      </c>
    </row>
    <row r="1989" spans="1:16" x14ac:dyDescent="0.35">
      <c r="A1989" t="s">
        <v>4212</v>
      </c>
      <c r="B1989">
        <v>88</v>
      </c>
      <c r="C1989">
        <v>75590286</v>
      </c>
      <c r="D1989" t="s">
        <v>10195</v>
      </c>
      <c r="E1989" t="s">
        <v>37</v>
      </c>
      <c r="F1989">
        <v>7.7</v>
      </c>
      <c r="G1989">
        <v>23600000</v>
      </c>
      <c r="H1989" t="s">
        <v>953</v>
      </c>
      <c r="I1989" t="s">
        <v>1671</v>
      </c>
      <c r="J1989" t="s">
        <v>6403</v>
      </c>
      <c r="K1989" t="s">
        <v>12332</v>
      </c>
      <c r="L1989" t="s">
        <v>24177</v>
      </c>
      <c r="M1989" t="s">
        <v>24177</v>
      </c>
      <c r="N1989" t="s">
        <v>24177</v>
      </c>
      <c r="O1989" t="s">
        <v>24177</v>
      </c>
      <c r="P1989">
        <f>IMDB_Movies3[[#This Row],[gross]]-Table3[[#This Row],[budget]]</f>
        <v>51990286</v>
      </c>
    </row>
    <row r="1990" spans="1:16" x14ac:dyDescent="0.35">
      <c r="A1990" t="s">
        <v>1627</v>
      </c>
      <c r="B1990">
        <v>90</v>
      </c>
      <c r="C1990">
        <v>161487252</v>
      </c>
      <c r="D1990" t="s">
        <v>10199</v>
      </c>
      <c r="E1990" t="s">
        <v>37</v>
      </c>
      <c r="F1990">
        <v>6.1</v>
      </c>
      <c r="G1990">
        <v>20000000</v>
      </c>
      <c r="H1990" t="s">
        <v>1671</v>
      </c>
      <c r="I1990" t="s">
        <v>24163</v>
      </c>
      <c r="J1990" t="s">
        <v>24177</v>
      </c>
      <c r="K1990" t="s">
        <v>24177</v>
      </c>
      <c r="L1990" t="s">
        <v>24177</v>
      </c>
      <c r="M1990" t="s">
        <v>24177</v>
      </c>
      <c r="N1990" t="s">
        <v>24177</v>
      </c>
      <c r="O1990" t="s">
        <v>24177</v>
      </c>
      <c r="P1990">
        <f>IMDB_Movies3[[#This Row],[gross]]-Table3[[#This Row],[budget]]</f>
        <v>141487252</v>
      </c>
    </row>
    <row r="1991" spans="1:16" x14ac:dyDescent="0.35">
      <c r="A1991" t="s">
        <v>7174</v>
      </c>
      <c r="B1991">
        <v>127</v>
      </c>
      <c r="C1991">
        <v>290158751</v>
      </c>
      <c r="D1991" t="s">
        <v>10202</v>
      </c>
      <c r="E1991" t="s">
        <v>37</v>
      </c>
      <c r="F1991">
        <v>8.8000000000000007</v>
      </c>
      <c r="G1991">
        <v>18000000</v>
      </c>
      <c r="H1991" t="s">
        <v>1325</v>
      </c>
      <c r="I1991" t="s">
        <v>953</v>
      </c>
      <c r="J1991" t="s">
        <v>1266</v>
      </c>
      <c r="K1991" t="s">
        <v>12332</v>
      </c>
      <c r="L1991" t="s">
        <v>24177</v>
      </c>
      <c r="M1991" t="s">
        <v>24177</v>
      </c>
      <c r="N1991" t="s">
        <v>24177</v>
      </c>
      <c r="O1991" t="s">
        <v>24177</v>
      </c>
      <c r="P1991">
        <f>IMDB_Movies3[[#This Row],[gross]]-Table3[[#This Row],[budget]]</f>
        <v>272158751</v>
      </c>
    </row>
    <row r="1992" spans="1:16" x14ac:dyDescent="0.35">
      <c r="A1992" t="s">
        <v>278</v>
      </c>
      <c r="B1992">
        <v>119</v>
      </c>
      <c r="C1992">
        <v>65807024</v>
      </c>
      <c r="D1992" t="s">
        <v>10206</v>
      </c>
      <c r="E1992" t="s">
        <v>37</v>
      </c>
      <c r="F1992">
        <v>6.8</v>
      </c>
      <c r="G1992">
        <v>19000000</v>
      </c>
      <c r="H1992" t="s">
        <v>1325</v>
      </c>
      <c r="I1992" t="s">
        <v>1671</v>
      </c>
      <c r="J1992" t="s">
        <v>24164</v>
      </c>
      <c r="K1992" t="s">
        <v>3409</v>
      </c>
      <c r="L1992" t="s">
        <v>10413</v>
      </c>
      <c r="M1992" t="s">
        <v>24177</v>
      </c>
      <c r="N1992" t="s">
        <v>24177</v>
      </c>
      <c r="O1992" t="s">
        <v>24177</v>
      </c>
      <c r="P1992">
        <f>IMDB_Movies3[[#This Row],[gross]]-Table3[[#This Row],[budget]]</f>
        <v>46807024</v>
      </c>
    </row>
    <row r="1993" spans="1:16" x14ac:dyDescent="0.35">
      <c r="A1993" t="s">
        <v>5702</v>
      </c>
      <c r="B1993">
        <v>85</v>
      </c>
      <c r="C1993">
        <v>86930411</v>
      </c>
      <c r="D1993" t="s">
        <v>10210</v>
      </c>
      <c r="E1993" t="s">
        <v>37</v>
      </c>
      <c r="F1993">
        <v>6.8</v>
      </c>
      <c r="G1993">
        <v>23000000</v>
      </c>
      <c r="H1993" t="s">
        <v>1671</v>
      </c>
      <c r="I1993" t="s">
        <v>24164</v>
      </c>
      <c r="J1993" t="s">
        <v>24177</v>
      </c>
      <c r="K1993" t="s">
        <v>24177</v>
      </c>
      <c r="L1993" t="s">
        <v>24177</v>
      </c>
      <c r="M1993" t="s">
        <v>24177</v>
      </c>
      <c r="N1993" t="s">
        <v>24177</v>
      </c>
      <c r="O1993" t="s">
        <v>24177</v>
      </c>
      <c r="P1993">
        <f>IMDB_Movies3[[#This Row],[gross]]-Table3[[#This Row],[budget]]</f>
        <v>63930411</v>
      </c>
    </row>
    <row r="1994" spans="1:16" x14ac:dyDescent="0.35">
      <c r="A1994" t="s">
        <v>5495</v>
      </c>
      <c r="B1994">
        <v>98</v>
      </c>
      <c r="C1994">
        <v>53302314</v>
      </c>
      <c r="D1994" t="s">
        <v>10215</v>
      </c>
      <c r="E1994" t="s">
        <v>37</v>
      </c>
      <c r="F1994">
        <v>6.7</v>
      </c>
      <c r="G1994">
        <v>23000000</v>
      </c>
      <c r="H1994" t="s">
        <v>6403</v>
      </c>
      <c r="I1994" t="s">
        <v>10413</v>
      </c>
      <c r="J1994" t="s">
        <v>24177</v>
      </c>
      <c r="K1994" t="s">
        <v>24177</v>
      </c>
      <c r="L1994" t="s">
        <v>24177</v>
      </c>
      <c r="M1994" t="s">
        <v>24177</v>
      </c>
      <c r="N1994" t="s">
        <v>24177</v>
      </c>
      <c r="O1994" t="s">
        <v>24177</v>
      </c>
      <c r="P1994">
        <f>IMDB_Movies3[[#This Row],[gross]]-Table3[[#This Row],[budget]]</f>
        <v>30302314</v>
      </c>
    </row>
    <row r="1995" spans="1:16" x14ac:dyDescent="0.35">
      <c r="A1995" t="s">
        <v>3401</v>
      </c>
      <c r="B1995">
        <v>101</v>
      </c>
      <c r="C1995">
        <v>40962534</v>
      </c>
      <c r="D1995" t="s">
        <v>10219</v>
      </c>
      <c r="E1995" t="s">
        <v>37</v>
      </c>
      <c r="F1995">
        <v>7.1</v>
      </c>
      <c r="G1995">
        <v>12500000</v>
      </c>
      <c r="H1995" t="s">
        <v>3409</v>
      </c>
      <c r="I1995" t="s">
        <v>24177</v>
      </c>
      <c r="J1995" t="s">
        <v>24177</v>
      </c>
      <c r="K1995" t="s">
        <v>24177</v>
      </c>
      <c r="L1995" t="s">
        <v>24177</v>
      </c>
      <c r="M1995" t="s">
        <v>24177</v>
      </c>
      <c r="N1995" t="s">
        <v>24177</v>
      </c>
      <c r="O1995" t="s">
        <v>24177</v>
      </c>
      <c r="P1995">
        <f>IMDB_Movies3[[#This Row],[gross]]-Table3[[#This Row],[budget]]</f>
        <v>28462534</v>
      </c>
    </row>
    <row r="1996" spans="1:16" x14ac:dyDescent="0.35">
      <c r="A1996" t="s">
        <v>1394</v>
      </c>
      <c r="B1996">
        <v>112</v>
      </c>
      <c r="C1996">
        <v>39235088</v>
      </c>
      <c r="D1996" t="s">
        <v>10223</v>
      </c>
      <c r="E1996" t="s">
        <v>37</v>
      </c>
      <c r="F1996">
        <v>7.1</v>
      </c>
      <c r="G1996">
        <v>23000000</v>
      </c>
      <c r="H1996" t="s">
        <v>6403</v>
      </c>
      <c r="I1996" t="s">
        <v>12332</v>
      </c>
      <c r="J1996" t="s">
        <v>24177</v>
      </c>
      <c r="K1996" t="s">
        <v>24177</v>
      </c>
      <c r="L1996" t="s">
        <v>24177</v>
      </c>
      <c r="M1996" t="s">
        <v>24177</v>
      </c>
      <c r="N1996" t="s">
        <v>24177</v>
      </c>
      <c r="O1996" t="s">
        <v>24177</v>
      </c>
      <c r="P1996">
        <f>IMDB_Movies3[[#This Row],[gross]]-Table3[[#This Row],[budget]]</f>
        <v>16235088</v>
      </c>
    </row>
    <row r="1997" spans="1:16" x14ac:dyDescent="0.35">
      <c r="A1997" t="s">
        <v>1016</v>
      </c>
      <c r="B1997">
        <v>97</v>
      </c>
      <c r="C1997">
        <v>27338033</v>
      </c>
      <c r="D1997" t="s">
        <v>10226</v>
      </c>
      <c r="E1997" t="s">
        <v>37</v>
      </c>
      <c r="F1997">
        <v>6.1</v>
      </c>
      <c r="G1997">
        <v>23000000</v>
      </c>
      <c r="H1997" t="s">
        <v>1671</v>
      </c>
      <c r="I1997" t="s">
        <v>19711</v>
      </c>
      <c r="J1997" t="s">
        <v>24177</v>
      </c>
      <c r="K1997" t="s">
        <v>24177</v>
      </c>
      <c r="L1997" t="s">
        <v>24177</v>
      </c>
      <c r="M1997" t="s">
        <v>24177</v>
      </c>
      <c r="N1997" t="s">
        <v>24177</v>
      </c>
      <c r="O1997" t="s">
        <v>24177</v>
      </c>
      <c r="P1997">
        <f>IMDB_Movies3[[#This Row],[gross]]-Table3[[#This Row],[budget]]</f>
        <v>4338033</v>
      </c>
    </row>
    <row r="1998" spans="1:16" x14ac:dyDescent="0.35">
      <c r="A1998" t="s">
        <v>1800</v>
      </c>
      <c r="B1998">
        <v>126</v>
      </c>
      <c r="C1998">
        <v>25556065</v>
      </c>
      <c r="D1998" t="s">
        <v>10231</v>
      </c>
      <c r="E1998" t="s">
        <v>37</v>
      </c>
      <c r="F1998">
        <v>8</v>
      </c>
      <c r="G1998">
        <v>23000000</v>
      </c>
      <c r="H1998" t="s">
        <v>3409</v>
      </c>
      <c r="I1998" t="s">
        <v>19711</v>
      </c>
      <c r="J1998" t="s">
        <v>12332</v>
      </c>
      <c r="K1998" t="s">
        <v>24177</v>
      </c>
      <c r="L1998" t="s">
        <v>24177</v>
      </c>
      <c r="M1998" t="s">
        <v>24177</v>
      </c>
      <c r="N1998" t="s">
        <v>24177</v>
      </c>
      <c r="O1998" t="s">
        <v>24177</v>
      </c>
      <c r="P1998">
        <f>IMDB_Movies3[[#This Row],[gross]]-Table3[[#This Row],[budget]]</f>
        <v>2556065</v>
      </c>
    </row>
    <row r="1999" spans="1:16" x14ac:dyDescent="0.35">
      <c r="A1999" t="s">
        <v>4423</v>
      </c>
      <c r="B1999">
        <v>97</v>
      </c>
      <c r="C1999">
        <v>21973182</v>
      </c>
      <c r="D1999" t="s">
        <v>10236</v>
      </c>
      <c r="E1999" t="s">
        <v>37</v>
      </c>
      <c r="F1999">
        <v>6.6</v>
      </c>
      <c r="G1999">
        <v>23000000</v>
      </c>
      <c r="H1999" t="s">
        <v>24162</v>
      </c>
      <c r="I1999" t="s">
        <v>10413</v>
      </c>
      <c r="J1999" t="s">
        <v>24177</v>
      </c>
      <c r="K1999" t="s">
        <v>24177</v>
      </c>
      <c r="L1999" t="s">
        <v>24177</v>
      </c>
      <c r="M1999" t="s">
        <v>24177</v>
      </c>
      <c r="N1999" t="s">
        <v>24177</v>
      </c>
      <c r="O1999" t="s">
        <v>24177</v>
      </c>
      <c r="P1999">
        <f>IMDB_Movies3[[#This Row],[gross]]-Table3[[#This Row],[budget]]</f>
        <v>-1026818</v>
      </c>
    </row>
    <row r="2000" spans="1:16" x14ac:dyDescent="0.35">
      <c r="A2000" t="s">
        <v>10240</v>
      </c>
      <c r="B2000">
        <v>100</v>
      </c>
      <c r="C2000">
        <v>4756</v>
      </c>
      <c r="D2000" t="s">
        <v>10242</v>
      </c>
      <c r="E2000" t="s">
        <v>37</v>
      </c>
      <c r="F2000">
        <v>5.4</v>
      </c>
      <c r="G2000">
        <v>25000000</v>
      </c>
      <c r="H2000" t="s">
        <v>953</v>
      </c>
      <c r="I2000" t="s">
        <v>18089</v>
      </c>
      <c r="J2000" t="s">
        <v>1266</v>
      </c>
      <c r="K2000" t="s">
        <v>24177</v>
      </c>
      <c r="L2000" t="s">
        <v>24177</v>
      </c>
      <c r="M2000" t="s">
        <v>24177</v>
      </c>
      <c r="N2000" t="s">
        <v>24177</v>
      </c>
      <c r="O2000" t="s">
        <v>24177</v>
      </c>
      <c r="P2000">
        <f>IMDB_Movies3[[#This Row],[gross]]-Table3[[#This Row],[budget]]</f>
        <v>-24995244</v>
      </c>
    </row>
    <row r="2001" spans="1:16" x14ac:dyDescent="0.35">
      <c r="A2001" t="s">
        <v>4619</v>
      </c>
      <c r="B2001">
        <v>114</v>
      </c>
      <c r="C2001">
        <v>18653615</v>
      </c>
      <c r="D2001" t="s">
        <v>10247</v>
      </c>
      <c r="E2001" t="s">
        <v>37</v>
      </c>
      <c r="F2001">
        <v>6.1</v>
      </c>
      <c r="G2001">
        <v>23000000</v>
      </c>
      <c r="H2001" t="s">
        <v>1671</v>
      </c>
      <c r="I2001" t="s">
        <v>3409</v>
      </c>
      <c r="J2001" t="s">
        <v>24177</v>
      </c>
      <c r="K2001" t="s">
        <v>24177</v>
      </c>
      <c r="L2001" t="s">
        <v>24177</v>
      </c>
      <c r="M2001" t="s">
        <v>24177</v>
      </c>
      <c r="N2001" t="s">
        <v>24177</v>
      </c>
      <c r="O2001" t="s">
        <v>24177</v>
      </c>
      <c r="P2001">
        <f>IMDB_Movies3[[#This Row],[gross]]-Table3[[#This Row],[budget]]</f>
        <v>-4346385</v>
      </c>
    </row>
    <row r="2002" spans="1:16" x14ac:dyDescent="0.35">
      <c r="A2002" t="s">
        <v>10250</v>
      </c>
      <c r="B2002">
        <v>88</v>
      </c>
      <c r="C2002">
        <v>13019253</v>
      </c>
      <c r="D2002" t="s">
        <v>10252</v>
      </c>
      <c r="E2002" t="s">
        <v>37</v>
      </c>
      <c r="F2002">
        <v>5.6</v>
      </c>
      <c r="G2002">
        <v>23000000</v>
      </c>
      <c r="H2002" t="s">
        <v>1671</v>
      </c>
      <c r="I2002" t="s">
        <v>24164</v>
      </c>
      <c r="J2002" t="s">
        <v>24177</v>
      </c>
      <c r="K2002" t="s">
        <v>24177</v>
      </c>
      <c r="L2002" t="s">
        <v>24177</v>
      </c>
      <c r="M2002" t="s">
        <v>24177</v>
      </c>
      <c r="N2002" t="s">
        <v>24177</v>
      </c>
      <c r="O2002" t="s">
        <v>24177</v>
      </c>
      <c r="P2002">
        <f>IMDB_Movies3[[#This Row],[gross]]-Table3[[#This Row],[budget]]</f>
        <v>-9980747</v>
      </c>
    </row>
    <row r="2003" spans="1:16" x14ac:dyDescent="0.35">
      <c r="A2003" t="s">
        <v>1526</v>
      </c>
      <c r="B2003">
        <v>93</v>
      </c>
      <c r="C2003">
        <v>18934858</v>
      </c>
      <c r="D2003" t="s">
        <v>10256</v>
      </c>
      <c r="E2003" t="s">
        <v>37</v>
      </c>
      <c r="F2003">
        <v>5.8</v>
      </c>
      <c r="G2003">
        <v>23000000</v>
      </c>
      <c r="H2003" t="s">
        <v>1325</v>
      </c>
      <c r="I2003" t="s">
        <v>10413</v>
      </c>
      <c r="J2003" t="s">
        <v>24177</v>
      </c>
      <c r="K2003" t="s">
        <v>24177</v>
      </c>
      <c r="L2003" t="s">
        <v>24177</v>
      </c>
      <c r="M2003" t="s">
        <v>24177</v>
      </c>
      <c r="N2003" t="s">
        <v>24177</v>
      </c>
      <c r="O2003" t="s">
        <v>24177</v>
      </c>
      <c r="P2003">
        <f>IMDB_Movies3[[#This Row],[gross]]-Table3[[#This Row],[budget]]</f>
        <v>-4065142</v>
      </c>
    </row>
    <row r="2004" spans="1:16" x14ac:dyDescent="0.35">
      <c r="A2004" t="s">
        <v>10259</v>
      </c>
      <c r="B2004">
        <v>92</v>
      </c>
      <c r="C2004">
        <v>20763013</v>
      </c>
      <c r="D2004" t="s">
        <v>10261</v>
      </c>
      <c r="E2004" t="s">
        <v>37</v>
      </c>
      <c r="F2004">
        <v>2.8</v>
      </c>
      <c r="G2004">
        <v>23000000</v>
      </c>
      <c r="H2004" t="s">
        <v>953</v>
      </c>
      <c r="I2004" t="s">
        <v>6403</v>
      </c>
      <c r="J2004" t="s">
        <v>10413</v>
      </c>
      <c r="K2004" t="s">
        <v>24177</v>
      </c>
      <c r="L2004" t="s">
        <v>24177</v>
      </c>
      <c r="M2004" t="s">
        <v>24177</v>
      </c>
      <c r="N2004" t="s">
        <v>24177</v>
      </c>
      <c r="O2004" t="s">
        <v>24177</v>
      </c>
      <c r="P2004">
        <f>IMDB_Movies3[[#This Row],[gross]]-Table3[[#This Row],[budget]]</f>
        <v>-2236987</v>
      </c>
    </row>
    <row r="2005" spans="1:16" x14ac:dyDescent="0.35">
      <c r="A2005" t="s">
        <v>10265</v>
      </c>
      <c r="B2005">
        <v>98</v>
      </c>
      <c r="C2005">
        <v>12782508</v>
      </c>
      <c r="D2005" t="s">
        <v>10266</v>
      </c>
      <c r="E2005" t="s">
        <v>37</v>
      </c>
      <c r="F2005">
        <v>6.7</v>
      </c>
      <c r="G2005">
        <v>23000000</v>
      </c>
      <c r="H2005" t="s">
        <v>3409</v>
      </c>
      <c r="I2005" t="s">
        <v>24177</v>
      </c>
      <c r="J2005" t="s">
        <v>24177</v>
      </c>
      <c r="K2005" t="s">
        <v>24177</v>
      </c>
      <c r="L2005" t="s">
        <v>24177</v>
      </c>
      <c r="M2005" t="s">
        <v>24177</v>
      </c>
      <c r="N2005" t="s">
        <v>24177</v>
      </c>
      <c r="O2005" t="s">
        <v>24177</v>
      </c>
      <c r="P2005">
        <f>IMDB_Movies3[[#This Row],[gross]]-Table3[[#This Row],[budget]]</f>
        <v>-10217492</v>
      </c>
    </row>
    <row r="2006" spans="1:16" x14ac:dyDescent="0.35">
      <c r="A2006" t="s">
        <v>10269</v>
      </c>
      <c r="B2006">
        <v>94</v>
      </c>
      <c r="C2006">
        <v>11508423</v>
      </c>
      <c r="D2006" t="s">
        <v>10271</v>
      </c>
      <c r="E2006" t="s">
        <v>37</v>
      </c>
      <c r="F2006">
        <v>5.0999999999999996</v>
      </c>
      <c r="G2006">
        <v>23000000</v>
      </c>
      <c r="H2006" t="s">
        <v>13307</v>
      </c>
      <c r="I2006" t="s">
        <v>1671</v>
      </c>
      <c r="J2006" t="s">
        <v>3409</v>
      </c>
      <c r="K2006" t="s">
        <v>18089</v>
      </c>
      <c r="L2006" t="s">
        <v>24163</v>
      </c>
      <c r="M2006" t="s">
        <v>24177</v>
      </c>
      <c r="N2006" t="s">
        <v>24177</v>
      </c>
      <c r="O2006" t="s">
        <v>24177</v>
      </c>
      <c r="P2006">
        <f>IMDB_Movies3[[#This Row],[gross]]-Table3[[#This Row],[budget]]</f>
        <v>-11491577</v>
      </c>
    </row>
    <row r="2007" spans="1:16" x14ac:dyDescent="0.35">
      <c r="A2007" t="s">
        <v>5050</v>
      </c>
      <c r="B2007">
        <v>102</v>
      </c>
      <c r="C2007">
        <v>10660147</v>
      </c>
      <c r="D2007" t="s">
        <v>10276</v>
      </c>
      <c r="E2007" t="s">
        <v>37</v>
      </c>
      <c r="F2007">
        <v>7.2</v>
      </c>
      <c r="G2007">
        <v>23000000</v>
      </c>
      <c r="H2007" t="s">
        <v>3409</v>
      </c>
      <c r="I2007" t="s">
        <v>19711</v>
      </c>
      <c r="J2007" t="s">
        <v>24177</v>
      </c>
      <c r="K2007" t="s">
        <v>24177</v>
      </c>
      <c r="L2007" t="s">
        <v>24177</v>
      </c>
      <c r="M2007" t="s">
        <v>24177</v>
      </c>
      <c r="N2007" t="s">
        <v>24177</v>
      </c>
      <c r="O2007" t="s">
        <v>24177</v>
      </c>
      <c r="P2007">
        <f>IMDB_Movies3[[#This Row],[gross]]-Table3[[#This Row],[budget]]</f>
        <v>-12339853</v>
      </c>
    </row>
    <row r="2008" spans="1:16" x14ac:dyDescent="0.35">
      <c r="A2008" t="s">
        <v>5930</v>
      </c>
      <c r="B2008">
        <v>98</v>
      </c>
      <c r="C2008">
        <v>7434726</v>
      </c>
      <c r="D2008" t="s">
        <v>10281</v>
      </c>
      <c r="E2008" t="s">
        <v>37</v>
      </c>
      <c r="F2008">
        <v>6</v>
      </c>
      <c r="G2008">
        <v>23000000</v>
      </c>
      <c r="H2008" t="s">
        <v>1325</v>
      </c>
      <c r="I2008" t="s">
        <v>24164</v>
      </c>
      <c r="J2008" t="s">
        <v>3409</v>
      </c>
      <c r="K2008" t="s">
        <v>10413</v>
      </c>
      <c r="L2008" t="s">
        <v>15011</v>
      </c>
      <c r="M2008" t="s">
        <v>24177</v>
      </c>
      <c r="N2008" t="s">
        <v>24177</v>
      </c>
      <c r="O2008" t="s">
        <v>24177</v>
      </c>
      <c r="P2008">
        <f>IMDB_Movies3[[#This Row],[gross]]-Table3[[#This Row],[budget]]</f>
        <v>-15565274</v>
      </c>
    </row>
    <row r="2009" spans="1:16" x14ac:dyDescent="0.35">
      <c r="A2009" t="s">
        <v>8508</v>
      </c>
      <c r="B2009">
        <v>121</v>
      </c>
      <c r="C2009">
        <v>6777589</v>
      </c>
      <c r="D2009" t="s">
        <v>10284</v>
      </c>
      <c r="E2009" t="s">
        <v>37</v>
      </c>
      <c r="F2009">
        <v>7.2</v>
      </c>
      <c r="G2009">
        <v>35761559</v>
      </c>
      <c r="H2009" t="s">
        <v>24164</v>
      </c>
      <c r="I2009" t="s">
        <v>3409</v>
      </c>
      <c r="J2009" t="s">
        <v>24162</v>
      </c>
      <c r="K2009" t="s">
        <v>10413</v>
      </c>
      <c r="L2009" t="s">
        <v>24177</v>
      </c>
      <c r="M2009" t="s">
        <v>24177</v>
      </c>
      <c r="N2009" t="s">
        <v>24177</v>
      </c>
      <c r="O2009" t="s">
        <v>24177</v>
      </c>
      <c r="P2009">
        <f>IMDB_Movies3[[#This Row],[gross]]-Table3[[#This Row],[budget]]</f>
        <v>-28983970</v>
      </c>
    </row>
    <row r="2010" spans="1:16" x14ac:dyDescent="0.35">
      <c r="A2010" t="s">
        <v>10287</v>
      </c>
      <c r="B2010">
        <v>111</v>
      </c>
      <c r="C2010">
        <v>6109075</v>
      </c>
      <c r="D2010" t="s">
        <v>10289</v>
      </c>
      <c r="E2010" t="s">
        <v>1464</v>
      </c>
      <c r="F2010">
        <v>6.7</v>
      </c>
      <c r="G2010">
        <v>19430000</v>
      </c>
      <c r="H2010" t="s">
        <v>13307</v>
      </c>
      <c r="I2010" t="s">
        <v>3409</v>
      </c>
      <c r="J2010" t="s">
        <v>24177</v>
      </c>
      <c r="K2010" t="s">
        <v>24177</v>
      </c>
      <c r="L2010" t="s">
        <v>24177</v>
      </c>
      <c r="M2010" t="s">
        <v>24177</v>
      </c>
      <c r="N2010" t="s">
        <v>24177</v>
      </c>
      <c r="O2010" t="s">
        <v>24177</v>
      </c>
      <c r="P2010">
        <f>IMDB_Movies3[[#This Row],[gross]]-Table3[[#This Row],[budget]]</f>
        <v>-13320925</v>
      </c>
    </row>
    <row r="2011" spans="1:16" x14ac:dyDescent="0.35">
      <c r="A2011" t="s">
        <v>10293</v>
      </c>
      <c r="B2011">
        <v>90</v>
      </c>
      <c r="C2011">
        <v>47724985</v>
      </c>
      <c r="D2011" t="s">
        <v>10295</v>
      </c>
      <c r="E2011" t="s">
        <v>37</v>
      </c>
      <c r="F2011">
        <v>6.3</v>
      </c>
      <c r="G2011">
        <v>11000000</v>
      </c>
      <c r="H2011" t="s">
        <v>3409</v>
      </c>
      <c r="I2011" t="s">
        <v>15011</v>
      </c>
      <c r="J2011" t="s">
        <v>24177</v>
      </c>
      <c r="K2011" t="s">
        <v>24177</v>
      </c>
      <c r="L2011" t="s">
        <v>24177</v>
      </c>
      <c r="M2011" t="s">
        <v>24177</v>
      </c>
      <c r="N2011" t="s">
        <v>24177</v>
      </c>
      <c r="O2011" t="s">
        <v>24177</v>
      </c>
      <c r="P2011">
        <f>IMDB_Movies3[[#This Row],[gross]]-Table3[[#This Row],[budget]]</f>
        <v>36724985</v>
      </c>
    </row>
    <row r="2012" spans="1:16" x14ac:dyDescent="0.35">
      <c r="A2012" t="s">
        <v>5647</v>
      </c>
      <c r="B2012">
        <v>100</v>
      </c>
      <c r="C2012">
        <v>2708188</v>
      </c>
      <c r="D2012" t="s">
        <v>10299</v>
      </c>
      <c r="E2012" t="s">
        <v>37</v>
      </c>
      <c r="F2012">
        <v>6.2</v>
      </c>
      <c r="G2012">
        <v>23000000</v>
      </c>
      <c r="H2012" t="s">
        <v>1671</v>
      </c>
      <c r="I2012" t="s">
        <v>3409</v>
      </c>
      <c r="J2012" t="s">
        <v>19711</v>
      </c>
      <c r="K2012" t="s">
        <v>24177</v>
      </c>
      <c r="L2012" t="s">
        <v>24177</v>
      </c>
      <c r="M2012" t="s">
        <v>24177</v>
      </c>
      <c r="N2012" t="s">
        <v>24177</v>
      </c>
      <c r="O2012" t="s">
        <v>24177</v>
      </c>
      <c r="P2012">
        <f>IMDB_Movies3[[#This Row],[gross]]-Table3[[#This Row],[budget]]</f>
        <v>-20291812</v>
      </c>
    </row>
    <row r="2013" spans="1:16" x14ac:dyDescent="0.35">
      <c r="A2013" t="s">
        <v>10306</v>
      </c>
      <c r="B2013">
        <v>141</v>
      </c>
      <c r="C2013">
        <v>16123851</v>
      </c>
      <c r="D2013" t="s">
        <v>10309</v>
      </c>
      <c r="E2013" t="s">
        <v>37</v>
      </c>
      <c r="F2013">
        <v>6.2</v>
      </c>
      <c r="G2013">
        <v>23000000</v>
      </c>
      <c r="H2013" t="s">
        <v>3409</v>
      </c>
      <c r="I2013" t="s">
        <v>24177</v>
      </c>
      <c r="J2013" t="s">
        <v>24177</v>
      </c>
      <c r="K2013" t="s">
        <v>24177</v>
      </c>
      <c r="L2013" t="s">
        <v>24177</v>
      </c>
      <c r="M2013" t="s">
        <v>24177</v>
      </c>
      <c r="N2013" t="s">
        <v>24177</v>
      </c>
      <c r="O2013" t="s">
        <v>24177</v>
      </c>
      <c r="P2013">
        <f>IMDB_Movies3[[#This Row],[gross]]-Table3[[#This Row],[budget]]</f>
        <v>-6876149</v>
      </c>
    </row>
    <row r="2014" spans="1:16" x14ac:dyDescent="0.35">
      <c r="A2014" t="s">
        <v>10063</v>
      </c>
      <c r="B2014">
        <v>139</v>
      </c>
      <c r="C2014">
        <v>47724985</v>
      </c>
      <c r="D2014" t="s">
        <v>10316</v>
      </c>
      <c r="E2014" t="s">
        <v>1946</v>
      </c>
      <c r="F2014">
        <v>6.9</v>
      </c>
      <c r="G2014">
        <v>23000000</v>
      </c>
      <c r="H2014" t="s">
        <v>1325</v>
      </c>
      <c r="I2014" t="s">
        <v>3409</v>
      </c>
      <c r="J2014" t="s">
        <v>22704</v>
      </c>
      <c r="K2014" t="s">
        <v>24177</v>
      </c>
      <c r="L2014" t="s">
        <v>24177</v>
      </c>
      <c r="M2014" t="s">
        <v>24177</v>
      </c>
      <c r="N2014" t="s">
        <v>24177</v>
      </c>
      <c r="O2014" t="s">
        <v>24177</v>
      </c>
      <c r="P2014">
        <f>IMDB_Movies3[[#This Row],[gross]]-Table3[[#This Row],[budget]]</f>
        <v>24724985</v>
      </c>
    </row>
    <row r="2015" spans="1:16" x14ac:dyDescent="0.35">
      <c r="A2015" t="s">
        <v>3523</v>
      </c>
      <c r="B2015">
        <v>114</v>
      </c>
      <c r="C2015">
        <v>71975611</v>
      </c>
      <c r="D2015" t="s">
        <v>10321</v>
      </c>
      <c r="E2015" t="s">
        <v>37</v>
      </c>
      <c r="F2015">
        <v>6.8</v>
      </c>
      <c r="G2015">
        <v>25000000</v>
      </c>
      <c r="H2015" t="s">
        <v>1266</v>
      </c>
      <c r="I2015" t="s">
        <v>6403</v>
      </c>
      <c r="J2015" t="s">
        <v>24177</v>
      </c>
      <c r="K2015" t="s">
        <v>24177</v>
      </c>
      <c r="L2015" t="s">
        <v>24177</v>
      </c>
      <c r="M2015" t="s">
        <v>24177</v>
      </c>
      <c r="N2015" t="s">
        <v>24177</v>
      </c>
      <c r="O2015" t="s">
        <v>24177</v>
      </c>
      <c r="P2015">
        <f>IMDB_Movies3[[#This Row],[gross]]-Table3[[#This Row],[budget]]</f>
        <v>46975611</v>
      </c>
    </row>
    <row r="2016" spans="1:16" x14ac:dyDescent="0.35">
      <c r="A2016" t="s">
        <v>10325</v>
      </c>
      <c r="B2016">
        <v>96</v>
      </c>
      <c r="C2016">
        <v>38119483</v>
      </c>
      <c r="D2016" t="s">
        <v>10328</v>
      </c>
      <c r="E2016" t="s">
        <v>37</v>
      </c>
      <c r="F2016">
        <v>7.1</v>
      </c>
      <c r="G2016">
        <v>22700000</v>
      </c>
      <c r="H2016" t="s">
        <v>953</v>
      </c>
      <c r="I2016" t="s">
        <v>1671</v>
      </c>
      <c r="J2016" t="s">
        <v>12332</v>
      </c>
      <c r="K2016" t="s">
        <v>24177</v>
      </c>
      <c r="L2016" t="s">
        <v>24177</v>
      </c>
      <c r="M2016" t="s">
        <v>24177</v>
      </c>
      <c r="N2016" t="s">
        <v>24177</v>
      </c>
      <c r="O2016" t="s">
        <v>24177</v>
      </c>
      <c r="P2016">
        <f>IMDB_Movies3[[#This Row],[gross]]-Table3[[#This Row],[budget]]</f>
        <v>15419483</v>
      </c>
    </row>
    <row r="2017" spans="1:16" x14ac:dyDescent="0.35">
      <c r="A2017" t="s">
        <v>10332</v>
      </c>
      <c r="B2017">
        <v>111</v>
      </c>
      <c r="C2017">
        <v>4190530</v>
      </c>
      <c r="D2017" t="s">
        <v>10334</v>
      </c>
      <c r="E2017" t="s">
        <v>37</v>
      </c>
      <c r="F2017">
        <v>7.1</v>
      </c>
      <c r="G2017">
        <v>22500000</v>
      </c>
      <c r="H2017" t="s">
        <v>3409</v>
      </c>
      <c r="I2017" t="s">
        <v>24165</v>
      </c>
      <c r="J2017" t="s">
        <v>24177</v>
      </c>
      <c r="K2017" t="s">
        <v>24177</v>
      </c>
      <c r="L2017" t="s">
        <v>24177</v>
      </c>
      <c r="M2017" t="s">
        <v>24177</v>
      </c>
      <c r="N2017" t="s">
        <v>24177</v>
      </c>
      <c r="O2017" t="s">
        <v>24177</v>
      </c>
      <c r="P2017">
        <f>IMDB_Movies3[[#This Row],[gross]]-Table3[[#This Row],[budget]]</f>
        <v>-18309470</v>
      </c>
    </row>
    <row r="2018" spans="1:16" x14ac:dyDescent="0.35">
      <c r="A2018" t="s">
        <v>3129</v>
      </c>
      <c r="B2018">
        <v>127</v>
      </c>
      <c r="C2018">
        <v>217631306</v>
      </c>
      <c r="D2018" t="s">
        <v>10338</v>
      </c>
      <c r="E2018" t="s">
        <v>37</v>
      </c>
      <c r="F2018">
        <v>7</v>
      </c>
      <c r="G2018">
        <v>22000000</v>
      </c>
      <c r="H2018" t="s">
        <v>3409</v>
      </c>
      <c r="I2018" t="s">
        <v>1266</v>
      </c>
      <c r="J2018" t="s">
        <v>19711</v>
      </c>
      <c r="K2018" t="s">
        <v>10413</v>
      </c>
      <c r="L2018" t="s">
        <v>24177</v>
      </c>
      <c r="M2018" t="s">
        <v>24177</v>
      </c>
      <c r="N2018" t="s">
        <v>24177</v>
      </c>
      <c r="O2018" t="s">
        <v>24177</v>
      </c>
      <c r="P2018">
        <f>IMDB_Movies3[[#This Row],[gross]]-Table3[[#This Row],[budget]]</f>
        <v>195631306</v>
      </c>
    </row>
    <row r="2019" spans="1:16" x14ac:dyDescent="0.35">
      <c r="A2019" t="s">
        <v>3494</v>
      </c>
      <c r="B2019">
        <v>107</v>
      </c>
      <c r="C2019">
        <v>176483808</v>
      </c>
      <c r="D2019" t="s">
        <v>10342</v>
      </c>
      <c r="E2019" t="s">
        <v>37</v>
      </c>
      <c r="F2019">
        <v>7.1</v>
      </c>
      <c r="G2019">
        <v>23000000</v>
      </c>
      <c r="H2019" t="s">
        <v>1671</v>
      </c>
      <c r="I2019" t="s">
        <v>19711</v>
      </c>
      <c r="J2019" t="s">
        <v>24177</v>
      </c>
      <c r="K2019" t="s">
        <v>24177</v>
      </c>
      <c r="L2019" t="s">
        <v>24177</v>
      </c>
      <c r="M2019" t="s">
        <v>24177</v>
      </c>
      <c r="N2019" t="s">
        <v>24177</v>
      </c>
      <c r="O2019" t="s">
        <v>24177</v>
      </c>
      <c r="P2019">
        <f>IMDB_Movies3[[#This Row],[gross]]-Table3[[#This Row],[budget]]</f>
        <v>153483808</v>
      </c>
    </row>
    <row r="2020" spans="1:16" x14ac:dyDescent="0.35">
      <c r="A2020" t="s">
        <v>4203</v>
      </c>
      <c r="B2020">
        <v>97</v>
      </c>
      <c r="C2020">
        <v>144833357</v>
      </c>
      <c r="D2020" t="s">
        <v>10345</v>
      </c>
      <c r="E2020" t="s">
        <v>37</v>
      </c>
      <c r="F2020">
        <v>6.4</v>
      </c>
      <c r="G2020">
        <v>22000000</v>
      </c>
      <c r="H2020" t="s">
        <v>1671</v>
      </c>
      <c r="I2020" t="s">
        <v>3409</v>
      </c>
      <c r="J2020" t="s">
        <v>18089</v>
      </c>
      <c r="K2020" t="s">
        <v>1266</v>
      </c>
      <c r="L2020" t="s">
        <v>24177</v>
      </c>
      <c r="M2020" t="s">
        <v>24177</v>
      </c>
      <c r="N2020" t="s">
        <v>24177</v>
      </c>
      <c r="O2020" t="s">
        <v>24177</v>
      </c>
      <c r="P2020">
        <f>IMDB_Movies3[[#This Row],[gross]]-Table3[[#This Row],[budget]]</f>
        <v>122833357</v>
      </c>
    </row>
    <row r="2021" spans="1:16" x14ac:dyDescent="0.35">
      <c r="A2021" t="s">
        <v>2054</v>
      </c>
      <c r="B2021">
        <v>127</v>
      </c>
      <c r="C2021">
        <v>75597042</v>
      </c>
      <c r="D2021" t="s">
        <v>10348</v>
      </c>
      <c r="E2021" t="s">
        <v>37</v>
      </c>
      <c r="F2021">
        <v>7</v>
      </c>
      <c r="G2021">
        <v>20000000</v>
      </c>
      <c r="H2021" t="s">
        <v>3409</v>
      </c>
      <c r="I2021" t="s">
        <v>18089</v>
      </c>
      <c r="J2021" t="s">
        <v>24163</v>
      </c>
      <c r="K2021" t="s">
        <v>24177</v>
      </c>
      <c r="L2021" t="s">
        <v>24177</v>
      </c>
      <c r="M2021" t="s">
        <v>24177</v>
      </c>
      <c r="N2021" t="s">
        <v>24177</v>
      </c>
      <c r="O2021" t="s">
        <v>24177</v>
      </c>
      <c r="P2021">
        <f>IMDB_Movies3[[#This Row],[gross]]-Table3[[#This Row],[budget]]</f>
        <v>55597042</v>
      </c>
    </row>
    <row r="2022" spans="1:16" x14ac:dyDescent="0.35">
      <c r="A2022" t="s">
        <v>5133</v>
      </c>
      <c r="B2022">
        <v>110</v>
      </c>
      <c r="C2022">
        <v>90636983</v>
      </c>
      <c r="D2022" t="s">
        <v>10352</v>
      </c>
      <c r="E2022" t="s">
        <v>37</v>
      </c>
      <c r="F2022">
        <v>6.2</v>
      </c>
      <c r="G2022">
        <v>22000000</v>
      </c>
      <c r="H2022" t="s">
        <v>1671</v>
      </c>
      <c r="I2022" t="s">
        <v>18089</v>
      </c>
      <c r="J2022" t="s">
        <v>24163</v>
      </c>
      <c r="K2022" t="s">
        <v>24177</v>
      </c>
      <c r="L2022" t="s">
        <v>24177</v>
      </c>
      <c r="M2022" t="s">
        <v>24177</v>
      </c>
      <c r="N2022" t="s">
        <v>24177</v>
      </c>
      <c r="O2022" t="s">
        <v>24177</v>
      </c>
      <c r="P2022">
        <f>IMDB_Movies3[[#This Row],[gross]]-Table3[[#This Row],[budget]]</f>
        <v>68636983</v>
      </c>
    </row>
    <row r="2023" spans="1:16" x14ac:dyDescent="0.35">
      <c r="A2023" t="s">
        <v>3694</v>
      </c>
      <c r="B2023">
        <v>135</v>
      </c>
      <c r="C2023">
        <v>70960517</v>
      </c>
      <c r="D2023" t="s">
        <v>10355</v>
      </c>
      <c r="E2023" t="s">
        <v>37</v>
      </c>
      <c r="F2023">
        <v>7.5</v>
      </c>
      <c r="G2023">
        <v>35000000</v>
      </c>
      <c r="H2023" t="s">
        <v>3409</v>
      </c>
      <c r="I2023" t="s">
        <v>19711</v>
      </c>
      <c r="J2023" t="s">
        <v>24177</v>
      </c>
      <c r="K2023" t="s">
        <v>24177</v>
      </c>
      <c r="L2023" t="s">
        <v>24177</v>
      </c>
      <c r="M2023" t="s">
        <v>24177</v>
      </c>
      <c r="N2023" t="s">
        <v>24177</v>
      </c>
      <c r="O2023" t="s">
        <v>24177</v>
      </c>
      <c r="P2023">
        <f>IMDB_Movies3[[#This Row],[gross]]-Table3[[#This Row],[budget]]</f>
        <v>35960517</v>
      </c>
    </row>
    <row r="2024" spans="1:16" x14ac:dyDescent="0.35">
      <c r="A2024" t="s">
        <v>7427</v>
      </c>
      <c r="B2024">
        <v>84</v>
      </c>
      <c r="C2024">
        <v>55762229</v>
      </c>
      <c r="D2024" t="s">
        <v>10360</v>
      </c>
      <c r="E2024" t="s">
        <v>37</v>
      </c>
      <c r="F2024">
        <v>4.8</v>
      </c>
      <c r="G2024">
        <v>22000000</v>
      </c>
      <c r="H2024" t="s">
        <v>1671</v>
      </c>
      <c r="I2024" t="s">
        <v>12332</v>
      </c>
      <c r="J2024" t="s">
        <v>24177</v>
      </c>
      <c r="K2024" t="s">
        <v>24177</v>
      </c>
      <c r="L2024" t="s">
        <v>24177</v>
      </c>
      <c r="M2024" t="s">
        <v>24177</v>
      </c>
      <c r="N2024" t="s">
        <v>24177</v>
      </c>
      <c r="O2024" t="s">
        <v>24177</v>
      </c>
      <c r="P2024">
        <f>IMDB_Movies3[[#This Row],[gross]]-Table3[[#This Row],[budget]]</f>
        <v>33762229</v>
      </c>
    </row>
    <row r="2025" spans="1:16" x14ac:dyDescent="0.35">
      <c r="A2025" t="s">
        <v>8807</v>
      </c>
      <c r="B2025">
        <v>240</v>
      </c>
      <c r="C2025">
        <v>47724985</v>
      </c>
      <c r="D2025" t="s">
        <v>10364</v>
      </c>
      <c r="E2025" t="s">
        <v>37</v>
      </c>
      <c r="F2025">
        <v>8.1</v>
      </c>
      <c r="G2025">
        <v>22000000</v>
      </c>
      <c r="H2025" t="s">
        <v>13307</v>
      </c>
      <c r="I2025" t="s">
        <v>3409</v>
      </c>
      <c r="J2025" t="s">
        <v>22704</v>
      </c>
      <c r="K2025" t="s">
        <v>24177</v>
      </c>
      <c r="L2025" t="s">
        <v>24177</v>
      </c>
      <c r="M2025" t="s">
        <v>24177</v>
      </c>
      <c r="N2025" t="s">
        <v>24177</v>
      </c>
      <c r="O2025" t="s">
        <v>24177</v>
      </c>
      <c r="P2025">
        <f>IMDB_Movies3[[#This Row],[gross]]-Table3[[#This Row],[budget]]</f>
        <v>25724985</v>
      </c>
    </row>
    <row r="2026" spans="1:16" x14ac:dyDescent="0.35">
      <c r="A2026" t="s">
        <v>7635</v>
      </c>
      <c r="B2026">
        <v>122</v>
      </c>
      <c r="C2026">
        <v>54235441</v>
      </c>
      <c r="D2026" t="s">
        <v>10369</v>
      </c>
      <c r="E2026" t="s">
        <v>37</v>
      </c>
      <c r="F2026">
        <v>7.3</v>
      </c>
      <c r="G2026">
        <v>22000000</v>
      </c>
      <c r="H2026" t="s">
        <v>1671</v>
      </c>
      <c r="I2026" t="s">
        <v>3409</v>
      </c>
      <c r="J2026" t="s">
        <v>24177</v>
      </c>
      <c r="K2026" t="s">
        <v>24177</v>
      </c>
      <c r="L2026" t="s">
        <v>24177</v>
      </c>
      <c r="M2026" t="s">
        <v>24177</v>
      </c>
      <c r="N2026" t="s">
        <v>24177</v>
      </c>
      <c r="O2026" t="s">
        <v>24177</v>
      </c>
      <c r="P2026">
        <f>IMDB_Movies3[[#This Row],[gross]]-Table3[[#This Row],[budget]]</f>
        <v>32235441</v>
      </c>
    </row>
    <row r="2027" spans="1:16" x14ac:dyDescent="0.35">
      <c r="A2027" t="s">
        <v>6704</v>
      </c>
      <c r="B2027">
        <v>114</v>
      </c>
      <c r="C2027">
        <v>50728000</v>
      </c>
      <c r="D2027" t="s">
        <v>10373</v>
      </c>
      <c r="E2027" t="s">
        <v>37</v>
      </c>
      <c r="F2027">
        <v>5.8</v>
      </c>
      <c r="G2027">
        <v>22000000</v>
      </c>
      <c r="H2027" t="s">
        <v>1325</v>
      </c>
      <c r="I2027" t="s">
        <v>24164</v>
      </c>
      <c r="J2027" t="s">
        <v>3409</v>
      </c>
      <c r="K2027" t="s">
        <v>24162</v>
      </c>
      <c r="L2027" t="s">
        <v>10413</v>
      </c>
      <c r="M2027" t="s">
        <v>24177</v>
      </c>
      <c r="N2027" t="s">
        <v>24177</v>
      </c>
      <c r="O2027" t="s">
        <v>24177</v>
      </c>
      <c r="P2027">
        <f>IMDB_Movies3[[#This Row],[gross]]-Table3[[#This Row],[budget]]</f>
        <v>28728000</v>
      </c>
    </row>
    <row r="2028" spans="1:16" x14ac:dyDescent="0.35">
      <c r="A2028" t="s">
        <v>10377</v>
      </c>
      <c r="B2028">
        <v>132</v>
      </c>
      <c r="C2028">
        <v>40270895</v>
      </c>
      <c r="D2028" t="s">
        <v>10378</v>
      </c>
      <c r="E2028" t="s">
        <v>37</v>
      </c>
      <c r="F2028">
        <v>7.6</v>
      </c>
      <c r="G2028">
        <v>22000000</v>
      </c>
      <c r="H2028" t="s">
        <v>3409</v>
      </c>
      <c r="I2028" t="s">
        <v>24177</v>
      </c>
      <c r="J2028" t="s">
        <v>24177</v>
      </c>
      <c r="K2028" t="s">
        <v>24177</v>
      </c>
      <c r="L2028" t="s">
        <v>24177</v>
      </c>
      <c r="M2028" t="s">
        <v>24177</v>
      </c>
      <c r="N2028" t="s">
        <v>24177</v>
      </c>
      <c r="O2028" t="s">
        <v>24177</v>
      </c>
      <c r="P2028">
        <f>IMDB_Movies3[[#This Row],[gross]]-Table3[[#This Row],[budget]]</f>
        <v>18270895</v>
      </c>
    </row>
    <row r="2029" spans="1:16" x14ac:dyDescent="0.35">
      <c r="A2029" t="s">
        <v>10381</v>
      </c>
      <c r="B2029">
        <v>170</v>
      </c>
      <c r="C2029">
        <v>59696176</v>
      </c>
      <c r="D2029" t="s">
        <v>10383</v>
      </c>
      <c r="E2029" t="s">
        <v>37</v>
      </c>
      <c r="F2029">
        <v>5.6</v>
      </c>
      <c r="G2029">
        <v>22000000</v>
      </c>
      <c r="H2029" t="s">
        <v>13307</v>
      </c>
      <c r="I2029" t="s">
        <v>3409</v>
      </c>
      <c r="J2029" t="s">
        <v>22704</v>
      </c>
      <c r="K2029" t="s">
        <v>24177</v>
      </c>
      <c r="L2029" t="s">
        <v>24177</v>
      </c>
      <c r="M2029" t="s">
        <v>24177</v>
      </c>
      <c r="N2029" t="s">
        <v>24177</v>
      </c>
      <c r="O2029" t="s">
        <v>24177</v>
      </c>
      <c r="P2029">
        <f>IMDB_Movies3[[#This Row],[gross]]-Table3[[#This Row],[budget]]</f>
        <v>37696176</v>
      </c>
    </row>
    <row r="2030" spans="1:16" x14ac:dyDescent="0.35">
      <c r="A2030" t="s">
        <v>1617</v>
      </c>
      <c r="B2030">
        <v>133</v>
      </c>
      <c r="C2030">
        <v>51483949</v>
      </c>
      <c r="D2030" t="s">
        <v>10387</v>
      </c>
      <c r="E2030" t="s">
        <v>37</v>
      </c>
      <c r="F2030">
        <v>7</v>
      </c>
      <c r="G2030">
        <v>22000000</v>
      </c>
      <c r="H2030" t="s">
        <v>1325</v>
      </c>
      <c r="I2030" t="s">
        <v>1266</v>
      </c>
      <c r="J2030" t="s">
        <v>10413</v>
      </c>
      <c r="K2030" t="s">
        <v>24177</v>
      </c>
      <c r="L2030" t="s">
        <v>24177</v>
      </c>
      <c r="M2030" t="s">
        <v>24177</v>
      </c>
      <c r="N2030" t="s">
        <v>24177</v>
      </c>
      <c r="O2030" t="s">
        <v>24177</v>
      </c>
      <c r="P2030">
        <f>IMDB_Movies3[[#This Row],[gross]]-Table3[[#This Row],[budget]]</f>
        <v>29483949</v>
      </c>
    </row>
    <row r="2031" spans="1:16" x14ac:dyDescent="0.35">
      <c r="A2031" t="s">
        <v>3523</v>
      </c>
      <c r="B2031">
        <v>112</v>
      </c>
      <c r="C2031">
        <v>36020063</v>
      </c>
      <c r="D2031" t="s">
        <v>10391</v>
      </c>
      <c r="E2031" t="s">
        <v>37</v>
      </c>
      <c r="F2031">
        <v>6.6</v>
      </c>
      <c r="G2031">
        <v>22000000</v>
      </c>
      <c r="H2031" t="s">
        <v>3409</v>
      </c>
      <c r="I2031" t="s">
        <v>10413</v>
      </c>
      <c r="J2031" t="s">
        <v>24177</v>
      </c>
      <c r="K2031" t="s">
        <v>24177</v>
      </c>
      <c r="L2031" t="s">
        <v>24177</v>
      </c>
      <c r="M2031" t="s">
        <v>24177</v>
      </c>
      <c r="N2031" t="s">
        <v>24177</v>
      </c>
      <c r="O2031" t="s">
        <v>24177</v>
      </c>
      <c r="P2031">
        <f>IMDB_Movies3[[#This Row],[gross]]-Table3[[#This Row],[budget]]</f>
        <v>14020063</v>
      </c>
    </row>
    <row r="2032" spans="1:16" x14ac:dyDescent="0.35">
      <c r="A2032" t="s">
        <v>1526</v>
      </c>
      <c r="B2032">
        <v>108</v>
      </c>
      <c r="C2032">
        <v>33313582</v>
      </c>
      <c r="D2032" t="s">
        <v>10394</v>
      </c>
      <c r="E2032" t="s">
        <v>37</v>
      </c>
      <c r="F2032">
        <v>6.5</v>
      </c>
      <c r="G2032">
        <v>21000000</v>
      </c>
      <c r="H2032" t="s">
        <v>1671</v>
      </c>
      <c r="I2032" t="s">
        <v>24164</v>
      </c>
      <c r="J2032" t="s">
        <v>3409</v>
      </c>
      <c r="K2032" t="s">
        <v>10413</v>
      </c>
      <c r="L2032" t="s">
        <v>24177</v>
      </c>
      <c r="M2032" t="s">
        <v>24177</v>
      </c>
      <c r="N2032" t="s">
        <v>24177</v>
      </c>
      <c r="O2032" t="s">
        <v>24177</v>
      </c>
      <c r="P2032">
        <f>IMDB_Movies3[[#This Row],[gross]]-Table3[[#This Row],[budget]]</f>
        <v>12313582</v>
      </c>
    </row>
    <row r="2033" spans="1:16" x14ac:dyDescent="0.35">
      <c r="A2033" t="s">
        <v>8807</v>
      </c>
      <c r="B2033">
        <v>115</v>
      </c>
      <c r="C2033">
        <v>25842000</v>
      </c>
      <c r="D2033" t="s">
        <v>10397</v>
      </c>
      <c r="E2033" t="s">
        <v>37</v>
      </c>
      <c r="F2033">
        <v>7.4</v>
      </c>
      <c r="G2033">
        <v>22000000</v>
      </c>
      <c r="H2033" t="s">
        <v>13307</v>
      </c>
      <c r="I2033" t="s">
        <v>3409</v>
      </c>
      <c r="J2033" t="s">
        <v>19711</v>
      </c>
      <c r="K2033" t="s">
        <v>24177</v>
      </c>
      <c r="L2033" t="s">
        <v>24177</v>
      </c>
      <c r="M2033" t="s">
        <v>24177</v>
      </c>
      <c r="N2033" t="s">
        <v>24177</v>
      </c>
      <c r="O2033" t="s">
        <v>24177</v>
      </c>
      <c r="P2033">
        <f>IMDB_Movies3[[#This Row],[gross]]-Table3[[#This Row],[budget]]</f>
        <v>3842000</v>
      </c>
    </row>
    <row r="2034" spans="1:16" x14ac:dyDescent="0.35">
      <c r="A2034" t="s">
        <v>10401</v>
      </c>
      <c r="B2034">
        <v>83</v>
      </c>
      <c r="C2034">
        <v>22264487</v>
      </c>
      <c r="D2034" t="s">
        <v>10402</v>
      </c>
      <c r="E2034" t="s">
        <v>37</v>
      </c>
      <c r="F2034">
        <v>4.5999999999999996</v>
      </c>
      <c r="G2034">
        <v>22000000</v>
      </c>
      <c r="H2034" t="s">
        <v>1671</v>
      </c>
      <c r="I2034" t="s">
        <v>24177</v>
      </c>
      <c r="J2034" t="s">
        <v>24177</v>
      </c>
      <c r="K2034" t="s">
        <v>24177</v>
      </c>
      <c r="L2034" t="s">
        <v>24177</v>
      </c>
      <c r="M2034" t="s">
        <v>24177</v>
      </c>
      <c r="N2034" t="s">
        <v>24177</v>
      </c>
      <c r="O2034" t="s">
        <v>24177</v>
      </c>
      <c r="P2034">
        <f>IMDB_Movies3[[#This Row],[gross]]-Table3[[#This Row],[budget]]</f>
        <v>264487</v>
      </c>
    </row>
    <row r="2035" spans="1:16" x14ac:dyDescent="0.35">
      <c r="A2035" t="s">
        <v>7754</v>
      </c>
      <c r="B2035">
        <v>105</v>
      </c>
      <c r="C2035">
        <v>30659817</v>
      </c>
      <c r="D2035" t="s">
        <v>10408</v>
      </c>
      <c r="E2035" t="s">
        <v>37</v>
      </c>
      <c r="F2035">
        <v>6.4</v>
      </c>
      <c r="G2035">
        <v>26000000</v>
      </c>
      <c r="H2035" t="s">
        <v>1671</v>
      </c>
      <c r="I2035" t="s">
        <v>3409</v>
      </c>
      <c r="J2035" t="s">
        <v>24177</v>
      </c>
      <c r="K2035" t="s">
        <v>24177</v>
      </c>
      <c r="L2035" t="s">
        <v>24177</v>
      </c>
      <c r="M2035" t="s">
        <v>24177</v>
      </c>
      <c r="N2035" t="s">
        <v>24177</v>
      </c>
      <c r="O2035" t="s">
        <v>24177</v>
      </c>
      <c r="P2035">
        <f>IMDB_Movies3[[#This Row],[gross]]-Table3[[#This Row],[budget]]</f>
        <v>4659817</v>
      </c>
    </row>
    <row r="2036" spans="1:16" x14ac:dyDescent="0.35">
      <c r="A2036" t="s">
        <v>7525</v>
      </c>
      <c r="B2036">
        <v>108</v>
      </c>
      <c r="C2036">
        <v>3108216</v>
      </c>
      <c r="D2036" t="s">
        <v>10415</v>
      </c>
      <c r="E2036" t="s">
        <v>37</v>
      </c>
      <c r="F2036">
        <v>6.4</v>
      </c>
      <c r="G2036">
        <v>35761559</v>
      </c>
      <c r="H2036" t="s">
        <v>10413</v>
      </c>
      <c r="I2036" t="s">
        <v>24177</v>
      </c>
      <c r="J2036" t="s">
        <v>24177</v>
      </c>
      <c r="K2036" t="s">
        <v>24177</v>
      </c>
      <c r="L2036" t="s">
        <v>24177</v>
      </c>
      <c r="M2036" t="s">
        <v>24177</v>
      </c>
      <c r="N2036" t="s">
        <v>24177</v>
      </c>
      <c r="O2036" t="s">
        <v>24177</v>
      </c>
      <c r="P2036">
        <f>IMDB_Movies3[[#This Row],[gross]]-Table3[[#This Row],[budget]]</f>
        <v>-32653343</v>
      </c>
    </row>
    <row r="2037" spans="1:16" x14ac:dyDescent="0.35">
      <c r="A2037" t="s">
        <v>2178</v>
      </c>
      <c r="B2037">
        <v>96</v>
      </c>
      <c r="C2037">
        <v>19351569</v>
      </c>
      <c r="D2037" t="s">
        <v>10420</v>
      </c>
      <c r="E2037" t="s">
        <v>37</v>
      </c>
      <c r="F2037">
        <v>5.9</v>
      </c>
      <c r="G2037">
        <v>22000000</v>
      </c>
      <c r="H2037" t="s">
        <v>1671</v>
      </c>
      <c r="I2037" t="s">
        <v>24164</v>
      </c>
      <c r="J2037" t="s">
        <v>19711</v>
      </c>
      <c r="K2037" t="s">
        <v>24177</v>
      </c>
      <c r="L2037" t="s">
        <v>24177</v>
      </c>
      <c r="M2037" t="s">
        <v>24177</v>
      </c>
      <c r="N2037" t="s">
        <v>24177</v>
      </c>
      <c r="O2037" t="s">
        <v>24177</v>
      </c>
      <c r="P2037">
        <f>IMDB_Movies3[[#This Row],[gross]]-Table3[[#This Row],[budget]]</f>
        <v>-2648431</v>
      </c>
    </row>
    <row r="2038" spans="1:16" x14ac:dyDescent="0.35">
      <c r="A2038" t="s">
        <v>935</v>
      </c>
      <c r="B2038">
        <v>94</v>
      </c>
      <c r="C2038">
        <v>49002815</v>
      </c>
      <c r="D2038" t="s">
        <v>10425</v>
      </c>
      <c r="E2038" t="s">
        <v>37</v>
      </c>
      <c r="F2038">
        <v>6.4</v>
      </c>
      <c r="G2038">
        <v>22000000</v>
      </c>
      <c r="H2038" t="s">
        <v>1671</v>
      </c>
      <c r="I2038" t="s">
        <v>18089</v>
      </c>
      <c r="J2038" t="s">
        <v>24177</v>
      </c>
      <c r="K2038" t="s">
        <v>24177</v>
      </c>
      <c r="L2038" t="s">
        <v>24177</v>
      </c>
      <c r="M2038" t="s">
        <v>24177</v>
      </c>
      <c r="N2038" t="s">
        <v>24177</v>
      </c>
      <c r="O2038" t="s">
        <v>24177</v>
      </c>
      <c r="P2038">
        <f>IMDB_Movies3[[#This Row],[gross]]-Table3[[#This Row],[budget]]</f>
        <v>27002815</v>
      </c>
    </row>
    <row r="2039" spans="1:16" x14ac:dyDescent="0.35">
      <c r="A2039" t="s">
        <v>5076</v>
      </c>
      <c r="B2039">
        <v>142</v>
      </c>
      <c r="C2039">
        <v>19283782</v>
      </c>
      <c r="D2039" t="s">
        <v>10428</v>
      </c>
      <c r="E2039" t="s">
        <v>37</v>
      </c>
      <c r="F2039">
        <v>6.6</v>
      </c>
      <c r="G2039">
        <v>22000000</v>
      </c>
      <c r="H2039" t="s">
        <v>24164</v>
      </c>
      <c r="I2039" t="s">
        <v>3409</v>
      </c>
      <c r="J2039" t="s">
        <v>19711</v>
      </c>
      <c r="K2039" t="s">
        <v>10413</v>
      </c>
      <c r="L2039" t="s">
        <v>24177</v>
      </c>
      <c r="M2039" t="s">
        <v>24177</v>
      </c>
      <c r="N2039" t="s">
        <v>24177</v>
      </c>
      <c r="O2039" t="s">
        <v>24177</v>
      </c>
      <c r="P2039">
        <f>IMDB_Movies3[[#This Row],[gross]]-Table3[[#This Row],[budget]]</f>
        <v>-2716218</v>
      </c>
    </row>
    <row r="2040" spans="1:16" x14ac:dyDescent="0.35">
      <c r="A2040" t="s">
        <v>7134</v>
      </c>
      <c r="B2040">
        <v>104</v>
      </c>
      <c r="C2040">
        <v>30059386</v>
      </c>
      <c r="D2040" t="s">
        <v>10431</v>
      </c>
      <c r="E2040" t="s">
        <v>37</v>
      </c>
      <c r="F2040">
        <v>6.9</v>
      </c>
      <c r="G2040">
        <v>22000000</v>
      </c>
      <c r="H2040" t="s">
        <v>1671</v>
      </c>
      <c r="I2040" t="s">
        <v>24177</v>
      </c>
      <c r="J2040" t="s">
        <v>24177</v>
      </c>
      <c r="K2040" t="s">
        <v>24177</v>
      </c>
      <c r="L2040" t="s">
        <v>24177</v>
      </c>
      <c r="M2040" t="s">
        <v>24177</v>
      </c>
      <c r="N2040" t="s">
        <v>24177</v>
      </c>
      <c r="O2040" t="s">
        <v>24177</v>
      </c>
      <c r="P2040">
        <f>IMDB_Movies3[[#This Row],[gross]]-Table3[[#This Row],[budget]]</f>
        <v>8059386</v>
      </c>
    </row>
    <row r="2041" spans="1:16" x14ac:dyDescent="0.35">
      <c r="A2041" t="s">
        <v>10435</v>
      </c>
      <c r="B2041">
        <v>106</v>
      </c>
      <c r="C2041">
        <v>17951431</v>
      </c>
      <c r="D2041" t="s">
        <v>10437</v>
      </c>
      <c r="E2041" t="s">
        <v>37</v>
      </c>
      <c r="F2041">
        <v>5.8</v>
      </c>
      <c r="G2041">
        <v>30000000</v>
      </c>
      <c r="H2041" t="s">
        <v>24164</v>
      </c>
      <c r="I2041" t="s">
        <v>3409</v>
      </c>
      <c r="J2041" t="s">
        <v>24162</v>
      </c>
      <c r="K2041" t="s">
        <v>10413</v>
      </c>
      <c r="L2041" t="s">
        <v>24177</v>
      </c>
      <c r="M2041" t="s">
        <v>24177</v>
      </c>
      <c r="N2041" t="s">
        <v>24177</v>
      </c>
      <c r="O2041" t="s">
        <v>24177</v>
      </c>
      <c r="P2041">
        <f>IMDB_Movies3[[#This Row],[gross]]-Table3[[#This Row],[budget]]</f>
        <v>-12048569</v>
      </c>
    </row>
    <row r="2042" spans="1:16" x14ac:dyDescent="0.35">
      <c r="A2042" t="s">
        <v>7113</v>
      </c>
      <c r="B2042">
        <v>106</v>
      </c>
      <c r="C2042">
        <v>29997095</v>
      </c>
      <c r="D2042" t="s">
        <v>10441</v>
      </c>
      <c r="E2042" t="s">
        <v>37</v>
      </c>
      <c r="F2042">
        <v>6.4</v>
      </c>
      <c r="G2042">
        <v>22000000</v>
      </c>
      <c r="H2042" t="s">
        <v>1671</v>
      </c>
      <c r="I2042" t="s">
        <v>24162</v>
      </c>
      <c r="J2042" t="s">
        <v>24177</v>
      </c>
      <c r="K2042" t="s">
        <v>24177</v>
      </c>
      <c r="L2042" t="s">
        <v>24177</v>
      </c>
      <c r="M2042" t="s">
        <v>24177</v>
      </c>
      <c r="N2042" t="s">
        <v>24177</v>
      </c>
      <c r="O2042" t="s">
        <v>24177</v>
      </c>
      <c r="P2042">
        <f>IMDB_Movies3[[#This Row],[gross]]-Table3[[#This Row],[budget]]</f>
        <v>7997095</v>
      </c>
    </row>
    <row r="2043" spans="1:16" x14ac:dyDescent="0.35">
      <c r="A2043" t="s">
        <v>10444</v>
      </c>
      <c r="B2043">
        <v>98</v>
      </c>
      <c r="C2043">
        <v>14252830</v>
      </c>
      <c r="D2043" t="s">
        <v>10446</v>
      </c>
      <c r="E2043" t="s">
        <v>37</v>
      </c>
      <c r="F2043">
        <v>5.3</v>
      </c>
      <c r="G2043">
        <v>22000000</v>
      </c>
      <c r="H2043" t="s">
        <v>1671</v>
      </c>
      <c r="I2043" t="s">
        <v>12038</v>
      </c>
      <c r="J2043" t="s">
        <v>24177</v>
      </c>
      <c r="K2043" t="s">
        <v>24177</v>
      </c>
      <c r="L2043" t="s">
        <v>24177</v>
      </c>
      <c r="M2043" t="s">
        <v>24177</v>
      </c>
      <c r="N2043" t="s">
        <v>24177</v>
      </c>
      <c r="O2043" t="s">
        <v>24177</v>
      </c>
      <c r="P2043">
        <f>IMDB_Movies3[[#This Row],[gross]]-Table3[[#This Row],[budget]]</f>
        <v>-7747170</v>
      </c>
    </row>
    <row r="2044" spans="1:16" x14ac:dyDescent="0.35">
      <c r="A2044" t="s">
        <v>5164</v>
      </c>
      <c r="B2044">
        <v>100</v>
      </c>
      <c r="C2044">
        <v>19783777</v>
      </c>
      <c r="D2044" t="s">
        <v>10450</v>
      </c>
      <c r="E2044" t="s">
        <v>37</v>
      </c>
      <c r="F2044">
        <v>6.5</v>
      </c>
      <c r="G2044">
        <v>22000000</v>
      </c>
      <c r="H2044" t="s">
        <v>1325</v>
      </c>
      <c r="I2044" t="s">
        <v>24164</v>
      </c>
      <c r="J2044" t="s">
        <v>3409</v>
      </c>
      <c r="K2044" t="s">
        <v>10413</v>
      </c>
      <c r="L2044" t="s">
        <v>24177</v>
      </c>
      <c r="M2044" t="s">
        <v>24177</v>
      </c>
      <c r="N2044" t="s">
        <v>24177</v>
      </c>
      <c r="O2044" t="s">
        <v>24177</v>
      </c>
      <c r="P2044">
        <f>IMDB_Movies3[[#This Row],[gross]]-Table3[[#This Row],[budget]]</f>
        <v>-2216223</v>
      </c>
    </row>
    <row r="2045" spans="1:16" x14ac:dyDescent="0.35">
      <c r="A2045" t="s">
        <v>10453</v>
      </c>
      <c r="B2045">
        <v>95</v>
      </c>
      <c r="C2045">
        <v>13555988</v>
      </c>
      <c r="D2045" t="s">
        <v>10454</v>
      </c>
      <c r="E2045" t="s">
        <v>37</v>
      </c>
      <c r="F2045">
        <v>5.7</v>
      </c>
      <c r="G2045">
        <v>22000000</v>
      </c>
      <c r="H2045" t="s">
        <v>953</v>
      </c>
      <c r="I2045" t="s">
        <v>1671</v>
      </c>
      <c r="J2045" t="s">
        <v>18089</v>
      </c>
      <c r="K2045" t="s">
        <v>1266</v>
      </c>
      <c r="L2045" t="s">
        <v>24177</v>
      </c>
      <c r="M2045" t="s">
        <v>24177</v>
      </c>
      <c r="N2045" t="s">
        <v>24177</v>
      </c>
      <c r="O2045" t="s">
        <v>24177</v>
      </c>
      <c r="P2045">
        <f>IMDB_Movies3[[#This Row],[gross]]-Table3[[#This Row],[budget]]</f>
        <v>-8444012</v>
      </c>
    </row>
    <row r="2046" spans="1:16" x14ac:dyDescent="0.35">
      <c r="A2046" t="s">
        <v>4166</v>
      </c>
      <c r="B2046">
        <v>107</v>
      </c>
      <c r="C2046">
        <v>12784713</v>
      </c>
      <c r="D2046" t="s">
        <v>10457</v>
      </c>
      <c r="E2046" t="s">
        <v>37</v>
      </c>
      <c r="F2046">
        <v>6.7</v>
      </c>
      <c r="G2046">
        <v>22000000</v>
      </c>
      <c r="H2046" t="s">
        <v>1671</v>
      </c>
      <c r="I2046" t="s">
        <v>24177</v>
      </c>
      <c r="J2046" t="s">
        <v>24177</v>
      </c>
      <c r="K2046" t="s">
        <v>24177</v>
      </c>
      <c r="L2046" t="s">
        <v>24177</v>
      </c>
      <c r="M2046" t="s">
        <v>24177</v>
      </c>
      <c r="N2046" t="s">
        <v>24177</v>
      </c>
      <c r="O2046" t="s">
        <v>24177</v>
      </c>
      <c r="P2046">
        <f>IMDB_Movies3[[#This Row],[gross]]-Table3[[#This Row],[budget]]</f>
        <v>-9215287</v>
      </c>
    </row>
    <row r="2047" spans="1:16" x14ac:dyDescent="0.35">
      <c r="A2047" t="s">
        <v>10460</v>
      </c>
      <c r="B2047">
        <v>104</v>
      </c>
      <c r="C2047">
        <v>10696210</v>
      </c>
      <c r="D2047" t="s">
        <v>10461</v>
      </c>
      <c r="E2047" t="s">
        <v>37</v>
      </c>
      <c r="F2047">
        <v>3.9</v>
      </c>
      <c r="G2047">
        <v>23500000</v>
      </c>
      <c r="H2047" t="s">
        <v>1325</v>
      </c>
      <c r="I2047" t="s">
        <v>24164</v>
      </c>
      <c r="J2047" t="s">
        <v>12332</v>
      </c>
      <c r="K2047" t="s">
        <v>10413</v>
      </c>
      <c r="L2047" t="s">
        <v>24177</v>
      </c>
      <c r="M2047" t="s">
        <v>24177</v>
      </c>
      <c r="N2047" t="s">
        <v>24177</v>
      </c>
      <c r="O2047" t="s">
        <v>24177</v>
      </c>
      <c r="P2047">
        <f>IMDB_Movies3[[#This Row],[gross]]-Table3[[#This Row],[budget]]</f>
        <v>-12803790</v>
      </c>
    </row>
    <row r="2048" spans="1:16" x14ac:dyDescent="0.35">
      <c r="A2048" t="s">
        <v>10464</v>
      </c>
      <c r="B2048">
        <v>104</v>
      </c>
      <c r="C2048">
        <v>5974653</v>
      </c>
      <c r="D2048" t="s">
        <v>10465</v>
      </c>
      <c r="E2048" t="s">
        <v>37</v>
      </c>
      <c r="F2048">
        <v>4.0999999999999996</v>
      </c>
      <c r="G2048">
        <v>22000000</v>
      </c>
      <c r="H2048" t="s">
        <v>1325</v>
      </c>
      <c r="I2048" t="s">
        <v>953</v>
      </c>
      <c r="J2048" t="s">
        <v>1266</v>
      </c>
      <c r="K2048" t="s">
        <v>12332</v>
      </c>
      <c r="L2048" t="s">
        <v>10413</v>
      </c>
      <c r="M2048" t="s">
        <v>24177</v>
      </c>
      <c r="N2048" t="s">
        <v>24177</v>
      </c>
      <c r="O2048" t="s">
        <v>24177</v>
      </c>
      <c r="P2048">
        <f>IMDB_Movies3[[#This Row],[gross]]-Table3[[#This Row],[budget]]</f>
        <v>-16025347</v>
      </c>
    </row>
    <row r="2049" spans="1:16" x14ac:dyDescent="0.35">
      <c r="A2049" t="s">
        <v>10468</v>
      </c>
      <c r="B2049">
        <v>143</v>
      </c>
      <c r="C2049">
        <v>5000000</v>
      </c>
      <c r="D2049" t="s">
        <v>10472</v>
      </c>
      <c r="E2049" t="s">
        <v>37</v>
      </c>
      <c r="F2049">
        <v>6.2</v>
      </c>
      <c r="G2049">
        <v>25000000</v>
      </c>
      <c r="H2049" t="s">
        <v>1671</v>
      </c>
      <c r="I2049" t="s">
        <v>3409</v>
      </c>
      <c r="J2049" t="s">
        <v>17378</v>
      </c>
      <c r="K2049" t="s">
        <v>19711</v>
      </c>
      <c r="L2049" t="s">
        <v>24165</v>
      </c>
      <c r="M2049" t="s">
        <v>24177</v>
      </c>
      <c r="N2049" t="s">
        <v>24177</v>
      </c>
      <c r="O2049" t="s">
        <v>24177</v>
      </c>
      <c r="P2049">
        <f>IMDB_Movies3[[#This Row],[gross]]-Table3[[#This Row],[budget]]</f>
        <v>-20000000</v>
      </c>
    </row>
    <row r="2050" spans="1:16" x14ac:dyDescent="0.35">
      <c r="A2050" t="s">
        <v>7498</v>
      </c>
      <c r="B2050">
        <v>77</v>
      </c>
      <c r="C2050">
        <v>9694105</v>
      </c>
      <c r="D2050" t="s">
        <v>10476</v>
      </c>
      <c r="E2050" t="s">
        <v>37</v>
      </c>
      <c r="F2050">
        <v>3.8</v>
      </c>
      <c r="G2050">
        <v>22000000</v>
      </c>
      <c r="H2050" t="s">
        <v>1671</v>
      </c>
      <c r="I2050" t="s">
        <v>18089</v>
      </c>
      <c r="J2050" t="s">
        <v>19711</v>
      </c>
      <c r="K2050" t="s">
        <v>24177</v>
      </c>
      <c r="L2050" t="s">
        <v>24177</v>
      </c>
      <c r="M2050" t="s">
        <v>24177</v>
      </c>
      <c r="N2050" t="s">
        <v>24177</v>
      </c>
      <c r="O2050" t="s">
        <v>24177</v>
      </c>
      <c r="P2050">
        <f>IMDB_Movies3[[#This Row],[gross]]-Table3[[#This Row],[budget]]</f>
        <v>-12305895</v>
      </c>
    </row>
    <row r="2051" spans="1:16" x14ac:dyDescent="0.35">
      <c r="A2051" t="s">
        <v>9043</v>
      </c>
      <c r="B2051">
        <v>96</v>
      </c>
      <c r="C2051">
        <v>16027866</v>
      </c>
      <c r="D2051" t="s">
        <v>10479</v>
      </c>
      <c r="E2051" t="s">
        <v>37</v>
      </c>
      <c r="F2051">
        <v>5.0999999999999996</v>
      </c>
      <c r="G2051">
        <v>25000000</v>
      </c>
      <c r="H2051" t="s">
        <v>1325</v>
      </c>
      <c r="I2051" t="s">
        <v>24164</v>
      </c>
      <c r="J2051" t="s">
        <v>10413</v>
      </c>
      <c r="K2051" t="s">
        <v>24177</v>
      </c>
      <c r="L2051" t="s">
        <v>24177</v>
      </c>
      <c r="M2051" t="s">
        <v>24177</v>
      </c>
      <c r="N2051" t="s">
        <v>24177</v>
      </c>
      <c r="O2051" t="s">
        <v>24177</v>
      </c>
      <c r="P2051">
        <f>IMDB_Movies3[[#This Row],[gross]]-Table3[[#This Row],[budget]]</f>
        <v>-8972134</v>
      </c>
    </row>
    <row r="2052" spans="1:16" x14ac:dyDescent="0.35">
      <c r="A2052" t="s">
        <v>10482</v>
      </c>
      <c r="B2052">
        <v>114</v>
      </c>
      <c r="C2052">
        <v>4829497</v>
      </c>
      <c r="D2052" t="s">
        <v>10483</v>
      </c>
      <c r="E2052" t="s">
        <v>37</v>
      </c>
      <c r="F2052">
        <v>6.4</v>
      </c>
      <c r="G2052">
        <v>35761559</v>
      </c>
      <c r="H2052" t="s">
        <v>3409</v>
      </c>
      <c r="I2052" t="s">
        <v>19711</v>
      </c>
      <c r="J2052" t="s">
        <v>24177</v>
      </c>
      <c r="K2052" t="s">
        <v>24177</v>
      </c>
      <c r="L2052" t="s">
        <v>24177</v>
      </c>
      <c r="M2052" t="s">
        <v>24177</v>
      </c>
      <c r="N2052" t="s">
        <v>24177</v>
      </c>
      <c r="O2052" t="s">
        <v>24177</v>
      </c>
      <c r="P2052">
        <f>IMDB_Movies3[[#This Row],[gross]]-Table3[[#This Row],[budget]]</f>
        <v>-30932062</v>
      </c>
    </row>
    <row r="2053" spans="1:16" x14ac:dyDescent="0.35">
      <c r="A2053" t="s">
        <v>1304</v>
      </c>
      <c r="B2053">
        <v>145</v>
      </c>
      <c r="C2053">
        <v>4398392</v>
      </c>
      <c r="D2053" t="s">
        <v>10487</v>
      </c>
      <c r="E2053" t="s">
        <v>10490</v>
      </c>
      <c r="F2053">
        <v>7.8</v>
      </c>
      <c r="G2053">
        <v>21000000</v>
      </c>
      <c r="H2053" t="s">
        <v>3409</v>
      </c>
      <c r="I2053" t="s">
        <v>10413</v>
      </c>
      <c r="J2053" t="s">
        <v>24165</v>
      </c>
      <c r="K2053" t="s">
        <v>24177</v>
      </c>
      <c r="L2053" t="s">
        <v>24177</v>
      </c>
      <c r="M2053" t="s">
        <v>24177</v>
      </c>
      <c r="N2053" t="s">
        <v>24177</v>
      </c>
      <c r="O2053" t="s">
        <v>24177</v>
      </c>
      <c r="P2053">
        <f>IMDB_Movies3[[#This Row],[gross]]-Table3[[#This Row],[budget]]</f>
        <v>-16601608</v>
      </c>
    </row>
    <row r="2054" spans="1:16" x14ac:dyDescent="0.35">
      <c r="A2054" t="s">
        <v>10492</v>
      </c>
      <c r="B2054">
        <v>116</v>
      </c>
      <c r="C2054">
        <v>1050445</v>
      </c>
      <c r="D2054" t="s">
        <v>10494</v>
      </c>
      <c r="E2054" t="s">
        <v>1464</v>
      </c>
      <c r="F2054">
        <v>7.8</v>
      </c>
      <c r="G2054">
        <v>22000000</v>
      </c>
      <c r="H2054" t="s">
        <v>3409</v>
      </c>
      <c r="I2054" t="s">
        <v>22704</v>
      </c>
      <c r="J2054" t="s">
        <v>12038</v>
      </c>
      <c r="K2054" t="s">
        <v>19711</v>
      </c>
      <c r="L2054" t="s">
        <v>24165</v>
      </c>
      <c r="M2054" t="s">
        <v>24177</v>
      </c>
      <c r="N2054" t="s">
        <v>24177</v>
      </c>
      <c r="O2054" t="s">
        <v>24177</v>
      </c>
      <c r="P2054">
        <f>IMDB_Movies3[[#This Row],[gross]]-Table3[[#This Row],[budget]]</f>
        <v>-20949555</v>
      </c>
    </row>
    <row r="2055" spans="1:16" x14ac:dyDescent="0.35">
      <c r="A2055" t="s">
        <v>10497</v>
      </c>
      <c r="B2055">
        <v>100</v>
      </c>
      <c r="C2055">
        <v>13746550</v>
      </c>
      <c r="D2055" t="s">
        <v>10498</v>
      </c>
      <c r="E2055" t="s">
        <v>37</v>
      </c>
      <c r="F2055">
        <v>6.1</v>
      </c>
      <c r="G2055">
        <v>2000000</v>
      </c>
      <c r="H2055" t="s">
        <v>1325</v>
      </c>
      <c r="I2055" t="s">
        <v>1671</v>
      </c>
      <c r="J2055" t="s">
        <v>19711</v>
      </c>
      <c r="K2055" t="s">
        <v>24177</v>
      </c>
      <c r="L2055" t="s">
        <v>24177</v>
      </c>
      <c r="M2055" t="s">
        <v>24177</v>
      </c>
      <c r="N2055" t="s">
        <v>24177</v>
      </c>
      <c r="O2055" t="s">
        <v>24177</v>
      </c>
      <c r="P2055">
        <f>IMDB_Movies3[[#This Row],[gross]]-Table3[[#This Row],[budget]]</f>
        <v>11746550</v>
      </c>
    </row>
    <row r="2056" spans="1:16" x14ac:dyDescent="0.35">
      <c r="A2056" t="s">
        <v>9089</v>
      </c>
      <c r="B2056">
        <v>104</v>
      </c>
      <c r="C2056">
        <v>20668843</v>
      </c>
      <c r="D2056" t="s">
        <v>10501</v>
      </c>
      <c r="E2056" t="s">
        <v>37</v>
      </c>
      <c r="F2056">
        <v>5.8</v>
      </c>
      <c r="G2056">
        <v>22000000</v>
      </c>
      <c r="H2056" t="s">
        <v>1671</v>
      </c>
      <c r="I2056" t="s">
        <v>24164</v>
      </c>
      <c r="J2056" t="s">
        <v>10413</v>
      </c>
      <c r="K2056" t="s">
        <v>24177</v>
      </c>
      <c r="L2056" t="s">
        <v>24177</v>
      </c>
      <c r="M2056" t="s">
        <v>24177</v>
      </c>
      <c r="N2056" t="s">
        <v>24177</v>
      </c>
      <c r="O2056" t="s">
        <v>24177</v>
      </c>
      <c r="P2056">
        <f>IMDB_Movies3[[#This Row],[gross]]-Table3[[#This Row],[budget]]</f>
        <v>-1331157</v>
      </c>
    </row>
    <row r="2057" spans="1:16" x14ac:dyDescent="0.35">
      <c r="A2057" t="s">
        <v>10505</v>
      </c>
      <c r="B2057">
        <v>92</v>
      </c>
      <c r="C2057">
        <v>2963012</v>
      </c>
      <c r="D2057" t="s">
        <v>10507</v>
      </c>
      <c r="E2057" t="s">
        <v>37</v>
      </c>
      <c r="F2057">
        <v>6.3</v>
      </c>
      <c r="G2057">
        <v>22000000</v>
      </c>
      <c r="H2057" t="s">
        <v>3409</v>
      </c>
      <c r="I2057" t="s">
        <v>24162</v>
      </c>
      <c r="J2057" t="s">
        <v>10413</v>
      </c>
      <c r="K2057" t="s">
        <v>24177</v>
      </c>
      <c r="L2057" t="s">
        <v>24177</v>
      </c>
      <c r="M2057" t="s">
        <v>24177</v>
      </c>
      <c r="N2057" t="s">
        <v>24177</v>
      </c>
      <c r="O2057" t="s">
        <v>24177</v>
      </c>
      <c r="P2057">
        <f>IMDB_Movies3[[#This Row],[gross]]-Table3[[#This Row],[budget]]</f>
        <v>-19036988</v>
      </c>
    </row>
    <row r="2058" spans="1:16" x14ac:dyDescent="0.35">
      <c r="A2058" t="s">
        <v>4733</v>
      </c>
      <c r="B2058">
        <v>92</v>
      </c>
      <c r="C2058">
        <v>47724985</v>
      </c>
      <c r="D2058" t="s">
        <v>10512</v>
      </c>
      <c r="E2058" t="s">
        <v>37</v>
      </c>
      <c r="F2058">
        <v>7.7</v>
      </c>
      <c r="G2058">
        <v>12000000</v>
      </c>
      <c r="H2058" t="s">
        <v>953</v>
      </c>
      <c r="I2058" t="s">
        <v>3409</v>
      </c>
      <c r="J2058" t="s">
        <v>10413</v>
      </c>
      <c r="K2058" t="s">
        <v>24177</v>
      </c>
      <c r="L2058" t="s">
        <v>24177</v>
      </c>
      <c r="M2058" t="s">
        <v>24177</v>
      </c>
      <c r="N2058" t="s">
        <v>24177</v>
      </c>
      <c r="O2058" t="s">
        <v>24177</v>
      </c>
      <c r="P2058">
        <f>IMDB_Movies3[[#This Row],[gross]]-Table3[[#This Row],[budget]]</f>
        <v>35724985</v>
      </c>
    </row>
    <row r="2059" spans="1:16" x14ac:dyDescent="0.35">
      <c r="A2059" t="s">
        <v>10516</v>
      </c>
      <c r="B2059">
        <v>105</v>
      </c>
      <c r="C2059">
        <v>1796024</v>
      </c>
      <c r="D2059" t="s">
        <v>10517</v>
      </c>
      <c r="E2059" t="s">
        <v>37</v>
      </c>
      <c r="F2059">
        <v>5.4</v>
      </c>
      <c r="G2059">
        <v>22000000</v>
      </c>
      <c r="H2059" t="s">
        <v>3409</v>
      </c>
      <c r="I2059" t="s">
        <v>10413</v>
      </c>
      <c r="J2059" t="s">
        <v>24177</v>
      </c>
      <c r="K2059" t="s">
        <v>24177</v>
      </c>
      <c r="L2059" t="s">
        <v>24177</v>
      </c>
      <c r="M2059" t="s">
        <v>24177</v>
      </c>
      <c r="N2059" t="s">
        <v>24177</v>
      </c>
      <c r="O2059" t="s">
        <v>24177</v>
      </c>
      <c r="P2059">
        <f>IMDB_Movies3[[#This Row],[gross]]-Table3[[#This Row],[budget]]</f>
        <v>-20203976</v>
      </c>
    </row>
    <row r="2060" spans="1:16" x14ac:dyDescent="0.35">
      <c r="A2060" t="s">
        <v>8712</v>
      </c>
      <c r="B2060">
        <v>120</v>
      </c>
      <c r="C2060">
        <v>634277</v>
      </c>
      <c r="D2060" t="s">
        <v>10523</v>
      </c>
      <c r="E2060" t="s">
        <v>1464</v>
      </c>
      <c r="F2060">
        <v>7.3</v>
      </c>
      <c r="G2060">
        <v>16000000</v>
      </c>
      <c r="H2060" t="s">
        <v>1671</v>
      </c>
      <c r="I2060" t="s">
        <v>22704</v>
      </c>
      <c r="J2060" t="s">
        <v>24177</v>
      </c>
      <c r="K2060" t="s">
        <v>24177</v>
      </c>
      <c r="L2060" t="s">
        <v>24177</v>
      </c>
      <c r="M2060" t="s">
        <v>24177</v>
      </c>
      <c r="N2060" t="s">
        <v>24177</v>
      </c>
      <c r="O2060" t="s">
        <v>24177</v>
      </c>
      <c r="P2060">
        <f>IMDB_Movies3[[#This Row],[gross]]-Table3[[#This Row],[budget]]</f>
        <v>-15365723</v>
      </c>
    </row>
    <row r="2061" spans="1:16" x14ac:dyDescent="0.35">
      <c r="A2061" t="s">
        <v>4893</v>
      </c>
      <c r="B2061">
        <v>116</v>
      </c>
      <c r="C2061">
        <v>11326836</v>
      </c>
      <c r="D2061" t="s">
        <v>10527</v>
      </c>
      <c r="E2061" t="s">
        <v>37</v>
      </c>
      <c r="F2061">
        <v>6.8</v>
      </c>
      <c r="G2061">
        <v>22000000</v>
      </c>
      <c r="H2061" t="s">
        <v>24164</v>
      </c>
      <c r="I2061" t="s">
        <v>3409</v>
      </c>
      <c r="J2061" t="s">
        <v>10413</v>
      </c>
      <c r="K2061" t="s">
        <v>24177</v>
      </c>
      <c r="L2061" t="s">
        <v>24177</v>
      </c>
      <c r="M2061" t="s">
        <v>24177</v>
      </c>
      <c r="N2061" t="s">
        <v>24177</v>
      </c>
      <c r="O2061" t="s">
        <v>24177</v>
      </c>
      <c r="P2061">
        <f>IMDB_Movies3[[#This Row],[gross]]-Table3[[#This Row],[budget]]</f>
        <v>-10673164</v>
      </c>
    </row>
    <row r="2062" spans="1:16" x14ac:dyDescent="0.35">
      <c r="A2062" t="s">
        <v>1318</v>
      </c>
      <c r="B2062">
        <v>119</v>
      </c>
      <c r="C2062">
        <v>49024969</v>
      </c>
      <c r="D2062" t="s">
        <v>10531</v>
      </c>
      <c r="E2062" t="s">
        <v>37</v>
      </c>
      <c r="F2062">
        <v>7.3</v>
      </c>
      <c r="G2062">
        <v>25000000</v>
      </c>
      <c r="H2062" t="s">
        <v>24164</v>
      </c>
      <c r="I2062" t="s">
        <v>3409</v>
      </c>
      <c r="J2062" t="s">
        <v>24162</v>
      </c>
      <c r="K2062" t="s">
        <v>10413</v>
      </c>
      <c r="L2062" t="s">
        <v>24177</v>
      </c>
      <c r="M2062" t="s">
        <v>24177</v>
      </c>
      <c r="N2062" t="s">
        <v>24177</v>
      </c>
      <c r="O2062" t="s">
        <v>24177</v>
      </c>
      <c r="P2062">
        <f>IMDB_Movies3[[#This Row],[gross]]-Table3[[#This Row],[budget]]</f>
        <v>24024969</v>
      </c>
    </row>
    <row r="2063" spans="1:16" x14ac:dyDescent="0.35">
      <c r="A2063" t="s">
        <v>2467</v>
      </c>
      <c r="B2063">
        <v>101</v>
      </c>
      <c r="C2063">
        <v>22294341</v>
      </c>
      <c r="D2063" t="s">
        <v>10534</v>
      </c>
      <c r="E2063" t="s">
        <v>37</v>
      </c>
      <c r="F2063">
        <v>6.5</v>
      </c>
      <c r="G2063">
        <v>21500000</v>
      </c>
      <c r="H2063" t="s">
        <v>953</v>
      </c>
      <c r="I2063" t="s">
        <v>1671</v>
      </c>
      <c r="J2063" t="s">
        <v>24177</v>
      </c>
      <c r="K2063" t="s">
        <v>24177</v>
      </c>
      <c r="L2063" t="s">
        <v>24177</v>
      </c>
      <c r="M2063" t="s">
        <v>24177</v>
      </c>
      <c r="N2063" t="s">
        <v>24177</v>
      </c>
      <c r="O2063" t="s">
        <v>24177</v>
      </c>
      <c r="P2063">
        <f>IMDB_Movies3[[#This Row],[gross]]-Table3[[#This Row],[budget]]</f>
        <v>794341</v>
      </c>
    </row>
    <row r="2064" spans="1:16" x14ac:dyDescent="0.35">
      <c r="A2064" t="s">
        <v>6131</v>
      </c>
      <c r="B2064">
        <v>117</v>
      </c>
      <c r="C2064">
        <v>24362501</v>
      </c>
      <c r="D2064" t="s">
        <v>10537</v>
      </c>
      <c r="E2064" t="s">
        <v>37</v>
      </c>
      <c r="F2064">
        <v>7.2</v>
      </c>
      <c r="G2064">
        <v>21500000</v>
      </c>
      <c r="H2064" t="s">
        <v>24164</v>
      </c>
      <c r="I2064" t="s">
        <v>3409</v>
      </c>
      <c r="J2064" t="s">
        <v>10413</v>
      </c>
      <c r="K2064" t="s">
        <v>24177</v>
      </c>
      <c r="L2064" t="s">
        <v>24177</v>
      </c>
      <c r="M2064" t="s">
        <v>24177</v>
      </c>
      <c r="N2064" t="s">
        <v>24177</v>
      </c>
      <c r="O2064" t="s">
        <v>24177</v>
      </c>
      <c r="P2064">
        <f>IMDB_Movies3[[#This Row],[gross]]-Table3[[#This Row],[budget]]</f>
        <v>2862501</v>
      </c>
    </row>
    <row r="2065" spans="1:16" x14ac:dyDescent="0.35">
      <c r="A2065" t="s">
        <v>10540</v>
      </c>
      <c r="B2065">
        <v>106</v>
      </c>
      <c r="C2065">
        <v>47724985</v>
      </c>
      <c r="D2065" t="s">
        <v>10544</v>
      </c>
      <c r="E2065" t="s">
        <v>2778</v>
      </c>
      <c r="F2065">
        <v>6.7</v>
      </c>
      <c r="G2065">
        <v>22000000</v>
      </c>
      <c r="H2065" t="s">
        <v>953</v>
      </c>
      <c r="I2065" t="s">
        <v>11526</v>
      </c>
      <c r="J2065" t="s">
        <v>18089</v>
      </c>
      <c r="K2065" t="s">
        <v>24163</v>
      </c>
      <c r="L2065" t="s">
        <v>24177</v>
      </c>
      <c r="M2065" t="s">
        <v>24177</v>
      </c>
      <c r="N2065" t="s">
        <v>24177</v>
      </c>
      <c r="O2065" t="s">
        <v>24177</v>
      </c>
      <c r="P2065">
        <f>IMDB_Movies3[[#This Row],[gross]]-Table3[[#This Row],[budget]]</f>
        <v>25724985</v>
      </c>
    </row>
    <row r="2066" spans="1:16" x14ac:dyDescent="0.35">
      <c r="A2066" t="s">
        <v>4003</v>
      </c>
      <c r="B2066">
        <v>112</v>
      </c>
      <c r="C2066">
        <v>16684352</v>
      </c>
      <c r="D2066" t="s">
        <v>10549</v>
      </c>
      <c r="E2066" t="s">
        <v>37</v>
      </c>
      <c r="F2066">
        <v>6.3</v>
      </c>
      <c r="G2066">
        <v>17000000</v>
      </c>
      <c r="H2066" t="s">
        <v>1671</v>
      </c>
      <c r="I2066" t="s">
        <v>19711</v>
      </c>
      <c r="J2066" t="s">
        <v>24177</v>
      </c>
      <c r="K2066" t="s">
        <v>24177</v>
      </c>
      <c r="L2066" t="s">
        <v>24177</v>
      </c>
      <c r="M2066" t="s">
        <v>24177</v>
      </c>
      <c r="N2066" t="s">
        <v>24177</v>
      </c>
      <c r="O2066" t="s">
        <v>24177</v>
      </c>
      <c r="P2066">
        <f>IMDB_Movies3[[#This Row],[gross]]-Table3[[#This Row],[budget]]</f>
        <v>-315648</v>
      </c>
    </row>
    <row r="2067" spans="1:16" x14ac:dyDescent="0.35">
      <c r="A2067" t="s">
        <v>3694</v>
      </c>
      <c r="B2067">
        <v>136</v>
      </c>
      <c r="C2067">
        <v>46700000</v>
      </c>
      <c r="D2067" t="s">
        <v>10554</v>
      </c>
      <c r="E2067" t="s">
        <v>37</v>
      </c>
      <c r="F2067">
        <v>5.9</v>
      </c>
      <c r="G2067">
        <v>21000000</v>
      </c>
      <c r="H2067" t="s">
        <v>1325</v>
      </c>
      <c r="I2067" t="s">
        <v>953</v>
      </c>
      <c r="J2067" t="s">
        <v>10413</v>
      </c>
      <c r="K2067" t="s">
        <v>24177</v>
      </c>
      <c r="L2067" t="s">
        <v>24177</v>
      </c>
      <c r="M2067" t="s">
        <v>24177</v>
      </c>
      <c r="N2067" t="s">
        <v>24177</v>
      </c>
      <c r="O2067" t="s">
        <v>24177</v>
      </c>
      <c r="P2067">
        <f>IMDB_Movies3[[#This Row],[gross]]-Table3[[#This Row],[budget]]</f>
        <v>25700000</v>
      </c>
    </row>
    <row r="2068" spans="1:16" x14ac:dyDescent="0.35">
      <c r="A2068" t="s">
        <v>10558</v>
      </c>
      <c r="B2068">
        <v>81</v>
      </c>
      <c r="C2068">
        <v>52008288</v>
      </c>
      <c r="D2068" t="s">
        <v>10560</v>
      </c>
      <c r="E2068" t="s">
        <v>37</v>
      </c>
      <c r="F2068">
        <v>7.8</v>
      </c>
      <c r="G2068">
        <v>21000000</v>
      </c>
      <c r="H2068" t="s">
        <v>11526</v>
      </c>
      <c r="I2068" t="s">
        <v>1671</v>
      </c>
      <c r="J2068" t="s">
        <v>1266</v>
      </c>
      <c r="K2068" t="s">
        <v>17378</v>
      </c>
      <c r="L2068" t="s">
        <v>24177</v>
      </c>
      <c r="M2068" t="s">
        <v>24177</v>
      </c>
      <c r="N2068" t="s">
        <v>24177</v>
      </c>
      <c r="O2068" t="s">
        <v>24177</v>
      </c>
      <c r="P2068">
        <f>IMDB_Movies3[[#This Row],[gross]]-Table3[[#This Row],[budget]]</f>
        <v>31008288</v>
      </c>
    </row>
    <row r="2069" spans="1:16" x14ac:dyDescent="0.35">
      <c r="A2069" t="s">
        <v>1954</v>
      </c>
      <c r="B2069">
        <v>87</v>
      </c>
      <c r="C2069">
        <v>8579684</v>
      </c>
      <c r="D2069" t="s">
        <v>10563</v>
      </c>
      <c r="E2069" t="s">
        <v>37</v>
      </c>
      <c r="F2069">
        <v>7.4</v>
      </c>
      <c r="G2069">
        <v>9000000</v>
      </c>
      <c r="H2069" t="s">
        <v>1671</v>
      </c>
      <c r="I2069" t="s">
        <v>24177</v>
      </c>
      <c r="J2069" t="s">
        <v>24177</v>
      </c>
      <c r="K2069" t="s">
        <v>24177</v>
      </c>
      <c r="L2069" t="s">
        <v>24177</v>
      </c>
      <c r="M2069" t="s">
        <v>24177</v>
      </c>
      <c r="N2069" t="s">
        <v>24177</v>
      </c>
      <c r="O2069" t="s">
        <v>24177</v>
      </c>
      <c r="P2069">
        <f>IMDB_Movies3[[#This Row],[gross]]-Table3[[#This Row],[budget]]</f>
        <v>-420316</v>
      </c>
    </row>
    <row r="2070" spans="1:16" x14ac:dyDescent="0.35">
      <c r="A2070" t="s">
        <v>10566</v>
      </c>
      <c r="B2070">
        <v>96</v>
      </c>
      <c r="C2070">
        <v>42660000</v>
      </c>
      <c r="D2070" t="s">
        <v>10567</v>
      </c>
      <c r="E2070" t="s">
        <v>37</v>
      </c>
      <c r="F2070">
        <v>4.8</v>
      </c>
      <c r="G2070">
        <v>17000000</v>
      </c>
      <c r="H2070" t="s">
        <v>1325</v>
      </c>
      <c r="I2070" t="s">
        <v>953</v>
      </c>
      <c r="J2070" t="s">
        <v>1671</v>
      </c>
      <c r="K2070" t="s">
        <v>18089</v>
      </c>
      <c r="L2070" t="s">
        <v>1266</v>
      </c>
      <c r="M2070" t="s">
        <v>12332</v>
      </c>
      <c r="N2070" t="s">
        <v>24177</v>
      </c>
      <c r="O2070" t="s">
        <v>24177</v>
      </c>
      <c r="P2070">
        <f>IMDB_Movies3[[#This Row],[gross]]-Table3[[#This Row],[budget]]</f>
        <v>25660000</v>
      </c>
    </row>
    <row r="2071" spans="1:16" x14ac:dyDescent="0.35">
      <c r="A2071" t="s">
        <v>4099</v>
      </c>
      <c r="B2071">
        <v>106</v>
      </c>
      <c r="C2071">
        <v>40219708</v>
      </c>
      <c r="D2071" t="s">
        <v>10571</v>
      </c>
      <c r="E2071" t="s">
        <v>37</v>
      </c>
      <c r="F2071">
        <v>6.3</v>
      </c>
      <c r="G2071">
        <v>21000000</v>
      </c>
      <c r="H2071" t="s">
        <v>3409</v>
      </c>
      <c r="I2071" t="s">
        <v>24163</v>
      </c>
      <c r="J2071" t="s">
        <v>24177</v>
      </c>
      <c r="K2071" t="s">
        <v>24177</v>
      </c>
      <c r="L2071" t="s">
        <v>24177</v>
      </c>
      <c r="M2071" t="s">
        <v>24177</v>
      </c>
      <c r="N2071" t="s">
        <v>24177</v>
      </c>
      <c r="O2071" t="s">
        <v>24177</v>
      </c>
      <c r="P2071">
        <f>IMDB_Movies3[[#This Row],[gross]]-Table3[[#This Row],[budget]]</f>
        <v>19219708</v>
      </c>
    </row>
    <row r="2072" spans="1:16" x14ac:dyDescent="0.35">
      <c r="A2072" t="s">
        <v>4166</v>
      </c>
      <c r="B2072">
        <v>122</v>
      </c>
      <c r="C2072">
        <v>132088910</v>
      </c>
      <c r="D2072" t="s">
        <v>10575</v>
      </c>
      <c r="E2072" t="s">
        <v>37</v>
      </c>
      <c r="F2072">
        <v>7.8</v>
      </c>
      <c r="G2072">
        <v>21000000</v>
      </c>
      <c r="H2072" t="s">
        <v>1671</v>
      </c>
      <c r="I2072" t="s">
        <v>3409</v>
      </c>
      <c r="J2072" t="s">
        <v>19711</v>
      </c>
      <c r="K2072" t="s">
        <v>24177</v>
      </c>
      <c r="L2072" t="s">
        <v>24177</v>
      </c>
      <c r="M2072" t="s">
        <v>24177</v>
      </c>
      <c r="N2072" t="s">
        <v>24177</v>
      </c>
      <c r="O2072" t="s">
        <v>24177</v>
      </c>
      <c r="P2072">
        <f>IMDB_Movies3[[#This Row],[gross]]-Table3[[#This Row],[budget]]</f>
        <v>111088910</v>
      </c>
    </row>
    <row r="2073" spans="1:16" x14ac:dyDescent="0.35">
      <c r="A2073" t="s">
        <v>5462</v>
      </c>
      <c r="B2073">
        <v>123</v>
      </c>
      <c r="C2073">
        <v>36581633</v>
      </c>
      <c r="D2073" t="s">
        <v>10578</v>
      </c>
      <c r="E2073" t="s">
        <v>37</v>
      </c>
      <c r="F2073">
        <v>7.5</v>
      </c>
      <c r="G2073">
        <v>21000000</v>
      </c>
      <c r="H2073" t="s">
        <v>13307</v>
      </c>
      <c r="I2073" t="s">
        <v>24164</v>
      </c>
      <c r="J2073" t="s">
        <v>3409</v>
      </c>
      <c r="K2073" t="s">
        <v>24177</v>
      </c>
      <c r="L2073" t="s">
        <v>24177</v>
      </c>
      <c r="M2073" t="s">
        <v>24177</v>
      </c>
      <c r="N2073" t="s">
        <v>24177</v>
      </c>
      <c r="O2073" t="s">
        <v>24177</v>
      </c>
      <c r="P2073">
        <f>IMDB_Movies3[[#This Row],[gross]]-Table3[[#This Row],[budget]]</f>
        <v>15581633</v>
      </c>
    </row>
    <row r="2074" spans="1:16" x14ac:dyDescent="0.35">
      <c r="A2074" t="s">
        <v>9516</v>
      </c>
      <c r="B2074">
        <v>133</v>
      </c>
      <c r="C2074">
        <v>37721949</v>
      </c>
      <c r="D2074" t="s">
        <v>10581</v>
      </c>
      <c r="E2074" t="s">
        <v>37</v>
      </c>
      <c r="F2074">
        <v>6</v>
      </c>
      <c r="G2074">
        <v>35761559</v>
      </c>
      <c r="H2074" t="s">
        <v>3409</v>
      </c>
      <c r="I2074" t="s">
        <v>24177</v>
      </c>
      <c r="J2074" t="s">
        <v>24177</v>
      </c>
      <c r="K2074" t="s">
        <v>24177</v>
      </c>
      <c r="L2074" t="s">
        <v>24177</v>
      </c>
      <c r="M2074" t="s">
        <v>24177</v>
      </c>
      <c r="N2074" t="s">
        <v>24177</v>
      </c>
      <c r="O2074" t="s">
        <v>24177</v>
      </c>
      <c r="P2074">
        <f>IMDB_Movies3[[#This Row],[gross]]-Table3[[#This Row],[budget]]</f>
        <v>1960390</v>
      </c>
    </row>
    <row r="2075" spans="1:16" x14ac:dyDescent="0.35">
      <c r="A2075" t="s">
        <v>1114</v>
      </c>
      <c r="B2075">
        <v>92</v>
      </c>
      <c r="C2075">
        <v>25296447</v>
      </c>
      <c r="D2075" t="s">
        <v>10585</v>
      </c>
      <c r="E2075" t="s">
        <v>37</v>
      </c>
      <c r="F2075">
        <v>6.8</v>
      </c>
      <c r="G2075">
        <v>21000000</v>
      </c>
      <c r="H2075" t="s">
        <v>1325</v>
      </c>
      <c r="I2075" t="s">
        <v>24164</v>
      </c>
      <c r="J2075" t="s">
        <v>10413</v>
      </c>
      <c r="K2075" t="s">
        <v>24177</v>
      </c>
      <c r="L2075" t="s">
        <v>24177</v>
      </c>
      <c r="M2075" t="s">
        <v>24177</v>
      </c>
      <c r="N2075" t="s">
        <v>24177</v>
      </c>
      <c r="O2075" t="s">
        <v>24177</v>
      </c>
      <c r="P2075">
        <f>IMDB_Movies3[[#This Row],[gross]]-Table3[[#This Row],[budget]]</f>
        <v>4296447</v>
      </c>
    </row>
    <row r="2076" spans="1:16" x14ac:dyDescent="0.35">
      <c r="A2076" t="s">
        <v>9031</v>
      </c>
      <c r="B2076">
        <v>110</v>
      </c>
      <c r="C2076">
        <v>24848292</v>
      </c>
      <c r="D2076" t="s">
        <v>10589</v>
      </c>
      <c r="E2076" t="s">
        <v>37</v>
      </c>
      <c r="F2076">
        <v>6.6</v>
      </c>
      <c r="G2076">
        <v>20000000</v>
      </c>
      <c r="H2076" t="s">
        <v>1325</v>
      </c>
      <c r="I2076" t="s">
        <v>3409</v>
      </c>
      <c r="J2076" t="s">
        <v>24163</v>
      </c>
      <c r="K2076" t="s">
        <v>24177</v>
      </c>
      <c r="L2076" t="s">
        <v>24177</v>
      </c>
      <c r="M2076" t="s">
        <v>24177</v>
      </c>
      <c r="N2076" t="s">
        <v>24177</v>
      </c>
      <c r="O2076" t="s">
        <v>24177</v>
      </c>
      <c r="P2076">
        <f>IMDB_Movies3[[#This Row],[gross]]-Table3[[#This Row],[budget]]</f>
        <v>4848292</v>
      </c>
    </row>
    <row r="2077" spans="1:16" x14ac:dyDescent="0.35">
      <c r="A2077" t="s">
        <v>10593</v>
      </c>
      <c r="B2077">
        <v>104</v>
      </c>
      <c r="C2077">
        <v>17757087</v>
      </c>
      <c r="D2077" t="s">
        <v>10595</v>
      </c>
      <c r="E2077" t="s">
        <v>37</v>
      </c>
      <c r="F2077">
        <v>4.5999999999999996</v>
      </c>
      <c r="G2077">
        <v>21000000</v>
      </c>
      <c r="H2077" t="s">
        <v>6403</v>
      </c>
      <c r="I2077" t="s">
        <v>12332</v>
      </c>
      <c r="J2077" t="s">
        <v>10413</v>
      </c>
      <c r="K2077" t="s">
        <v>24177</v>
      </c>
      <c r="L2077" t="s">
        <v>24177</v>
      </c>
      <c r="M2077" t="s">
        <v>24177</v>
      </c>
      <c r="N2077" t="s">
        <v>24177</v>
      </c>
      <c r="O2077" t="s">
        <v>24177</v>
      </c>
      <c r="P2077">
        <f>IMDB_Movies3[[#This Row],[gross]]-Table3[[#This Row],[budget]]</f>
        <v>-3242913</v>
      </c>
    </row>
    <row r="2078" spans="1:16" x14ac:dyDescent="0.35">
      <c r="A2078" t="s">
        <v>48</v>
      </c>
      <c r="B2078">
        <v>98</v>
      </c>
      <c r="C2078">
        <v>9430988</v>
      </c>
      <c r="D2078" t="s">
        <v>10604</v>
      </c>
      <c r="E2078" t="s">
        <v>37</v>
      </c>
      <c r="F2078">
        <v>7.1</v>
      </c>
      <c r="G2078">
        <v>17000000</v>
      </c>
      <c r="H2078" t="s">
        <v>1671</v>
      </c>
      <c r="I2078" t="s">
        <v>3409</v>
      </c>
      <c r="J2078" t="s">
        <v>19711</v>
      </c>
      <c r="K2078" t="s">
        <v>24177</v>
      </c>
      <c r="L2078" t="s">
        <v>24177</v>
      </c>
      <c r="M2078" t="s">
        <v>24177</v>
      </c>
      <c r="N2078" t="s">
        <v>24177</v>
      </c>
      <c r="O2078" t="s">
        <v>24177</v>
      </c>
      <c r="P2078">
        <f>IMDB_Movies3[[#This Row],[gross]]-Table3[[#This Row],[budget]]</f>
        <v>-7569012</v>
      </c>
    </row>
    <row r="2079" spans="1:16" x14ac:dyDescent="0.35">
      <c r="A2079" t="s">
        <v>10607</v>
      </c>
      <c r="B2079">
        <v>120</v>
      </c>
      <c r="C2079">
        <v>16284360</v>
      </c>
      <c r="D2079" t="s">
        <v>10608</v>
      </c>
      <c r="E2079" t="s">
        <v>37</v>
      </c>
      <c r="F2079">
        <v>6.1</v>
      </c>
      <c r="G2079">
        <v>21000000</v>
      </c>
      <c r="H2079" t="s">
        <v>1671</v>
      </c>
      <c r="I2079" t="s">
        <v>3409</v>
      </c>
      <c r="J2079" t="s">
        <v>24177</v>
      </c>
      <c r="K2079" t="s">
        <v>24177</v>
      </c>
      <c r="L2079" t="s">
        <v>24177</v>
      </c>
      <c r="M2079" t="s">
        <v>24177</v>
      </c>
      <c r="N2079" t="s">
        <v>24177</v>
      </c>
      <c r="O2079" t="s">
        <v>24177</v>
      </c>
      <c r="P2079">
        <f>IMDB_Movies3[[#This Row],[gross]]-Table3[[#This Row],[budget]]</f>
        <v>-4715640</v>
      </c>
    </row>
    <row r="2080" spans="1:16" x14ac:dyDescent="0.35">
      <c r="A2080" t="s">
        <v>1873</v>
      </c>
      <c r="B2080">
        <v>112</v>
      </c>
      <c r="C2080">
        <v>6830957</v>
      </c>
      <c r="D2080" t="s">
        <v>10611</v>
      </c>
      <c r="E2080" t="s">
        <v>37</v>
      </c>
      <c r="F2080">
        <v>6.7</v>
      </c>
      <c r="G2080">
        <v>21000000</v>
      </c>
      <c r="H2080" t="s">
        <v>3409</v>
      </c>
      <c r="I2080" t="s">
        <v>19711</v>
      </c>
      <c r="J2080" t="s">
        <v>24177</v>
      </c>
      <c r="K2080" t="s">
        <v>24177</v>
      </c>
      <c r="L2080" t="s">
        <v>24177</v>
      </c>
      <c r="M2080" t="s">
        <v>24177</v>
      </c>
      <c r="N2080" t="s">
        <v>24177</v>
      </c>
      <c r="O2080" t="s">
        <v>24177</v>
      </c>
      <c r="P2080">
        <f>IMDB_Movies3[[#This Row],[gross]]-Table3[[#This Row],[budget]]</f>
        <v>-14169043</v>
      </c>
    </row>
    <row r="2081" spans="1:16" x14ac:dyDescent="0.35">
      <c r="A2081" t="s">
        <v>10614</v>
      </c>
      <c r="B2081">
        <v>127</v>
      </c>
      <c r="C2081">
        <v>24104113</v>
      </c>
      <c r="D2081" t="s">
        <v>10615</v>
      </c>
      <c r="E2081" t="s">
        <v>37</v>
      </c>
      <c r="F2081">
        <v>7.1</v>
      </c>
      <c r="G2081">
        <v>20000000</v>
      </c>
      <c r="H2081" t="s">
        <v>3409</v>
      </c>
      <c r="I2081" t="s">
        <v>24162</v>
      </c>
      <c r="J2081" t="s">
        <v>10413</v>
      </c>
      <c r="K2081" t="s">
        <v>24177</v>
      </c>
      <c r="L2081" t="s">
        <v>24177</v>
      </c>
      <c r="M2081" t="s">
        <v>24177</v>
      </c>
      <c r="N2081" t="s">
        <v>24177</v>
      </c>
      <c r="O2081" t="s">
        <v>24177</v>
      </c>
      <c r="P2081">
        <f>IMDB_Movies3[[#This Row],[gross]]-Table3[[#This Row],[budget]]</f>
        <v>4104113</v>
      </c>
    </row>
    <row r="2082" spans="1:16" x14ac:dyDescent="0.35">
      <c r="A2082" t="s">
        <v>10618</v>
      </c>
      <c r="B2082">
        <v>102</v>
      </c>
      <c r="C2082">
        <v>15593</v>
      </c>
      <c r="D2082" t="s">
        <v>10620</v>
      </c>
      <c r="E2082" t="s">
        <v>37</v>
      </c>
      <c r="F2082">
        <v>5.8</v>
      </c>
      <c r="G2082">
        <v>21000000</v>
      </c>
      <c r="H2082" t="s">
        <v>1671</v>
      </c>
      <c r="I2082" t="s">
        <v>3409</v>
      </c>
      <c r="J2082" t="s">
        <v>19711</v>
      </c>
      <c r="K2082" t="s">
        <v>24177</v>
      </c>
      <c r="L2082" t="s">
        <v>24177</v>
      </c>
      <c r="M2082" t="s">
        <v>24177</v>
      </c>
      <c r="N2082" t="s">
        <v>24177</v>
      </c>
      <c r="O2082" t="s">
        <v>24177</v>
      </c>
      <c r="P2082">
        <f>IMDB_Movies3[[#This Row],[gross]]-Table3[[#This Row],[budget]]</f>
        <v>-20984407</v>
      </c>
    </row>
    <row r="2083" spans="1:16" x14ac:dyDescent="0.35">
      <c r="A2083" t="s">
        <v>9184</v>
      </c>
      <c r="B2083">
        <v>91</v>
      </c>
      <c r="C2083">
        <v>958319</v>
      </c>
      <c r="D2083" t="s">
        <v>10624</v>
      </c>
      <c r="E2083" t="s">
        <v>37</v>
      </c>
      <c r="F2083">
        <v>6.7</v>
      </c>
      <c r="G2083">
        <v>21000000</v>
      </c>
      <c r="H2083" t="s">
        <v>3409</v>
      </c>
      <c r="I2083" t="s">
        <v>24177</v>
      </c>
      <c r="J2083" t="s">
        <v>24177</v>
      </c>
      <c r="K2083" t="s">
        <v>24177</v>
      </c>
      <c r="L2083" t="s">
        <v>24177</v>
      </c>
      <c r="M2083" t="s">
        <v>24177</v>
      </c>
      <c r="N2083" t="s">
        <v>24177</v>
      </c>
      <c r="O2083" t="s">
        <v>24177</v>
      </c>
      <c r="P2083">
        <f>IMDB_Movies3[[#This Row],[gross]]-Table3[[#This Row],[budget]]</f>
        <v>-20041681</v>
      </c>
    </row>
    <row r="2084" spans="1:16" x14ac:dyDescent="0.35">
      <c r="A2084" t="s">
        <v>10627</v>
      </c>
      <c r="B2084">
        <v>114</v>
      </c>
      <c r="C2084">
        <v>69700000</v>
      </c>
      <c r="D2084" t="s">
        <v>10628</v>
      </c>
      <c r="E2084" t="s">
        <v>37</v>
      </c>
      <c r="F2084">
        <v>5.8</v>
      </c>
      <c r="G2084">
        <v>35000000</v>
      </c>
      <c r="H2084" t="s">
        <v>1671</v>
      </c>
      <c r="I2084" t="s">
        <v>17378</v>
      </c>
      <c r="J2084" t="s">
        <v>24177</v>
      </c>
      <c r="K2084" t="s">
        <v>24177</v>
      </c>
      <c r="L2084" t="s">
        <v>24177</v>
      </c>
      <c r="M2084" t="s">
        <v>24177</v>
      </c>
      <c r="N2084" t="s">
        <v>24177</v>
      </c>
      <c r="O2084" t="s">
        <v>24177</v>
      </c>
      <c r="P2084">
        <f>IMDB_Movies3[[#This Row],[gross]]-Table3[[#This Row],[budget]]</f>
        <v>34700000</v>
      </c>
    </row>
    <row r="2085" spans="1:16" x14ac:dyDescent="0.35">
      <c r="A2085" t="s">
        <v>5403</v>
      </c>
      <c r="B2085">
        <v>115</v>
      </c>
      <c r="C2085">
        <v>2840417</v>
      </c>
      <c r="D2085" t="s">
        <v>10632</v>
      </c>
      <c r="E2085" t="s">
        <v>37</v>
      </c>
      <c r="F2085">
        <v>6.8</v>
      </c>
      <c r="G2085">
        <v>31000000</v>
      </c>
      <c r="H2085" t="s">
        <v>6403</v>
      </c>
      <c r="I2085" t="s">
        <v>12332</v>
      </c>
      <c r="J2085" t="s">
        <v>10413</v>
      </c>
      <c r="K2085" t="s">
        <v>24177</v>
      </c>
      <c r="L2085" t="s">
        <v>24177</v>
      </c>
      <c r="M2085" t="s">
        <v>24177</v>
      </c>
      <c r="N2085" t="s">
        <v>24177</v>
      </c>
      <c r="O2085" t="s">
        <v>24177</v>
      </c>
      <c r="P2085">
        <f>IMDB_Movies3[[#This Row],[gross]]-Table3[[#This Row],[budget]]</f>
        <v>-28159583</v>
      </c>
    </row>
    <row r="2086" spans="1:16" x14ac:dyDescent="0.35">
      <c r="A2086" t="s">
        <v>389</v>
      </c>
      <c r="B2086">
        <v>115</v>
      </c>
      <c r="C2086">
        <v>242374454</v>
      </c>
      <c r="D2086" t="s">
        <v>10635</v>
      </c>
      <c r="E2086" t="s">
        <v>37</v>
      </c>
      <c r="F2086">
        <v>8.5</v>
      </c>
      <c r="G2086">
        <v>18000000</v>
      </c>
      <c r="H2086" t="s">
        <v>1325</v>
      </c>
      <c r="I2086" t="s">
        <v>953</v>
      </c>
      <c r="J2086" t="s">
        <v>24177</v>
      </c>
      <c r="K2086" t="s">
        <v>24177</v>
      </c>
      <c r="L2086" t="s">
        <v>24177</v>
      </c>
      <c r="M2086" t="s">
        <v>24177</v>
      </c>
      <c r="N2086" t="s">
        <v>24177</v>
      </c>
      <c r="O2086" t="s">
        <v>24177</v>
      </c>
      <c r="P2086">
        <f>IMDB_Movies3[[#This Row],[gross]]-Table3[[#This Row],[budget]]</f>
        <v>224374454</v>
      </c>
    </row>
    <row r="2087" spans="1:16" x14ac:dyDescent="0.35">
      <c r="A2087" t="s">
        <v>1252</v>
      </c>
      <c r="B2087">
        <v>120</v>
      </c>
      <c r="C2087">
        <v>173585516</v>
      </c>
      <c r="D2087" t="s">
        <v>10638</v>
      </c>
      <c r="E2087" t="s">
        <v>37</v>
      </c>
      <c r="F2087">
        <v>6.6</v>
      </c>
      <c r="G2087">
        <v>18000000</v>
      </c>
      <c r="H2087" t="s">
        <v>953</v>
      </c>
      <c r="I2087" t="s">
        <v>1671</v>
      </c>
      <c r="J2087" t="s">
        <v>18089</v>
      </c>
      <c r="K2087" t="s">
        <v>24177</v>
      </c>
      <c r="L2087" t="s">
        <v>24177</v>
      </c>
      <c r="M2087" t="s">
        <v>24177</v>
      </c>
      <c r="N2087" t="s">
        <v>24177</v>
      </c>
      <c r="O2087" t="s">
        <v>24177</v>
      </c>
      <c r="P2087">
        <f>IMDB_Movies3[[#This Row],[gross]]-Table3[[#This Row],[budget]]</f>
        <v>155585516</v>
      </c>
    </row>
    <row r="2088" spans="1:16" x14ac:dyDescent="0.35">
      <c r="A2088" t="s">
        <v>389</v>
      </c>
      <c r="B2088">
        <v>135</v>
      </c>
      <c r="C2088">
        <v>128300000</v>
      </c>
      <c r="D2088" t="s">
        <v>10642</v>
      </c>
      <c r="E2088" t="s">
        <v>37</v>
      </c>
      <c r="F2088">
        <v>7.7</v>
      </c>
      <c r="G2088">
        <v>19400870</v>
      </c>
      <c r="H2088" t="s">
        <v>3409</v>
      </c>
      <c r="I2088" t="s">
        <v>12332</v>
      </c>
      <c r="J2088" t="s">
        <v>24177</v>
      </c>
      <c r="K2088" t="s">
        <v>24177</v>
      </c>
      <c r="L2088" t="s">
        <v>24177</v>
      </c>
      <c r="M2088" t="s">
        <v>24177</v>
      </c>
      <c r="N2088" t="s">
        <v>24177</v>
      </c>
      <c r="O2088" t="s">
        <v>24177</v>
      </c>
      <c r="P2088">
        <f>IMDB_Movies3[[#This Row],[gross]]-Table3[[#This Row],[budget]]</f>
        <v>108899130</v>
      </c>
    </row>
    <row r="2089" spans="1:16" x14ac:dyDescent="0.35">
      <c r="A2089" t="s">
        <v>10645</v>
      </c>
      <c r="B2089">
        <v>90</v>
      </c>
      <c r="C2089">
        <v>20259297</v>
      </c>
      <c r="D2089" t="s">
        <v>10647</v>
      </c>
      <c r="E2089" t="s">
        <v>37</v>
      </c>
      <c r="F2089">
        <v>4.7</v>
      </c>
      <c r="G2089">
        <v>20000000</v>
      </c>
      <c r="H2089" t="s">
        <v>3409</v>
      </c>
      <c r="I2089" t="s">
        <v>6403</v>
      </c>
      <c r="J2089" t="s">
        <v>12332</v>
      </c>
      <c r="K2089" t="s">
        <v>10413</v>
      </c>
      <c r="L2089" t="s">
        <v>24177</v>
      </c>
      <c r="M2089" t="s">
        <v>24177</v>
      </c>
      <c r="N2089" t="s">
        <v>24177</v>
      </c>
      <c r="O2089" t="s">
        <v>24177</v>
      </c>
      <c r="P2089">
        <f>IMDB_Movies3[[#This Row],[gross]]-Table3[[#This Row],[budget]]</f>
        <v>259297</v>
      </c>
    </row>
    <row r="2090" spans="1:16" x14ac:dyDescent="0.35">
      <c r="A2090" t="s">
        <v>1739</v>
      </c>
      <c r="B2090">
        <v>100</v>
      </c>
      <c r="C2090">
        <v>153665036</v>
      </c>
      <c r="D2090" t="s">
        <v>10650</v>
      </c>
      <c r="E2090" t="s">
        <v>37</v>
      </c>
      <c r="F2090">
        <v>6.4</v>
      </c>
      <c r="G2090">
        <v>28000000</v>
      </c>
      <c r="H2090" t="s">
        <v>1325</v>
      </c>
      <c r="I2090" t="s">
        <v>1671</v>
      </c>
      <c r="J2090" t="s">
        <v>24164</v>
      </c>
      <c r="K2090" t="s">
        <v>10413</v>
      </c>
      <c r="L2090" t="s">
        <v>24177</v>
      </c>
      <c r="M2090" t="s">
        <v>24177</v>
      </c>
      <c r="N2090" t="s">
        <v>24177</v>
      </c>
      <c r="O2090" t="s">
        <v>24177</v>
      </c>
      <c r="P2090">
        <f>IMDB_Movies3[[#This Row],[gross]]-Table3[[#This Row],[budget]]</f>
        <v>125665036</v>
      </c>
    </row>
    <row r="2091" spans="1:16" x14ac:dyDescent="0.35">
      <c r="A2091" t="s">
        <v>2612</v>
      </c>
      <c r="B2091">
        <v>105</v>
      </c>
      <c r="C2091">
        <v>132541238</v>
      </c>
      <c r="D2091" t="s">
        <v>10654</v>
      </c>
      <c r="E2091" t="s">
        <v>37</v>
      </c>
      <c r="F2091">
        <v>5.5</v>
      </c>
      <c r="G2091">
        <v>33000000</v>
      </c>
      <c r="H2091" t="s">
        <v>1671</v>
      </c>
      <c r="I2091" t="s">
        <v>24177</v>
      </c>
      <c r="J2091" t="s">
        <v>24177</v>
      </c>
      <c r="K2091" t="s">
        <v>24177</v>
      </c>
      <c r="L2091" t="s">
        <v>24177</v>
      </c>
      <c r="M2091" t="s">
        <v>24177</v>
      </c>
      <c r="N2091" t="s">
        <v>24177</v>
      </c>
      <c r="O2091" t="s">
        <v>24177</v>
      </c>
      <c r="P2091">
        <f>IMDB_Movies3[[#This Row],[gross]]-Table3[[#This Row],[budget]]</f>
        <v>99541238</v>
      </c>
    </row>
    <row r="2092" spans="1:16" x14ac:dyDescent="0.35">
      <c r="A2092" t="s">
        <v>2728</v>
      </c>
      <c r="B2092">
        <v>138</v>
      </c>
      <c r="C2092">
        <v>130727000</v>
      </c>
      <c r="D2092" t="s">
        <v>10658</v>
      </c>
      <c r="E2092" t="s">
        <v>37</v>
      </c>
      <c r="F2092">
        <v>8.6</v>
      </c>
      <c r="G2092">
        <v>19000000</v>
      </c>
      <c r="H2092" t="s">
        <v>24164</v>
      </c>
      <c r="I2092" t="s">
        <v>3409</v>
      </c>
      <c r="J2092" t="s">
        <v>6403</v>
      </c>
      <c r="K2092" t="s">
        <v>10413</v>
      </c>
      <c r="L2092" t="s">
        <v>24177</v>
      </c>
      <c r="M2092" t="s">
        <v>24177</v>
      </c>
      <c r="N2092" t="s">
        <v>24177</v>
      </c>
      <c r="O2092" t="s">
        <v>24177</v>
      </c>
      <c r="P2092">
        <f>IMDB_Movies3[[#This Row],[gross]]-Table3[[#This Row],[budget]]</f>
        <v>111727000</v>
      </c>
    </row>
    <row r="2093" spans="1:16" x14ac:dyDescent="0.35">
      <c r="A2093" t="s">
        <v>10661</v>
      </c>
      <c r="B2093">
        <v>94</v>
      </c>
      <c r="C2093">
        <v>121697350</v>
      </c>
      <c r="D2093" t="s">
        <v>10662</v>
      </c>
      <c r="E2093" t="s">
        <v>37</v>
      </c>
      <c r="F2093">
        <v>7</v>
      </c>
      <c r="G2093">
        <v>20000000</v>
      </c>
      <c r="H2093" t="s">
        <v>1671</v>
      </c>
      <c r="I2093" t="s">
        <v>12038</v>
      </c>
      <c r="J2093" t="s">
        <v>24177</v>
      </c>
      <c r="K2093" t="s">
        <v>24177</v>
      </c>
      <c r="L2093" t="s">
        <v>24177</v>
      </c>
      <c r="M2093" t="s">
        <v>24177</v>
      </c>
      <c r="N2093" t="s">
        <v>24177</v>
      </c>
      <c r="O2093" t="s">
        <v>24177</v>
      </c>
      <c r="P2093">
        <f>IMDB_Movies3[[#This Row],[gross]]-Table3[[#This Row],[budget]]</f>
        <v>101697350</v>
      </c>
    </row>
    <row r="2094" spans="1:16" x14ac:dyDescent="0.35">
      <c r="A2094" t="s">
        <v>10665</v>
      </c>
      <c r="B2094">
        <v>101</v>
      </c>
      <c r="C2094">
        <v>117224271</v>
      </c>
      <c r="D2094" t="s">
        <v>10669</v>
      </c>
      <c r="E2094" t="s">
        <v>37</v>
      </c>
      <c r="F2094">
        <v>7.1</v>
      </c>
      <c r="G2094">
        <v>20000000</v>
      </c>
      <c r="H2094" t="s">
        <v>1325</v>
      </c>
      <c r="I2094" t="s">
        <v>1671</v>
      </c>
      <c r="J2094" t="s">
        <v>68</v>
      </c>
      <c r="K2094" t="s">
        <v>24177</v>
      </c>
      <c r="L2094" t="s">
        <v>24177</v>
      </c>
      <c r="M2094" t="s">
        <v>24177</v>
      </c>
      <c r="N2094" t="s">
        <v>24177</v>
      </c>
      <c r="O2094" t="s">
        <v>24177</v>
      </c>
      <c r="P2094">
        <f>IMDB_Movies3[[#This Row],[gross]]-Table3[[#This Row],[budget]]</f>
        <v>97224271</v>
      </c>
    </row>
    <row r="2095" spans="1:16" x14ac:dyDescent="0.35">
      <c r="A2095" t="s">
        <v>10673</v>
      </c>
      <c r="B2095">
        <v>131</v>
      </c>
      <c r="C2095">
        <v>102922376</v>
      </c>
      <c r="D2095" t="s">
        <v>10675</v>
      </c>
      <c r="E2095" t="s">
        <v>37</v>
      </c>
      <c r="F2095">
        <v>5.7</v>
      </c>
      <c r="G2095">
        <v>20000000</v>
      </c>
      <c r="H2095" t="s">
        <v>953</v>
      </c>
      <c r="I2095" t="s">
        <v>6403</v>
      </c>
      <c r="J2095" t="s">
        <v>10413</v>
      </c>
      <c r="K2095" t="s">
        <v>24177</v>
      </c>
      <c r="L2095" t="s">
        <v>24177</v>
      </c>
      <c r="M2095" t="s">
        <v>24177</v>
      </c>
      <c r="N2095" t="s">
        <v>24177</v>
      </c>
      <c r="O2095" t="s">
        <v>24177</v>
      </c>
      <c r="P2095">
        <f>IMDB_Movies3[[#This Row],[gross]]-Table3[[#This Row],[budget]]</f>
        <v>82922376</v>
      </c>
    </row>
    <row r="2096" spans="1:16" x14ac:dyDescent="0.35">
      <c r="A2096" t="s">
        <v>1575</v>
      </c>
      <c r="B2096">
        <v>91</v>
      </c>
      <c r="C2096">
        <v>94497271</v>
      </c>
      <c r="D2096" t="s">
        <v>10680</v>
      </c>
      <c r="E2096" t="s">
        <v>37</v>
      </c>
      <c r="F2096">
        <v>3.7</v>
      </c>
      <c r="G2096">
        <v>20000000</v>
      </c>
      <c r="H2096" t="s">
        <v>953</v>
      </c>
      <c r="I2096" t="s">
        <v>1671</v>
      </c>
      <c r="J2096" t="s">
        <v>3409</v>
      </c>
      <c r="K2096" t="s">
        <v>18089</v>
      </c>
      <c r="L2096" t="s">
        <v>19711</v>
      </c>
      <c r="M2096" t="s">
        <v>24177</v>
      </c>
      <c r="N2096" t="s">
        <v>24177</v>
      </c>
      <c r="O2096" t="s">
        <v>24177</v>
      </c>
      <c r="P2096">
        <f>IMDB_Movies3[[#This Row],[gross]]-Table3[[#This Row],[budget]]</f>
        <v>74497271</v>
      </c>
    </row>
    <row r="2097" spans="1:16" x14ac:dyDescent="0.35">
      <c r="A2097" t="s">
        <v>332</v>
      </c>
      <c r="B2097">
        <v>112</v>
      </c>
      <c r="C2097">
        <v>137387272</v>
      </c>
      <c r="D2097" t="s">
        <v>10684</v>
      </c>
      <c r="E2097" t="s">
        <v>37</v>
      </c>
      <c r="F2097">
        <v>7.5</v>
      </c>
      <c r="G2097">
        <v>20000000</v>
      </c>
      <c r="H2097" t="s">
        <v>6403</v>
      </c>
      <c r="I2097" t="s">
        <v>24162</v>
      </c>
      <c r="J2097" t="s">
        <v>10413</v>
      </c>
      <c r="K2097" t="s">
        <v>24177</v>
      </c>
      <c r="L2097" t="s">
        <v>24177</v>
      </c>
      <c r="M2097" t="s">
        <v>24177</v>
      </c>
      <c r="N2097" t="s">
        <v>24177</v>
      </c>
      <c r="O2097" t="s">
        <v>24177</v>
      </c>
      <c r="P2097">
        <f>IMDB_Movies3[[#This Row],[gross]]-Table3[[#This Row],[budget]]</f>
        <v>117387272</v>
      </c>
    </row>
    <row r="2098" spans="1:16" x14ac:dyDescent="0.35">
      <c r="A2098" t="s">
        <v>4107</v>
      </c>
      <c r="B2098">
        <v>95</v>
      </c>
      <c r="C2098">
        <v>82301521</v>
      </c>
      <c r="D2098" t="s">
        <v>10688</v>
      </c>
      <c r="E2098" t="s">
        <v>37</v>
      </c>
      <c r="F2098">
        <v>4.5999999999999996</v>
      </c>
      <c r="G2098">
        <v>32000000</v>
      </c>
      <c r="H2098" t="s">
        <v>953</v>
      </c>
      <c r="I2098" t="s">
        <v>1671</v>
      </c>
      <c r="J2098" t="s">
        <v>18089</v>
      </c>
      <c r="K2098" t="s">
        <v>19711</v>
      </c>
      <c r="L2098" t="s">
        <v>24177</v>
      </c>
      <c r="M2098" t="s">
        <v>24177</v>
      </c>
      <c r="N2098" t="s">
        <v>24177</v>
      </c>
      <c r="O2098" t="s">
        <v>24177</v>
      </c>
      <c r="P2098">
        <f>IMDB_Movies3[[#This Row],[gross]]-Table3[[#This Row],[budget]]</f>
        <v>50301521</v>
      </c>
    </row>
    <row r="2099" spans="1:16" x14ac:dyDescent="0.35">
      <c r="A2099" t="s">
        <v>4309</v>
      </c>
      <c r="B2099">
        <v>100</v>
      </c>
      <c r="C2099">
        <v>84518155</v>
      </c>
      <c r="D2099" t="s">
        <v>10692</v>
      </c>
      <c r="E2099" t="s">
        <v>37</v>
      </c>
      <c r="F2099">
        <v>4.9000000000000004</v>
      </c>
      <c r="G2099">
        <v>20000000</v>
      </c>
      <c r="H2099" t="s">
        <v>1671</v>
      </c>
      <c r="I2099" t="s">
        <v>24177</v>
      </c>
      <c r="J2099" t="s">
        <v>24177</v>
      </c>
      <c r="K2099" t="s">
        <v>24177</v>
      </c>
      <c r="L2099" t="s">
        <v>24177</v>
      </c>
      <c r="M2099" t="s">
        <v>24177</v>
      </c>
      <c r="N2099" t="s">
        <v>24177</v>
      </c>
      <c r="O2099" t="s">
        <v>24177</v>
      </c>
      <c r="P2099">
        <f>IMDB_Movies3[[#This Row],[gross]]-Table3[[#This Row],[budget]]</f>
        <v>64518155</v>
      </c>
    </row>
    <row r="2100" spans="1:16" x14ac:dyDescent="0.35">
      <c r="A2100" t="s">
        <v>9162</v>
      </c>
      <c r="B2100">
        <v>108</v>
      </c>
      <c r="C2100">
        <v>81257845</v>
      </c>
      <c r="D2100" t="s">
        <v>10695</v>
      </c>
      <c r="E2100" t="s">
        <v>37</v>
      </c>
      <c r="F2100">
        <v>7.1</v>
      </c>
      <c r="G2100">
        <v>35000000</v>
      </c>
      <c r="H2100" t="s">
        <v>1671</v>
      </c>
      <c r="I2100" t="s">
        <v>12038</v>
      </c>
      <c r="J2100" t="s">
        <v>24177</v>
      </c>
      <c r="K2100" t="s">
        <v>24177</v>
      </c>
      <c r="L2100" t="s">
        <v>24177</v>
      </c>
      <c r="M2100" t="s">
        <v>24177</v>
      </c>
      <c r="N2100" t="s">
        <v>24177</v>
      </c>
      <c r="O2100" t="s">
        <v>24177</v>
      </c>
      <c r="P2100">
        <f>IMDB_Movies3[[#This Row],[gross]]-Table3[[#This Row],[budget]]</f>
        <v>46257845</v>
      </c>
    </row>
    <row r="2101" spans="1:16" x14ac:dyDescent="0.35">
      <c r="A2101" t="s">
        <v>2331</v>
      </c>
      <c r="B2101">
        <v>101</v>
      </c>
      <c r="C2101">
        <v>70360285</v>
      </c>
      <c r="D2101" t="s">
        <v>10699</v>
      </c>
      <c r="E2101" t="s">
        <v>37</v>
      </c>
      <c r="F2101">
        <v>5.8</v>
      </c>
      <c r="G2101">
        <v>18000000</v>
      </c>
      <c r="H2101" t="s">
        <v>1325</v>
      </c>
      <c r="I2101" t="s">
        <v>953</v>
      </c>
      <c r="J2101" t="s">
        <v>1266</v>
      </c>
      <c r="K2101" t="s">
        <v>12332</v>
      </c>
      <c r="L2101" t="s">
        <v>10413</v>
      </c>
      <c r="M2101" t="s">
        <v>24177</v>
      </c>
      <c r="N2101" t="s">
        <v>24177</v>
      </c>
      <c r="O2101" t="s">
        <v>24177</v>
      </c>
      <c r="P2101">
        <f>IMDB_Movies3[[#This Row],[gross]]-Table3[[#This Row],[budget]]</f>
        <v>52360285</v>
      </c>
    </row>
    <row r="2102" spans="1:16" x14ac:dyDescent="0.35">
      <c r="A2102" t="s">
        <v>3880</v>
      </c>
      <c r="B2102">
        <v>109</v>
      </c>
      <c r="C2102">
        <v>69148997</v>
      </c>
      <c r="D2102" t="s">
        <v>10702</v>
      </c>
      <c r="E2102" t="s">
        <v>37</v>
      </c>
      <c r="F2102">
        <v>5.4</v>
      </c>
      <c r="G2102">
        <v>37000000</v>
      </c>
      <c r="H2102" t="s">
        <v>1671</v>
      </c>
      <c r="I2102" t="s">
        <v>24164</v>
      </c>
      <c r="J2102" t="s">
        <v>24177</v>
      </c>
      <c r="K2102" t="s">
        <v>24177</v>
      </c>
      <c r="L2102" t="s">
        <v>24177</v>
      </c>
      <c r="M2102" t="s">
        <v>24177</v>
      </c>
      <c r="N2102" t="s">
        <v>24177</v>
      </c>
      <c r="O2102" t="s">
        <v>24177</v>
      </c>
      <c r="P2102">
        <f>IMDB_Movies3[[#This Row],[gross]]-Table3[[#This Row],[budget]]</f>
        <v>32148997</v>
      </c>
    </row>
    <row r="2103" spans="1:16" x14ac:dyDescent="0.35">
      <c r="A2103" t="s">
        <v>8191</v>
      </c>
      <c r="B2103">
        <v>115</v>
      </c>
      <c r="C2103">
        <v>82624961</v>
      </c>
      <c r="D2103" t="s">
        <v>10707</v>
      </c>
      <c r="E2103" t="s">
        <v>37</v>
      </c>
      <c r="F2103">
        <v>7.3</v>
      </c>
      <c r="G2103">
        <v>20000000</v>
      </c>
      <c r="H2103" t="s">
        <v>1671</v>
      </c>
      <c r="I2103" t="s">
        <v>3409</v>
      </c>
      <c r="J2103" t="s">
        <v>24177</v>
      </c>
      <c r="K2103" t="s">
        <v>24177</v>
      </c>
      <c r="L2103" t="s">
        <v>24177</v>
      </c>
      <c r="M2103" t="s">
        <v>24177</v>
      </c>
      <c r="N2103" t="s">
        <v>24177</v>
      </c>
      <c r="O2103" t="s">
        <v>24177</v>
      </c>
      <c r="P2103">
        <f>IMDB_Movies3[[#This Row],[gross]]-Table3[[#This Row],[budget]]</f>
        <v>62624961</v>
      </c>
    </row>
    <row r="2104" spans="1:16" x14ac:dyDescent="0.35">
      <c r="A2104" t="s">
        <v>2433</v>
      </c>
      <c r="B2104">
        <v>117</v>
      </c>
      <c r="C2104">
        <v>67325559</v>
      </c>
      <c r="D2104" t="s">
        <v>10712</v>
      </c>
      <c r="E2104" t="s">
        <v>37</v>
      </c>
      <c r="F2104">
        <v>7.1</v>
      </c>
      <c r="G2104">
        <v>20000000</v>
      </c>
      <c r="H2104" t="s">
        <v>953</v>
      </c>
      <c r="I2104" t="s">
        <v>1671</v>
      </c>
      <c r="J2104" t="s">
        <v>3409</v>
      </c>
      <c r="K2104" t="s">
        <v>18089</v>
      </c>
      <c r="L2104" t="s">
        <v>24162</v>
      </c>
      <c r="M2104" t="s">
        <v>24177</v>
      </c>
      <c r="N2104" t="s">
        <v>24177</v>
      </c>
      <c r="O2104" t="s">
        <v>24177</v>
      </c>
      <c r="P2104">
        <f>IMDB_Movies3[[#This Row],[gross]]-Table3[[#This Row],[budget]]</f>
        <v>47325559</v>
      </c>
    </row>
    <row r="2105" spans="1:16" x14ac:dyDescent="0.35">
      <c r="A2105" t="s">
        <v>6171</v>
      </c>
      <c r="B2105">
        <v>107</v>
      </c>
      <c r="C2105">
        <v>62933793</v>
      </c>
      <c r="D2105" t="s">
        <v>10718</v>
      </c>
      <c r="E2105" t="s">
        <v>37</v>
      </c>
      <c r="F2105">
        <v>5.8</v>
      </c>
      <c r="G2105">
        <v>20000000</v>
      </c>
      <c r="H2105" t="s">
        <v>3409</v>
      </c>
      <c r="I2105" t="s">
        <v>18089</v>
      </c>
      <c r="J2105" t="s">
        <v>12038</v>
      </c>
      <c r="K2105" t="s">
        <v>19711</v>
      </c>
      <c r="L2105" t="s">
        <v>24177</v>
      </c>
      <c r="M2105" t="s">
        <v>24177</v>
      </c>
      <c r="N2105" t="s">
        <v>24177</v>
      </c>
      <c r="O2105" t="s">
        <v>24177</v>
      </c>
      <c r="P2105">
        <f>IMDB_Movies3[[#This Row],[gross]]-Table3[[#This Row],[budget]]</f>
        <v>42933793</v>
      </c>
    </row>
    <row r="2106" spans="1:16" x14ac:dyDescent="0.35">
      <c r="A2106" t="s">
        <v>10722</v>
      </c>
      <c r="B2106">
        <v>134</v>
      </c>
      <c r="C2106">
        <v>56667870</v>
      </c>
      <c r="D2106" t="s">
        <v>10723</v>
      </c>
      <c r="E2106" t="s">
        <v>37</v>
      </c>
      <c r="F2106">
        <v>8.1</v>
      </c>
      <c r="G2106">
        <v>20000000</v>
      </c>
      <c r="H2106" t="s">
        <v>13307</v>
      </c>
      <c r="I2106" t="s">
        <v>3409</v>
      </c>
      <c r="J2106" t="s">
        <v>22704</v>
      </c>
      <c r="K2106" t="s">
        <v>24177</v>
      </c>
      <c r="L2106" t="s">
        <v>24177</v>
      </c>
      <c r="M2106" t="s">
        <v>24177</v>
      </c>
      <c r="N2106" t="s">
        <v>24177</v>
      </c>
      <c r="O2106" t="s">
        <v>24177</v>
      </c>
      <c r="P2106">
        <f>IMDB_Movies3[[#This Row],[gross]]-Table3[[#This Row],[budget]]</f>
        <v>36667870</v>
      </c>
    </row>
    <row r="2107" spans="1:16" x14ac:dyDescent="0.35">
      <c r="A2107" t="s">
        <v>8504</v>
      </c>
      <c r="B2107">
        <v>118</v>
      </c>
      <c r="C2107">
        <v>56398162</v>
      </c>
      <c r="D2107" t="s">
        <v>10727</v>
      </c>
      <c r="E2107" t="s">
        <v>37</v>
      </c>
      <c r="F2107">
        <v>5.7</v>
      </c>
      <c r="G2107">
        <v>20000000</v>
      </c>
      <c r="H2107" t="s">
        <v>1671</v>
      </c>
      <c r="I2107" t="s">
        <v>3409</v>
      </c>
      <c r="J2107" t="s">
        <v>12038</v>
      </c>
      <c r="K2107" t="s">
        <v>19711</v>
      </c>
      <c r="L2107" t="s">
        <v>24177</v>
      </c>
      <c r="M2107" t="s">
        <v>24177</v>
      </c>
      <c r="N2107" t="s">
        <v>24177</v>
      </c>
      <c r="O2107" t="s">
        <v>24177</v>
      </c>
      <c r="P2107">
        <f>IMDB_Movies3[[#This Row],[gross]]-Table3[[#This Row],[budget]]</f>
        <v>36398162</v>
      </c>
    </row>
    <row r="2108" spans="1:16" x14ac:dyDescent="0.35">
      <c r="A2108" t="s">
        <v>9516</v>
      </c>
      <c r="B2108">
        <v>121</v>
      </c>
      <c r="C2108">
        <v>60072596</v>
      </c>
      <c r="D2108" t="s">
        <v>10731</v>
      </c>
      <c r="E2108" t="s">
        <v>37</v>
      </c>
      <c r="F2108">
        <v>4.4000000000000004</v>
      </c>
      <c r="G2108">
        <v>20000000</v>
      </c>
      <c r="H2108" t="s">
        <v>1671</v>
      </c>
      <c r="I2108" t="s">
        <v>3409</v>
      </c>
      <c r="J2108" t="s">
        <v>19711</v>
      </c>
      <c r="K2108" t="s">
        <v>24177</v>
      </c>
      <c r="L2108" t="s">
        <v>24177</v>
      </c>
      <c r="M2108" t="s">
        <v>24177</v>
      </c>
      <c r="N2108" t="s">
        <v>24177</v>
      </c>
      <c r="O2108" t="s">
        <v>24177</v>
      </c>
      <c r="P2108">
        <f>IMDB_Movies3[[#This Row],[gross]]-Table3[[#This Row],[budget]]</f>
        <v>40072596</v>
      </c>
    </row>
    <row r="2109" spans="1:16" x14ac:dyDescent="0.35">
      <c r="A2109" t="s">
        <v>255</v>
      </c>
      <c r="B2109">
        <v>105</v>
      </c>
      <c r="C2109">
        <v>56362352</v>
      </c>
      <c r="D2109" t="s">
        <v>10735</v>
      </c>
      <c r="E2109" t="s">
        <v>37</v>
      </c>
      <c r="F2109">
        <v>7.9</v>
      </c>
      <c r="G2109">
        <v>20000000</v>
      </c>
      <c r="H2109" t="s">
        <v>1266</v>
      </c>
      <c r="I2109" t="s">
        <v>19711</v>
      </c>
      <c r="J2109" t="s">
        <v>24177</v>
      </c>
      <c r="K2109" t="s">
        <v>24177</v>
      </c>
      <c r="L2109" t="s">
        <v>24177</v>
      </c>
      <c r="M2109" t="s">
        <v>24177</v>
      </c>
      <c r="N2109" t="s">
        <v>24177</v>
      </c>
      <c r="O2109" t="s">
        <v>24177</v>
      </c>
      <c r="P2109">
        <f>IMDB_Movies3[[#This Row],[gross]]-Table3[[#This Row],[budget]]</f>
        <v>36362352</v>
      </c>
    </row>
    <row r="2110" spans="1:16" x14ac:dyDescent="0.35">
      <c r="A2110" t="s">
        <v>10738</v>
      </c>
      <c r="B2110">
        <v>110</v>
      </c>
      <c r="C2110">
        <v>56154094</v>
      </c>
      <c r="D2110" t="s">
        <v>10739</v>
      </c>
      <c r="E2110" t="s">
        <v>37</v>
      </c>
      <c r="F2110">
        <v>7.6</v>
      </c>
      <c r="G2110">
        <v>20000000</v>
      </c>
      <c r="H2110" t="s">
        <v>3409</v>
      </c>
      <c r="I2110" t="s">
        <v>19711</v>
      </c>
      <c r="J2110" t="s">
        <v>24177</v>
      </c>
      <c r="K2110" t="s">
        <v>24177</v>
      </c>
      <c r="L2110" t="s">
        <v>24177</v>
      </c>
      <c r="M2110" t="s">
        <v>24177</v>
      </c>
      <c r="N2110" t="s">
        <v>24177</v>
      </c>
      <c r="O2110" t="s">
        <v>24177</v>
      </c>
      <c r="P2110">
        <f>IMDB_Movies3[[#This Row],[gross]]-Table3[[#This Row],[budget]]</f>
        <v>36154094</v>
      </c>
    </row>
    <row r="2111" spans="1:16" x14ac:dyDescent="0.35">
      <c r="A2111" t="s">
        <v>9516</v>
      </c>
      <c r="B2111">
        <v>114</v>
      </c>
      <c r="C2111">
        <v>65623128</v>
      </c>
      <c r="D2111" t="s">
        <v>10743</v>
      </c>
      <c r="E2111" t="s">
        <v>37</v>
      </c>
      <c r="F2111">
        <v>4.8</v>
      </c>
      <c r="G2111">
        <v>20000000</v>
      </c>
      <c r="H2111" t="s">
        <v>1671</v>
      </c>
      <c r="I2111" t="s">
        <v>24164</v>
      </c>
      <c r="J2111" t="s">
        <v>3409</v>
      </c>
      <c r="K2111" t="s">
        <v>24177</v>
      </c>
      <c r="L2111" t="s">
        <v>24177</v>
      </c>
      <c r="M2111" t="s">
        <v>24177</v>
      </c>
      <c r="N2111" t="s">
        <v>24177</v>
      </c>
      <c r="O2111" t="s">
        <v>24177</v>
      </c>
      <c r="P2111">
        <f>IMDB_Movies3[[#This Row],[gross]]-Table3[[#This Row],[budget]]</f>
        <v>45623128</v>
      </c>
    </row>
    <row r="2112" spans="1:16" x14ac:dyDescent="0.35">
      <c r="A2112" t="s">
        <v>4733</v>
      </c>
      <c r="B2112">
        <v>104</v>
      </c>
      <c r="C2112">
        <v>47724985</v>
      </c>
      <c r="D2112" t="s">
        <v>10748</v>
      </c>
      <c r="E2112" t="s">
        <v>37</v>
      </c>
      <c r="F2112">
        <v>7.8</v>
      </c>
      <c r="G2112">
        <v>1800000</v>
      </c>
      <c r="H2112" t="s">
        <v>1325</v>
      </c>
      <c r="I2112" t="s">
        <v>24164</v>
      </c>
      <c r="J2112" t="s">
        <v>3409</v>
      </c>
      <c r="K2112" t="s">
        <v>10413</v>
      </c>
      <c r="L2112" t="s">
        <v>24177</v>
      </c>
      <c r="M2112" t="s">
        <v>24177</v>
      </c>
      <c r="N2112" t="s">
        <v>24177</v>
      </c>
      <c r="O2112" t="s">
        <v>24177</v>
      </c>
      <c r="P2112">
        <f>IMDB_Movies3[[#This Row],[gross]]-Table3[[#This Row],[budget]]</f>
        <v>45924985</v>
      </c>
    </row>
    <row r="2113" spans="1:16" x14ac:dyDescent="0.35">
      <c r="A2113" t="s">
        <v>10752</v>
      </c>
      <c r="B2113">
        <v>100</v>
      </c>
      <c r="C2113">
        <v>55461307</v>
      </c>
      <c r="D2113" t="s">
        <v>10753</v>
      </c>
      <c r="E2113" t="s">
        <v>37</v>
      </c>
      <c r="F2113">
        <v>6.7</v>
      </c>
      <c r="G2113">
        <v>20000000</v>
      </c>
      <c r="H2113" t="s">
        <v>1671</v>
      </c>
      <c r="I2113" t="s">
        <v>24177</v>
      </c>
      <c r="J2113" t="s">
        <v>24177</v>
      </c>
      <c r="K2113" t="s">
        <v>24177</v>
      </c>
      <c r="L2113" t="s">
        <v>24177</v>
      </c>
      <c r="M2113" t="s">
        <v>24177</v>
      </c>
      <c r="N2113" t="s">
        <v>24177</v>
      </c>
      <c r="O2113" t="s">
        <v>24177</v>
      </c>
      <c r="P2113">
        <f>IMDB_Movies3[[#This Row],[gross]]-Table3[[#This Row],[budget]]</f>
        <v>35461307</v>
      </c>
    </row>
    <row r="2114" spans="1:16" x14ac:dyDescent="0.35">
      <c r="A2114" t="s">
        <v>10756</v>
      </c>
      <c r="B2114">
        <v>85</v>
      </c>
      <c r="C2114">
        <v>48546578</v>
      </c>
      <c r="D2114" t="s">
        <v>10757</v>
      </c>
      <c r="E2114" t="s">
        <v>37</v>
      </c>
      <c r="F2114">
        <v>2.7</v>
      </c>
      <c r="G2114">
        <v>20000000</v>
      </c>
      <c r="H2114" t="s">
        <v>1671</v>
      </c>
      <c r="I2114" t="s">
        <v>19711</v>
      </c>
      <c r="J2114" t="s">
        <v>24177</v>
      </c>
      <c r="K2114" t="s">
        <v>24177</v>
      </c>
      <c r="L2114" t="s">
        <v>24177</v>
      </c>
      <c r="M2114" t="s">
        <v>24177</v>
      </c>
      <c r="N2114" t="s">
        <v>24177</v>
      </c>
      <c r="O2114" t="s">
        <v>24177</v>
      </c>
      <c r="P2114">
        <f>IMDB_Movies3[[#This Row],[gross]]-Table3[[#This Row],[budget]]</f>
        <v>28546578</v>
      </c>
    </row>
    <row r="2115" spans="1:16" x14ac:dyDescent="0.35">
      <c r="A2115" t="s">
        <v>10760</v>
      </c>
      <c r="B2115">
        <v>72</v>
      </c>
      <c r="C2115">
        <v>48423368</v>
      </c>
      <c r="D2115" t="s">
        <v>10761</v>
      </c>
      <c r="E2115" t="s">
        <v>37</v>
      </c>
      <c r="F2115">
        <v>5.8</v>
      </c>
      <c r="G2115">
        <v>20000000</v>
      </c>
      <c r="H2115" t="s">
        <v>953</v>
      </c>
      <c r="I2115" t="s">
        <v>11526</v>
      </c>
      <c r="J2115" t="s">
        <v>18089</v>
      </c>
      <c r="K2115" t="s">
        <v>1266</v>
      </c>
      <c r="L2115" t="s">
        <v>24177</v>
      </c>
      <c r="M2115" t="s">
        <v>24177</v>
      </c>
      <c r="N2115" t="s">
        <v>24177</v>
      </c>
      <c r="O2115" t="s">
        <v>24177</v>
      </c>
      <c r="P2115">
        <f>IMDB_Movies3[[#This Row],[gross]]-Table3[[#This Row],[budget]]</f>
        <v>28423368</v>
      </c>
    </row>
    <row r="2116" spans="1:16" x14ac:dyDescent="0.35">
      <c r="A2116" t="s">
        <v>10764</v>
      </c>
      <c r="B2116">
        <v>128</v>
      </c>
      <c r="C2116">
        <v>52066000</v>
      </c>
      <c r="D2116" t="s">
        <v>10765</v>
      </c>
      <c r="E2116" t="s">
        <v>37</v>
      </c>
      <c r="F2116">
        <v>7.5</v>
      </c>
      <c r="G2116">
        <v>20000000</v>
      </c>
      <c r="H2116" t="s">
        <v>13307</v>
      </c>
      <c r="I2116" t="s">
        <v>3409</v>
      </c>
      <c r="J2116" t="s">
        <v>22704</v>
      </c>
      <c r="K2116" t="s">
        <v>24177</v>
      </c>
      <c r="L2116" t="s">
        <v>24177</v>
      </c>
      <c r="M2116" t="s">
        <v>24177</v>
      </c>
      <c r="N2116" t="s">
        <v>24177</v>
      </c>
      <c r="O2116" t="s">
        <v>24177</v>
      </c>
      <c r="P2116">
        <f>IMDB_Movies3[[#This Row],[gross]]-Table3[[#This Row],[budget]]</f>
        <v>32066000</v>
      </c>
    </row>
    <row r="2117" spans="1:16" x14ac:dyDescent="0.35">
      <c r="A2117" t="s">
        <v>10768</v>
      </c>
      <c r="B2117">
        <v>72</v>
      </c>
      <c r="C2117">
        <v>47887943</v>
      </c>
      <c r="D2117" t="s">
        <v>10771</v>
      </c>
      <c r="E2117" t="s">
        <v>37</v>
      </c>
      <c r="F2117">
        <v>5.4</v>
      </c>
      <c r="G2117">
        <v>20000000</v>
      </c>
      <c r="H2117" t="s">
        <v>953</v>
      </c>
      <c r="I2117" t="s">
        <v>11526</v>
      </c>
      <c r="J2117" t="s">
        <v>18089</v>
      </c>
      <c r="K2117" t="s">
        <v>17378</v>
      </c>
      <c r="L2117" t="s">
        <v>24177</v>
      </c>
      <c r="M2117" t="s">
        <v>24177</v>
      </c>
      <c r="N2117" t="s">
        <v>24177</v>
      </c>
      <c r="O2117" t="s">
        <v>24177</v>
      </c>
      <c r="P2117">
        <f>IMDB_Movies3[[#This Row],[gross]]-Table3[[#This Row],[budget]]</f>
        <v>27887943</v>
      </c>
    </row>
    <row r="2118" spans="1:16" x14ac:dyDescent="0.35">
      <c r="A2118" t="s">
        <v>6731</v>
      </c>
      <c r="B2118">
        <v>89</v>
      </c>
      <c r="C2118">
        <v>46363118</v>
      </c>
      <c r="D2118" t="s">
        <v>10777</v>
      </c>
      <c r="E2118" t="s">
        <v>37</v>
      </c>
      <c r="F2118">
        <v>4.0999999999999996</v>
      </c>
      <c r="G2118">
        <v>20000000</v>
      </c>
      <c r="H2118" t="s">
        <v>3409</v>
      </c>
      <c r="I2118" t="s">
        <v>6403</v>
      </c>
      <c r="J2118" t="s">
        <v>24162</v>
      </c>
      <c r="K2118" t="s">
        <v>10413</v>
      </c>
      <c r="L2118" t="s">
        <v>24177</v>
      </c>
      <c r="M2118" t="s">
        <v>24177</v>
      </c>
      <c r="N2118" t="s">
        <v>24177</v>
      </c>
      <c r="O2118" t="s">
        <v>24177</v>
      </c>
      <c r="P2118">
        <f>IMDB_Movies3[[#This Row],[gross]]-Table3[[#This Row],[budget]]</f>
        <v>26363118</v>
      </c>
    </row>
    <row r="2119" spans="1:16" x14ac:dyDescent="0.35">
      <c r="A2119" t="s">
        <v>10781</v>
      </c>
      <c r="B2119">
        <v>96</v>
      </c>
      <c r="C2119">
        <v>47852604</v>
      </c>
      <c r="D2119" t="s">
        <v>10782</v>
      </c>
      <c r="E2119" t="s">
        <v>37</v>
      </c>
      <c r="F2119">
        <v>5.9</v>
      </c>
      <c r="G2119">
        <v>20000000</v>
      </c>
      <c r="H2119" t="s">
        <v>3409</v>
      </c>
      <c r="I2119" t="s">
        <v>24162</v>
      </c>
      <c r="J2119" t="s">
        <v>10413</v>
      </c>
      <c r="K2119" t="s">
        <v>24177</v>
      </c>
      <c r="L2119" t="s">
        <v>24177</v>
      </c>
      <c r="M2119" t="s">
        <v>24177</v>
      </c>
      <c r="N2119" t="s">
        <v>24177</v>
      </c>
      <c r="O2119" t="s">
        <v>24177</v>
      </c>
      <c r="P2119">
        <f>IMDB_Movies3[[#This Row],[gross]]-Table3[[#This Row],[budget]]</f>
        <v>27852604</v>
      </c>
    </row>
    <row r="2120" spans="1:16" x14ac:dyDescent="0.35">
      <c r="A2120" t="s">
        <v>10786</v>
      </c>
      <c r="B2120">
        <v>77</v>
      </c>
      <c r="C2120">
        <v>45542421</v>
      </c>
      <c r="D2120" t="s">
        <v>10789</v>
      </c>
      <c r="E2120" t="s">
        <v>37</v>
      </c>
      <c r="F2120">
        <v>6.3</v>
      </c>
      <c r="G2120">
        <v>30000000</v>
      </c>
      <c r="H2120" t="s">
        <v>11526</v>
      </c>
      <c r="I2120" t="s">
        <v>1671</v>
      </c>
      <c r="J2120" t="s">
        <v>3409</v>
      </c>
      <c r="K2120" t="s">
        <v>18089</v>
      </c>
      <c r="L2120" t="s">
        <v>17378</v>
      </c>
      <c r="M2120" t="s">
        <v>24177</v>
      </c>
      <c r="N2120" t="s">
        <v>24177</v>
      </c>
      <c r="O2120" t="s">
        <v>24177</v>
      </c>
      <c r="P2120">
        <f>IMDB_Movies3[[#This Row],[gross]]-Table3[[#This Row],[budget]]</f>
        <v>15542421</v>
      </c>
    </row>
    <row r="2121" spans="1:16" x14ac:dyDescent="0.35">
      <c r="A2121" t="s">
        <v>5128</v>
      </c>
      <c r="B2121">
        <v>123</v>
      </c>
      <c r="C2121">
        <v>41573740</v>
      </c>
      <c r="D2121" t="s">
        <v>10793</v>
      </c>
      <c r="E2121" t="s">
        <v>37</v>
      </c>
      <c r="F2121">
        <v>7</v>
      </c>
      <c r="G2121">
        <v>35761559</v>
      </c>
      <c r="H2121" t="s">
        <v>6403</v>
      </c>
      <c r="I2121" t="s">
        <v>24162</v>
      </c>
      <c r="J2121" t="s">
        <v>10413</v>
      </c>
      <c r="K2121" t="s">
        <v>24177</v>
      </c>
      <c r="L2121" t="s">
        <v>24177</v>
      </c>
      <c r="M2121" t="s">
        <v>24177</v>
      </c>
      <c r="N2121" t="s">
        <v>24177</v>
      </c>
      <c r="O2121" t="s">
        <v>24177</v>
      </c>
      <c r="P2121">
        <f>IMDB_Movies3[[#This Row],[gross]]-Table3[[#This Row],[budget]]</f>
        <v>5812181</v>
      </c>
    </row>
    <row r="2122" spans="1:16" x14ac:dyDescent="0.35">
      <c r="A2122" t="s">
        <v>7862</v>
      </c>
      <c r="B2122">
        <v>111</v>
      </c>
      <c r="C2122">
        <v>42652003</v>
      </c>
      <c r="D2122" t="s">
        <v>10798</v>
      </c>
      <c r="E2122" t="s">
        <v>37</v>
      </c>
      <c r="F2122">
        <v>6.8</v>
      </c>
      <c r="G2122">
        <v>20000000</v>
      </c>
      <c r="H2122" t="s">
        <v>953</v>
      </c>
      <c r="I2122" t="s">
        <v>18089</v>
      </c>
      <c r="J2122" t="s">
        <v>24177</v>
      </c>
      <c r="K2122" t="s">
        <v>24177</v>
      </c>
      <c r="L2122" t="s">
        <v>24177</v>
      </c>
      <c r="M2122" t="s">
        <v>24177</v>
      </c>
      <c r="N2122" t="s">
        <v>24177</v>
      </c>
      <c r="O2122" t="s">
        <v>24177</v>
      </c>
      <c r="P2122">
        <f>IMDB_Movies3[[#This Row],[gross]]-Table3[[#This Row],[budget]]</f>
        <v>22652003</v>
      </c>
    </row>
    <row r="2123" spans="1:16" x14ac:dyDescent="0.35">
      <c r="A2123" t="s">
        <v>8382</v>
      </c>
      <c r="B2123">
        <v>93</v>
      </c>
      <c r="C2123">
        <v>39737645</v>
      </c>
      <c r="D2123" t="s">
        <v>10807</v>
      </c>
      <c r="E2123" t="s">
        <v>37</v>
      </c>
      <c r="F2123">
        <v>2.2999999999999998</v>
      </c>
      <c r="G2123">
        <v>20000000</v>
      </c>
      <c r="H2123" t="s">
        <v>953</v>
      </c>
      <c r="I2123" t="s">
        <v>1671</v>
      </c>
      <c r="J2123" t="s">
        <v>24177</v>
      </c>
      <c r="K2123" t="s">
        <v>24177</v>
      </c>
      <c r="L2123" t="s">
        <v>24177</v>
      </c>
      <c r="M2123" t="s">
        <v>24177</v>
      </c>
      <c r="N2123" t="s">
        <v>24177</v>
      </c>
      <c r="O2123" t="s">
        <v>24177</v>
      </c>
      <c r="P2123">
        <f>IMDB_Movies3[[#This Row],[gross]]-Table3[[#This Row],[budget]]</f>
        <v>19737645</v>
      </c>
    </row>
    <row r="2124" spans="1:16" x14ac:dyDescent="0.35">
      <c r="A2124" t="s">
        <v>432</v>
      </c>
      <c r="B2124">
        <v>128</v>
      </c>
      <c r="C2124">
        <v>44988180</v>
      </c>
      <c r="D2124" t="s">
        <v>10812</v>
      </c>
      <c r="E2124" t="s">
        <v>37</v>
      </c>
      <c r="F2124">
        <v>8.1</v>
      </c>
      <c r="G2124">
        <v>20000000</v>
      </c>
      <c r="H2124" t="s">
        <v>13307</v>
      </c>
      <c r="I2124" t="s">
        <v>24164</v>
      </c>
      <c r="J2124" t="s">
        <v>3409</v>
      </c>
      <c r="K2124" t="s">
        <v>22704</v>
      </c>
      <c r="L2124" t="s">
        <v>24177</v>
      </c>
      <c r="M2124" t="s">
        <v>24177</v>
      </c>
      <c r="N2124" t="s">
        <v>24177</v>
      </c>
      <c r="O2124" t="s">
        <v>24177</v>
      </c>
      <c r="P2124">
        <f>IMDB_Movies3[[#This Row],[gross]]-Table3[[#This Row],[budget]]</f>
        <v>24988180</v>
      </c>
    </row>
    <row r="2125" spans="1:16" x14ac:dyDescent="0.35">
      <c r="A2125" t="s">
        <v>10122</v>
      </c>
      <c r="B2125">
        <v>110</v>
      </c>
      <c r="C2125">
        <v>39263506</v>
      </c>
      <c r="D2125" t="s">
        <v>10816</v>
      </c>
      <c r="E2125" t="s">
        <v>37</v>
      </c>
      <c r="F2125">
        <v>6.1</v>
      </c>
      <c r="G2125">
        <v>22000000</v>
      </c>
      <c r="H2125" t="s">
        <v>24164</v>
      </c>
      <c r="I2125" t="s">
        <v>3409</v>
      </c>
      <c r="J2125" t="s">
        <v>10413</v>
      </c>
      <c r="K2125" t="s">
        <v>24177</v>
      </c>
      <c r="L2125" t="s">
        <v>24177</v>
      </c>
      <c r="M2125" t="s">
        <v>24177</v>
      </c>
      <c r="N2125" t="s">
        <v>24177</v>
      </c>
      <c r="O2125" t="s">
        <v>24177</v>
      </c>
      <c r="P2125">
        <f>IMDB_Movies3[[#This Row],[gross]]-Table3[[#This Row],[budget]]</f>
        <v>17263506</v>
      </c>
    </row>
    <row r="2126" spans="1:16" x14ac:dyDescent="0.35">
      <c r="A2126" t="s">
        <v>10819</v>
      </c>
      <c r="B2126">
        <v>137</v>
      </c>
      <c r="C2126">
        <v>39143839</v>
      </c>
      <c r="D2126" t="s">
        <v>10820</v>
      </c>
      <c r="E2126" t="s">
        <v>37</v>
      </c>
      <c r="F2126">
        <v>5</v>
      </c>
      <c r="G2126">
        <v>20000000</v>
      </c>
      <c r="H2126" t="s">
        <v>6403</v>
      </c>
      <c r="I2126" t="s">
        <v>10413</v>
      </c>
      <c r="J2126" t="s">
        <v>24177</v>
      </c>
      <c r="K2126" t="s">
        <v>24177</v>
      </c>
      <c r="L2126" t="s">
        <v>24177</v>
      </c>
      <c r="M2126" t="s">
        <v>24177</v>
      </c>
      <c r="N2126" t="s">
        <v>24177</v>
      </c>
      <c r="O2126" t="s">
        <v>24177</v>
      </c>
      <c r="P2126">
        <f>IMDB_Movies3[[#This Row],[gross]]-Table3[[#This Row],[budget]]</f>
        <v>19143839</v>
      </c>
    </row>
    <row r="2127" spans="1:16" x14ac:dyDescent="0.35">
      <c r="A2127" t="s">
        <v>7302</v>
      </c>
      <c r="B2127">
        <v>124</v>
      </c>
      <c r="C2127">
        <v>37672350</v>
      </c>
      <c r="D2127" t="s">
        <v>10824</v>
      </c>
      <c r="E2127" t="s">
        <v>37</v>
      </c>
      <c r="F2127">
        <v>5.5</v>
      </c>
      <c r="G2127">
        <v>20000000</v>
      </c>
      <c r="H2127" t="s">
        <v>1671</v>
      </c>
      <c r="I2127" t="s">
        <v>3409</v>
      </c>
      <c r="J2127" t="s">
        <v>19711</v>
      </c>
      <c r="K2127" t="s">
        <v>24177</v>
      </c>
      <c r="L2127" t="s">
        <v>24177</v>
      </c>
      <c r="M2127" t="s">
        <v>24177</v>
      </c>
      <c r="N2127" t="s">
        <v>24177</v>
      </c>
      <c r="O2127" t="s">
        <v>24177</v>
      </c>
      <c r="P2127">
        <f>IMDB_Movies3[[#This Row],[gross]]-Table3[[#This Row],[budget]]</f>
        <v>17672350</v>
      </c>
    </row>
    <row r="2128" spans="1:16" x14ac:dyDescent="0.35">
      <c r="A2128" t="s">
        <v>5111</v>
      </c>
      <c r="B2128">
        <v>93</v>
      </c>
      <c r="C2128">
        <v>38037513</v>
      </c>
      <c r="D2128" t="s">
        <v>10828</v>
      </c>
      <c r="E2128" t="s">
        <v>37</v>
      </c>
      <c r="F2128">
        <v>6.2</v>
      </c>
      <c r="G2128">
        <v>20000000</v>
      </c>
      <c r="H2128" t="s">
        <v>953</v>
      </c>
      <c r="I2128" t="s">
        <v>1671</v>
      </c>
      <c r="J2128" t="s">
        <v>1266</v>
      </c>
      <c r="K2128" t="s">
        <v>12038</v>
      </c>
      <c r="L2128" t="s">
        <v>12332</v>
      </c>
      <c r="M2128" t="s">
        <v>24177</v>
      </c>
      <c r="N2128" t="s">
        <v>24177</v>
      </c>
      <c r="O2128" t="s">
        <v>24177</v>
      </c>
      <c r="P2128">
        <f>IMDB_Movies3[[#This Row],[gross]]-Table3[[#This Row],[budget]]</f>
        <v>18037513</v>
      </c>
    </row>
    <row r="2129" spans="1:16" x14ac:dyDescent="0.35">
      <c r="A2129" t="s">
        <v>3122</v>
      </c>
      <c r="B2129">
        <v>115</v>
      </c>
      <c r="C2129">
        <v>37442180</v>
      </c>
      <c r="D2129" t="s">
        <v>10832</v>
      </c>
      <c r="E2129" t="s">
        <v>37</v>
      </c>
      <c r="F2129">
        <v>6.2</v>
      </c>
      <c r="G2129">
        <v>20000000</v>
      </c>
      <c r="H2129" t="s">
        <v>1671</v>
      </c>
      <c r="I2129" t="s">
        <v>3409</v>
      </c>
      <c r="J2129" t="s">
        <v>19711</v>
      </c>
      <c r="K2129" t="s">
        <v>10413</v>
      </c>
      <c r="L2129" t="s">
        <v>24177</v>
      </c>
      <c r="M2129" t="s">
        <v>24177</v>
      </c>
      <c r="N2129" t="s">
        <v>24177</v>
      </c>
      <c r="O2129" t="s">
        <v>24177</v>
      </c>
      <c r="P2129">
        <f>IMDB_Movies3[[#This Row],[gross]]-Table3[[#This Row],[budget]]</f>
        <v>17442180</v>
      </c>
    </row>
    <row r="2130" spans="1:16" x14ac:dyDescent="0.35">
      <c r="A2130" t="s">
        <v>10835</v>
      </c>
      <c r="B2130">
        <v>98</v>
      </c>
      <c r="C2130">
        <v>47724985</v>
      </c>
      <c r="D2130" t="s">
        <v>10837</v>
      </c>
      <c r="E2130" t="s">
        <v>37</v>
      </c>
      <c r="F2130">
        <v>5.9</v>
      </c>
      <c r="G2130">
        <v>20000000</v>
      </c>
      <c r="H2130" t="s">
        <v>1325</v>
      </c>
      <c r="I2130" t="s">
        <v>12332</v>
      </c>
      <c r="J2130" t="s">
        <v>24177</v>
      </c>
      <c r="K2130" t="s">
        <v>24177</v>
      </c>
      <c r="L2130" t="s">
        <v>24177</v>
      </c>
      <c r="M2130" t="s">
        <v>24177</v>
      </c>
      <c r="N2130" t="s">
        <v>24177</v>
      </c>
      <c r="O2130" t="s">
        <v>24177</v>
      </c>
      <c r="P2130">
        <f>IMDB_Movies3[[#This Row],[gross]]-Table3[[#This Row],[budget]]</f>
        <v>27724985</v>
      </c>
    </row>
    <row r="2131" spans="1:16" x14ac:dyDescent="0.35">
      <c r="A2131" t="s">
        <v>10841</v>
      </c>
      <c r="B2131">
        <v>105</v>
      </c>
      <c r="C2131">
        <v>35596227</v>
      </c>
      <c r="D2131" t="s">
        <v>10844</v>
      </c>
      <c r="E2131" t="s">
        <v>37</v>
      </c>
      <c r="F2131">
        <v>6.3</v>
      </c>
      <c r="G2131">
        <v>20000000</v>
      </c>
      <c r="H2131" t="s">
        <v>24164</v>
      </c>
      <c r="I2131" t="s">
        <v>3409</v>
      </c>
      <c r="J2131" t="s">
        <v>10413</v>
      </c>
      <c r="K2131" t="s">
        <v>24177</v>
      </c>
      <c r="L2131" t="s">
        <v>24177</v>
      </c>
      <c r="M2131" t="s">
        <v>24177</v>
      </c>
      <c r="N2131" t="s">
        <v>24177</v>
      </c>
      <c r="O2131" t="s">
        <v>24177</v>
      </c>
      <c r="P2131">
        <f>IMDB_Movies3[[#This Row],[gross]]-Table3[[#This Row],[budget]]</f>
        <v>15596227</v>
      </c>
    </row>
    <row r="2132" spans="1:16" x14ac:dyDescent="0.35">
      <c r="A2132" t="s">
        <v>10848</v>
      </c>
      <c r="B2132">
        <v>127</v>
      </c>
      <c r="C2132">
        <v>35422828</v>
      </c>
      <c r="D2132" t="s">
        <v>10849</v>
      </c>
      <c r="E2132" t="s">
        <v>37</v>
      </c>
      <c r="F2132">
        <v>6.7</v>
      </c>
      <c r="G2132">
        <v>20000000</v>
      </c>
      <c r="H2132" t="s">
        <v>13307</v>
      </c>
      <c r="I2132" t="s">
        <v>3409</v>
      </c>
      <c r="J2132" t="s">
        <v>12038</v>
      </c>
      <c r="K2132" t="s">
        <v>24177</v>
      </c>
      <c r="L2132" t="s">
        <v>24177</v>
      </c>
      <c r="M2132" t="s">
        <v>24177</v>
      </c>
      <c r="N2132" t="s">
        <v>24177</v>
      </c>
      <c r="O2132" t="s">
        <v>24177</v>
      </c>
      <c r="P2132">
        <f>IMDB_Movies3[[#This Row],[gross]]-Table3[[#This Row],[budget]]</f>
        <v>15422828</v>
      </c>
    </row>
    <row r="2133" spans="1:16" x14ac:dyDescent="0.35">
      <c r="A2133" t="s">
        <v>8382</v>
      </c>
      <c r="B2133">
        <v>82</v>
      </c>
      <c r="C2133">
        <v>36658108</v>
      </c>
      <c r="D2133" t="s">
        <v>10853</v>
      </c>
      <c r="E2133" t="s">
        <v>37</v>
      </c>
      <c r="F2133">
        <v>3.5</v>
      </c>
      <c r="G2133">
        <v>20000000</v>
      </c>
      <c r="H2133" t="s">
        <v>1671</v>
      </c>
      <c r="I2133" t="s">
        <v>24177</v>
      </c>
      <c r="J2133" t="s">
        <v>24177</v>
      </c>
      <c r="K2133" t="s">
        <v>24177</v>
      </c>
      <c r="L2133" t="s">
        <v>24177</v>
      </c>
      <c r="M2133" t="s">
        <v>24177</v>
      </c>
      <c r="N2133" t="s">
        <v>24177</v>
      </c>
      <c r="O2133" t="s">
        <v>24177</v>
      </c>
      <c r="P2133">
        <f>IMDB_Movies3[[#This Row],[gross]]-Table3[[#This Row],[budget]]</f>
        <v>16658108</v>
      </c>
    </row>
    <row r="2134" spans="1:16" x14ac:dyDescent="0.35">
      <c r="A2134" t="s">
        <v>1133</v>
      </c>
      <c r="B2134">
        <v>143</v>
      </c>
      <c r="C2134">
        <v>34300771</v>
      </c>
      <c r="D2134" t="s">
        <v>10858</v>
      </c>
      <c r="E2134" t="s">
        <v>37</v>
      </c>
      <c r="F2134">
        <v>7.5</v>
      </c>
      <c r="G2134">
        <v>25000000</v>
      </c>
      <c r="H2134" t="s">
        <v>3409</v>
      </c>
      <c r="I2134" t="s">
        <v>24177</v>
      </c>
      <c r="J2134" t="s">
        <v>24177</v>
      </c>
      <c r="K2134" t="s">
        <v>24177</v>
      </c>
      <c r="L2134" t="s">
        <v>24177</v>
      </c>
      <c r="M2134" t="s">
        <v>24177</v>
      </c>
      <c r="N2134" t="s">
        <v>24177</v>
      </c>
      <c r="O2134" t="s">
        <v>24177</v>
      </c>
      <c r="P2134">
        <f>IMDB_Movies3[[#This Row],[gross]]-Table3[[#This Row],[budget]]</f>
        <v>9300771</v>
      </c>
    </row>
    <row r="2135" spans="1:16" x14ac:dyDescent="0.35">
      <c r="A2135" t="s">
        <v>809</v>
      </c>
      <c r="B2135">
        <v>103</v>
      </c>
      <c r="C2135">
        <v>34290142</v>
      </c>
      <c r="D2135" t="s">
        <v>10862</v>
      </c>
      <c r="E2135" t="s">
        <v>37</v>
      </c>
      <c r="F2135">
        <v>6.6</v>
      </c>
      <c r="G2135">
        <v>19800000</v>
      </c>
      <c r="H2135" t="s">
        <v>1671</v>
      </c>
      <c r="I2135" t="s">
        <v>3409</v>
      </c>
      <c r="J2135" t="s">
        <v>24177</v>
      </c>
      <c r="K2135" t="s">
        <v>24177</v>
      </c>
      <c r="L2135" t="s">
        <v>24177</v>
      </c>
      <c r="M2135" t="s">
        <v>24177</v>
      </c>
      <c r="N2135" t="s">
        <v>24177</v>
      </c>
      <c r="O2135" t="s">
        <v>24177</v>
      </c>
      <c r="P2135">
        <f>IMDB_Movies3[[#This Row],[gross]]-Table3[[#This Row],[budget]]</f>
        <v>14490142</v>
      </c>
    </row>
    <row r="2136" spans="1:16" x14ac:dyDescent="0.35">
      <c r="A2136" t="s">
        <v>10865</v>
      </c>
      <c r="B2136">
        <v>104</v>
      </c>
      <c r="C2136">
        <v>33422556</v>
      </c>
      <c r="D2136" t="s">
        <v>10866</v>
      </c>
      <c r="E2136" t="s">
        <v>37</v>
      </c>
      <c r="F2136">
        <v>7.5</v>
      </c>
      <c r="G2136">
        <v>20000000</v>
      </c>
      <c r="H2136" t="s">
        <v>3409</v>
      </c>
      <c r="I2136" t="s">
        <v>24162</v>
      </c>
      <c r="J2136" t="s">
        <v>24177</v>
      </c>
      <c r="K2136" t="s">
        <v>24177</v>
      </c>
      <c r="L2136" t="s">
        <v>24177</v>
      </c>
      <c r="M2136" t="s">
        <v>24177</v>
      </c>
      <c r="N2136" t="s">
        <v>24177</v>
      </c>
      <c r="O2136" t="s">
        <v>24177</v>
      </c>
      <c r="P2136">
        <f>IMDB_Movies3[[#This Row],[gross]]-Table3[[#This Row],[budget]]</f>
        <v>13422556</v>
      </c>
    </row>
    <row r="2137" spans="1:16" x14ac:dyDescent="0.35">
      <c r="A2137" t="s">
        <v>10558</v>
      </c>
      <c r="B2137">
        <v>98</v>
      </c>
      <c r="C2137">
        <v>32774834</v>
      </c>
      <c r="D2137" t="s">
        <v>10870</v>
      </c>
      <c r="E2137" t="s">
        <v>37</v>
      </c>
      <c r="F2137">
        <v>7.2</v>
      </c>
      <c r="G2137">
        <v>30000000</v>
      </c>
      <c r="H2137" t="s">
        <v>1325</v>
      </c>
      <c r="I2137" t="s">
        <v>1671</v>
      </c>
      <c r="J2137" t="s">
        <v>24177</v>
      </c>
      <c r="K2137" t="s">
        <v>24177</v>
      </c>
      <c r="L2137" t="s">
        <v>24177</v>
      </c>
      <c r="M2137" t="s">
        <v>24177</v>
      </c>
      <c r="N2137" t="s">
        <v>24177</v>
      </c>
      <c r="O2137" t="s">
        <v>24177</v>
      </c>
      <c r="P2137">
        <f>IMDB_Movies3[[#This Row],[gross]]-Table3[[#This Row],[budget]]</f>
        <v>2774834</v>
      </c>
    </row>
    <row r="2138" spans="1:16" x14ac:dyDescent="0.35">
      <c r="A2138" t="s">
        <v>7926</v>
      </c>
      <c r="B2138">
        <v>92</v>
      </c>
      <c r="C2138">
        <v>34334256</v>
      </c>
      <c r="D2138" t="s">
        <v>10875</v>
      </c>
      <c r="E2138" t="s">
        <v>37</v>
      </c>
      <c r="F2138">
        <v>4.8</v>
      </c>
      <c r="G2138">
        <v>11000000</v>
      </c>
      <c r="H2138" t="s">
        <v>6403</v>
      </c>
      <c r="I2138" t="s">
        <v>10413</v>
      </c>
      <c r="J2138" t="s">
        <v>24177</v>
      </c>
      <c r="K2138" t="s">
        <v>24177</v>
      </c>
      <c r="L2138" t="s">
        <v>24177</v>
      </c>
      <c r="M2138" t="s">
        <v>24177</v>
      </c>
      <c r="N2138" t="s">
        <v>24177</v>
      </c>
      <c r="O2138" t="s">
        <v>24177</v>
      </c>
      <c r="P2138">
        <f>IMDB_Movies3[[#This Row],[gross]]-Table3[[#This Row],[budget]]</f>
        <v>23334256</v>
      </c>
    </row>
    <row r="2139" spans="1:16" x14ac:dyDescent="0.35">
      <c r="A2139" t="s">
        <v>2461</v>
      </c>
      <c r="B2139">
        <v>123</v>
      </c>
      <c r="C2139">
        <v>32051917</v>
      </c>
      <c r="D2139" t="s">
        <v>10880</v>
      </c>
      <c r="E2139" t="s">
        <v>37</v>
      </c>
      <c r="F2139">
        <v>6.6</v>
      </c>
      <c r="G2139">
        <v>20000000</v>
      </c>
      <c r="H2139" t="s">
        <v>24164</v>
      </c>
      <c r="I2139" t="s">
        <v>3409</v>
      </c>
      <c r="J2139" t="s">
        <v>24162</v>
      </c>
      <c r="K2139" t="s">
        <v>10413</v>
      </c>
      <c r="L2139" t="s">
        <v>24177</v>
      </c>
      <c r="M2139" t="s">
        <v>24177</v>
      </c>
      <c r="N2139" t="s">
        <v>24177</v>
      </c>
      <c r="O2139" t="s">
        <v>24177</v>
      </c>
      <c r="P2139">
        <f>IMDB_Movies3[[#This Row],[gross]]-Table3[[#This Row],[budget]]</f>
        <v>12051917</v>
      </c>
    </row>
    <row r="2140" spans="1:16" x14ac:dyDescent="0.35">
      <c r="A2140" t="s">
        <v>6800</v>
      </c>
      <c r="B2140">
        <v>88</v>
      </c>
      <c r="C2140">
        <v>32014289</v>
      </c>
      <c r="D2140" t="s">
        <v>10884</v>
      </c>
      <c r="E2140" t="s">
        <v>37</v>
      </c>
      <c r="F2140">
        <v>3.5</v>
      </c>
      <c r="G2140">
        <v>20000000</v>
      </c>
      <c r="H2140" t="s">
        <v>1671</v>
      </c>
      <c r="I2140" t="s">
        <v>24177</v>
      </c>
      <c r="J2140" t="s">
        <v>24177</v>
      </c>
      <c r="K2140" t="s">
        <v>24177</v>
      </c>
      <c r="L2140" t="s">
        <v>24177</v>
      </c>
      <c r="M2140" t="s">
        <v>24177</v>
      </c>
      <c r="N2140" t="s">
        <v>24177</v>
      </c>
      <c r="O2140" t="s">
        <v>24177</v>
      </c>
      <c r="P2140">
        <f>IMDB_Movies3[[#This Row],[gross]]-Table3[[#This Row],[budget]]</f>
        <v>12014289</v>
      </c>
    </row>
    <row r="2141" spans="1:16" x14ac:dyDescent="0.35">
      <c r="A2141" t="s">
        <v>10887</v>
      </c>
      <c r="B2141">
        <v>158</v>
      </c>
      <c r="C2141">
        <v>47724985</v>
      </c>
      <c r="D2141" t="s">
        <v>10890</v>
      </c>
      <c r="E2141" t="s">
        <v>37</v>
      </c>
      <c r="F2141">
        <v>6.7</v>
      </c>
      <c r="G2141">
        <v>20000000</v>
      </c>
      <c r="H2141" t="s">
        <v>1671</v>
      </c>
      <c r="I2141" t="s">
        <v>3409</v>
      </c>
      <c r="J2141" t="s">
        <v>17378</v>
      </c>
      <c r="K2141" t="s">
        <v>19711</v>
      </c>
      <c r="L2141" t="s">
        <v>15011</v>
      </c>
      <c r="M2141" t="s">
        <v>24177</v>
      </c>
      <c r="N2141" t="s">
        <v>24177</v>
      </c>
      <c r="O2141" t="s">
        <v>24177</v>
      </c>
      <c r="P2141">
        <f>IMDB_Movies3[[#This Row],[gross]]-Table3[[#This Row],[budget]]</f>
        <v>27724985</v>
      </c>
    </row>
    <row r="2142" spans="1:16" x14ac:dyDescent="0.35">
      <c r="A2142" t="s">
        <v>6051</v>
      </c>
      <c r="B2142">
        <v>128</v>
      </c>
      <c r="C2142">
        <v>31838002</v>
      </c>
      <c r="D2142" t="s">
        <v>10893</v>
      </c>
      <c r="E2142" t="s">
        <v>37</v>
      </c>
      <c r="F2142">
        <v>7.6</v>
      </c>
      <c r="G2142">
        <v>20000000</v>
      </c>
      <c r="H2142" t="s">
        <v>13307</v>
      </c>
      <c r="I2142" t="s">
        <v>3409</v>
      </c>
      <c r="J2142" t="s">
        <v>22704</v>
      </c>
      <c r="K2142" t="s">
        <v>24177</v>
      </c>
      <c r="L2142" t="s">
        <v>24177</v>
      </c>
      <c r="M2142" t="s">
        <v>24177</v>
      </c>
      <c r="N2142" t="s">
        <v>24177</v>
      </c>
      <c r="O2142" t="s">
        <v>24177</v>
      </c>
      <c r="P2142">
        <f>IMDB_Movies3[[#This Row],[gross]]-Table3[[#This Row],[budget]]</f>
        <v>11838002</v>
      </c>
    </row>
    <row r="2143" spans="1:16" x14ac:dyDescent="0.35">
      <c r="A2143" t="s">
        <v>528</v>
      </c>
      <c r="B2143">
        <v>107</v>
      </c>
      <c r="C2143">
        <v>36874745</v>
      </c>
      <c r="D2143" t="s">
        <v>10899</v>
      </c>
      <c r="E2143" t="s">
        <v>37</v>
      </c>
      <c r="F2143">
        <v>6.3</v>
      </c>
      <c r="G2143">
        <v>20000000</v>
      </c>
      <c r="H2143" t="s">
        <v>1325</v>
      </c>
      <c r="I2143" t="s">
        <v>953</v>
      </c>
      <c r="J2143" t="s">
        <v>3409</v>
      </c>
      <c r="K2143" t="s">
        <v>24162</v>
      </c>
      <c r="L2143" t="s">
        <v>24177</v>
      </c>
      <c r="M2143" t="s">
        <v>24177</v>
      </c>
      <c r="N2143" t="s">
        <v>24177</v>
      </c>
      <c r="O2143" t="s">
        <v>24177</v>
      </c>
      <c r="P2143">
        <f>IMDB_Movies3[[#This Row],[gross]]-Table3[[#This Row],[budget]]</f>
        <v>16874745</v>
      </c>
    </row>
    <row r="2144" spans="1:16" x14ac:dyDescent="0.35">
      <c r="A2144" t="s">
        <v>10903</v>
      </c>
      <c r="B2144">
        <v>91</v>
      </c>
      <c r="C2144">
        <v>30079316</v>
      </c>
      <c r="D2144" t="s">
        <v>10905</v>
      </c>
      <c r="E2144" t="s">
        <v>37</v>
      </c>
      <c r="F2144">
        <v>5.5</v>
      </c>
      <c r="G2144">
        <v>35000000</v>
      </c>
      <c r="H2144" t="s">
        <v>6403</v>
      </c>
      <c r="I2144" t="s">
        <v>24177</v>
      </c>
      <c r="J2144" t="s">
        <v>24177</v>
      </c>
      <c r="K2144" t="s">
        <v>24177</v>
      </c>
      <c r="L2144" t="s">
        <v>24177</v>
      </c>
      <c r="M2144" t="s">
        <v>24177</v>
      </c>
      <c r="N2144" t="s">
        <v>24177</v>
      </c>
      <c r="O2144" t="s">
        <v>24177</v>
      </c>
      <c r="P2144">
        <f>IMDB_Movies3[[#This Row],[gross]]-Table3[[#This Row],[budget]]</f>
        <v>-4920684</v>
      </c>
    </row>
    <row r="2145" spans="1:16" x14ac:dyDescent="0.35">
      <c r="A2145" t="s">
        <v>10909</v>
      </c>
      <c r="B2145">
        <v>90</v>
      </c>
      <c r="C2145">
        <v>35033759</v>
      </c>
      <c r="D2145" t="s">
        <v>10910</v>
      </c>
      <c r="E2145" t="s">
        <v>37</v>
      </c>
      <c r="F2145">
        <v>6.3</v>
      </c>
      <c r="G2145">
        <v>19000000</v>
      </c>
      <c r="H2145" t="s">
        <v>953</v>
      </c>
      <c r="I2145" t="s">
        <v>1671</v>
      </c>
      <c r="J2145" t="s">
        <v>24177</v>
      </c>
      <c r="K2145" t="s">
        <v>24177</v>
      </c>
      <c r="L2145" t="s">
        <v>24177</v>
      </c>
      <c r="M2145" t="s">
        <v>24177</v>
      </c>
      <c r="N2145" t="s">
        <v>24177</v>
      </c>
      <c r="O2145" t="s">
        <v>24177</v>
      </c>
      <c r="P2145">
        <f>IMDB_Movies3[[#This Row],[gross]]-Table3[[#This Row],[budget]]</f>
        <v>16033759</v>
      </c>
    </row>
    <row r="2146" spans="1:16" x14ac:dyDescent="0.35">
      <c r="A2146" t="s">
        <v>10913</v>
      </c>
      <c r="B2146">
        <v>115</v>
      </c>
      <c r="C2146">
        <v>29753944</v>
      </c>
      <c r="D2146" t="s">
        <v>10914</v>
      </c>
      <c r="E2146" t="s">
        <v>37</v>
      </c>
      <c r="F2146">
        <v>6.5</v>
      </c>
      <c r="G2146">
        <v>20000000</v>
      </c>
      <c r="H2146" t="s">
        <v>24164</v>
      </c>
      <c r="I2146" t="s">
        <v>3409</v>
      </c>
      <c r="J2146" t="s">
        <v>24162</v>
      </c>
      <c r="K2146" t="s">
        <v>10413</v>
      </c>
      <c r="L2146" t="s">
        <v>24177</v>
      </c>
      <c r="M2146" t="s">
        <v>24177</v>
      </c>
      <c r="N2146" t="s">
        <v>24177</v>
      </c>
      <c r="O2146" t="s">
        <v>24177</v>
      </c>
      <c r="P2146">
        <f>IMDB_Movies3[[#This Row],[gross]]-Table3[[#This Row],[budget]]</f>
        <v>9753944</v>
      </c>
    </row>
    <row r="2147" spans="1:16" x14ac:dyDescent="0.35">
      <c r="A2147" t="s">
        <v>10918</v>
      </c>
      <c r="B2147">
        <v>101</v>
      </c>
      <c r="C2147">
        <v>29062561</v>
      </c>
      <c r="D2147" t="s">
        <v>10919</v>
      </c>
      <c r="E2147" t="s">
        <v>37</v>
      </c>
      <c r="F2147">
        <v>5.6</v>
      </c>
      <c r="G2147">
        <v>35761559</v>
      </c>
      <c r="H2147" t="s">
        <v>24164</v>
      </c>
      <c r="I2147" t="s">
        <v>10413</v>
      </c>
      <c r="J2147" t="s">
        <v>24177</v>
      </c>
      <c r="K2147" t="s">
        <v>24177</v>
      </c>
      <c r="L2147" t="s">
        <v>24177</v>
      </c>
      <c r="M2147" t="s">
        <v>24177</v>
      </c>
      <c r="N2147" t="s">
        <v>24177</v>
      </c>
      <c r="O2147" t="s">
        <v>24177</v>
      </c>
      <c r="P2147">
        <f>IMDB_Movies3[[#This Row],[gross]]-Table3[[#This Row],[budget]]</f>
        <v>-6698998</v>
      </c>
    </row>
    <row r="2148" spans="1:16" x14ac:dyDescent="0.35">
      <c r="A2148" t="s">
        <v>4537</v>
      </c>
      <c r="B2148">
        <v>113</v>
      </c>
      <c r="C2148">
        <v>31146570</v>
      </c>
      <c r="D2148" t="s">
        <v>10924</v>
      </c>
      <c r="E2148" t="s">
        <v>37</v>
      </c>
      <c r="F2148">
        <v>6.9</v>
      </c>
      <c r="G2148">
        <v>20000000</v>
      </c>
      <c r="H2148" t="s">
        <v>3409</v>
      </c>
      <c r="I2148" t="s">
        <v>10413</v>
      </c>
      <c r="J2148" t="s">
        <v>24177</v>
      </c>
      <c r="K2148" t="s">
        <v>24177</v>
      </c>
      <c r="L2148" t="s">
        <v>24177</v>
      </c>
      <c r="M2148" t="s">
        <v>24177</v>
      </c>
      <c r="N2148" t="s">
        <v>24177</v>
      </c>
      <c r="O2148" t="s">
        <v>24177</v>
      </c>
      <c r="P2148">
        <f>IMDB_Movies3[[#This Row],[gross]]-Table3[[#This Row],[budget]]</f>
        <v>11146570</v>
      </c>
    </row>
    <row r="2149" spans="1:16" x14ac:dyDescent="0.35">
      <c r="A2149" t="s">
        <v>5647</v>
      </c>
      <c r="B2149">
        <v>113</v>
      </c>
      <c r="C2149">
        <v>27277055</v>
      </c>
      <c r="D2149" t="s">
        <v>10928</v>
      </c>
      <c r="E2149" t="s">
        <v>37</v>
      </c>
      <c r="F2149">
        <v>7.6</v>
      </c>
      <c r="G2149">
        <v>20000000</v>
      </c>
      <c r="H2149" t="s">
        <v>1671</v>
      </c>
      <c r="I2149" t="s">
        <v>3409</v>
      </c>
      <c r="J2149" t="s">
        <v>12038</v>
      </c>
      <c r="K2149" t="s">
        <v>19711</v>
      </c>
      <c r="L2149" t="s">
        <v>24177</v>
      </c>
      <c r="M2149" t="s">
        <v>24177</v>
      </c>
      <c r="N2149" t="s">
        <v>24177</v>
      </c>
      <c r="O2149" t="s">
        <v>24177</v>
      </c>
      <c r="P2149">
        <f>IMDB_Movies3[[#This Row],[gross]]-Table3[[#This Row],[budget]]</f>
        <v>7277055</v>
      </c>
    </row>
    <row r="2150" spans="1:16" x14ac:dyDescent="0.35">
      <c r="A2150" t="s">
        <v>10931</v>
      </c>
      <c r="B2150">
        <v>87</v>
      </c>
      <c r="C2150">
        <v>26876529</v>
      </c>
      <c r="D2150" t="s">
        <v>10933</v>
      </c>
      <c r="E2150" t="s">
        <v>37</v>
      </c>
      <c r="F2150">
        <v>3.9</v>
      </c>
      <c r="G2150">
        <v>27000000</v>
      </c>
      <c r="H2150" t="s">
        <v>6403</v>
      </c>
      <c r="I2150" t="s">
        <v>24162</v>
      </c>
      <c r="J2150" t="s">
        <v>24177</v>
      </c>
      <c r="K2150" t="s">
        <v>24177</v>
      </c>
      <c r="L2150" t="s">
        <v>24177</v>
      </c>
      <c r="M2150" t="s">
        <v>24177</v>
      </c>
      <c r="N2150" t="s">
        <v>24177</v>
      </c>
      <c r="O2150" t="s">
        <v>24177</v>
      </c>
      <c r="P2150">
        <f>IMDB_Movies3[[#This Row],[gross]]-Table3[[#This Row],[budget]]</f>
        <v>-123471</v>
      </c>
    </row>
    <row r="2151" spans="1:16" x14ac:dyDescent="0.35">
      <c r="A2151" t="s">
        <v>9813</v>
      </c>
      <c r="B2151">
        <v>101</v>
      </c>
      <c r="C2151">
        <v>53146000</v>
      </c>
      <c r="D2151" t="s">
        <v>10937</v>
      </c>
      <c r="E2151" t="s">
        <v>37</v>
      </c>
      <c r="F2151">
        <v>6.1</v>
      </c>
      <c r="G2151">
        <v>20000000</v>
      </c>
      <c r="H2151" t="s">
        <v>24164</v>
      </c>
      <c r="I2151" t="s">
        <v>3409</v>
      </c>
      <c r="J2151" t="s">
        <v>10413</v>
      </c>
      <c r="K2151" t="s">
        <v>24177</v>
      </c>
      <c r="L2151" t="s">
        <v>24177</v>
      </c>
      <c r="M2151" t="s">
        <v>24177</v>
      </c>
      <c r="N2151" t="s">
        <v>24177</v>
      </c>
      <c r="O2151" t="s">
        <v>24177</v>
      </c>
      <c r="P2151">
        <f>IMDB_Movies3[[#This Row],[gross]]-Table3[[#This Row],[budget]]</f>
        <v>33146000</v>
      </c>
    </row>
    <row r="2152" spans="1:16" x14ac:dyDescent="0.35">
      <c r="A2152" t="s">
        <v>1489</v>
      </c>
      <c r="B2152">
        <v>111</v>
      </c>
      <c r="C2152">
        <v>30028592</v>
      </c>
      <c r="D2152" t="s">
        <v>10940</v>
      </c>
      <c r="E2152" t="s">
        <v>37</v>
      </c>
      <c r="F2152">
        <v>7.3</v>
      </c>
      <c r="G2152">
        <v>20000000</v>
      </c>
      <c r="H2152" t="s">
        <v>24164</v>
      </c>
      <c r="I2152" t="s">
        <v>3409</v>
      </c>
      <c r="J2152" t="s">
        <v>19711</v>
      </c>
      <c r="K2152" t="s">
        <v>10413</v>
      </c>
      <c r="L2152" t="s">
        <v>24177</v>
      </c>
      <c r="M2152" t="s">
        <v>24177</v>
      </c>
      <c r="N2152" t="s">
        <v>24177</v>
      </c>
      <c r="O2152" t="s">
        <v>24177</v>
      </c>
      <c r="P2152">
        <f>IMDB_Movies3[[#This Row],[gross]]-Table3[[#This Row],[budget]]</f>
        <v>10028592</v>
      </c>
    </row>
    <row r="2153" spans="1:16" x14ac:dyDescent="0.35">
      <c r="A2153" t="s">
        <v>1555</v>
      </c>
      <c r="B2153">
        <v>108</v>
      </c>
      <c r="C2153">
        <v>34126138</v>
      </c>
      <c r="D2153" t="s">
        <v>10943</v>
      </c>
      <c r="E2153" t="s">
        <v>37</v>
      </c>
      <c r="F2153">
        <v>8.3000000000000007</v>
      </c>
      <c r="G2153">
        <v>20000000</v>
      </c>
      <c r="H2153" t="s">
        <v>3409</v>
      </c>
      <c r="I2153" t="s">
        <v>1266</v>
      </c>
      <c r="J2153" t="s">
        <v>19711</v>
      </c>
      <c r="K2153" t="s">
        <v>12332</v>
      </c>
      <c r="L2153" t="s">
        <v>24177</v>
      </c>
      <c r="M2153" t="s">
        <v>24177</v>
      </c>
      <c r="N2153" t="s">
        <v>24177</v>
      </c>
      <c r="O2153" t="s">
        <v>24177</v>
      </c>
      <c r="P2153">
        <f>IMDB_Movies3[[#This Row],[gross]]-Table3[[#This Row],[budget]]</f>
        <v>14126138</v>
      </c>
    </row>
    <row r="2154" spans="1:16" x14ac:dyDescent="0.35">
      <c r="A2154" t="s">
        <v>5133</v>
      </c>
      <c r="B2154">
        <v>105</v>
      </c>
      <c r="C2154">
        <v>25677801</v>
      </c>
      <c r="D2154" t="s">
        <v>10947</v>
      </c>
      <c r="E2154" t="s">
        <v>37</v>
      </c>
      <c r="F2154">
        <v>5.8</v>
      </c>
      <c r="G2154">
        <v>20000000</v>
      </c>
      <c r="H2154" t="s">
        <v>1671</v>
      </c>
      <c r="I2154" t="s">
        <v>18089</v>
      </c>
      <c r="J2154" t="s">
        <v>19711</v>
      </c>
      <c r="K2154" t="s">
        <v>24177</v>
      </c>
      <c r="L2154" t="s">
        <v>24177</v>
      </c>
      <c r="M2154" t="s">
        <v>24177</v>
      </c>
      <c r="N2154" t="s">
        <v>24177</v>
      </c>
      <c r="O2154" t="s">
        <v>24177</v>
      </c>
      <c r="P2154">
        <f>IMDB_Movies3[[#This Row],[gross]]-Table3[[#This Row],[budget]]</f>
        <v>5677801</v>
      </c>
    </row>
    <row r="2155" spans="1:16" x14ac:dyDescent="0.35">
      <c r="A2155" t="s">
        <v>507</v>
      </c>
      <c r="B2155">
        <v>109</v>
      </c>
      <c r="C2155">
        <v>26415649</v>
      </c>
      <c r="D2155" t="s">
        <v>10951</v>
      </c>
      <c r="E2155" t="s">
        <v>37</v>
      </c>
      <c r="F2155">
        <v>6.8</v>
      </c>
      <c r="G2155">
        <v>20000000</v>
      </c>
      <c r="H2155" t="s">
        <v>1325</v>
      </c>
      <c r="I2155" t="s">
        <v>24164</v>
      </c>
      <c r="J2155" t="s">
        <v>3409</v>
      </c>
      <c r="K2155" t="s">
        <v>10413</v>
      </c>
      <c r="L2155" t="s">
        <v>24177</v>
      </c>
      <c r="M2155" t="s">
        <v>24177</v>
      </c>
      <c r="N2155" t="s">
        <v>24177</v>
      </c>
      <c r="O2155" t="s">
        <v>24177</v>
      </c>
      <c r="P2155">
        <f>IMDB_Movies3[[#This Row],[gross]]-Table3[[#This Row],[budget]]</f>
        <v>6415649</v>
      </c>
    </row>
    <row r="2156" spans="1:16" x14ac:dyDescent="0.35">
      <c r="A2156" t="s">
        <v>2453</v>
      </c>
      <c r="B2156">
        <v>109</v>
      </c>
      <c r="C2156">
        <v>26003149</v>
      </c>
      <c r="D2156" t="s">
        <v>10955</v>
      </c>
      <c r="E2156" t="s">
        <v>37</v>
      </c>
      <c r="F2156">
        <v>7</v>
      </c>
      <c r="G2156">
        <v>20000000</v>
      </c>
      <c r="H2156" t="s">
        <v>1325</v>
      </c>
      <c r="I2156" t="s">
        <v>1671</v>
      </c>
      <c r="J2156" t="s">
        <v>12332</v>
      </c>
      <c r="K2156" t="s">
        <v>24177</v>
      </c>
      <c r="L2156" t="s">
        <v>24177</v>
      </c>
      <c r="M2156" t="s">
        <v>24177</v>
      </c>
      <c r="N2156" t="s">
        <v>24177</v>
      </c>
      <c r="O2156" t="s">
        <v>24177</v>
      </c>
      <c r="P2156">
        <f>IMDB_Movies3[[#This Row],[gross]]-Table3[[#This Row],[budget]]</f>
        <v>6003149</v>
      </c>
    </row>
    <row r="2157" spans="1:16" x14ac:dyDescent="0.35">
      <c r="A2157" t="s">
        <v>10959</v>
      </c>
      <c r="B2157">
        <v>99</v>
      </c>
      <c r="C2157">
        <v>25584685</v>
      </c>
      <c r="D2157" t="s">
        <v>10962</v>
      </c>
      <c r="E2157" t="s">
        <v>37</v>
      </c>
      <c r="F2157">
        <v>5.9</v>
      </c>
      <c r="G2157">
        <v>20000000</v>
      </c>
      <c r="H2157" t="s">
        <v>1671</v>
      </c>
      <c r="I2157" t="s">
        <v>24164</v>
      </c>
      <c r="J2157" t="s">
        <v>18089</v>
      </c>
      <c r="K2157" t="s">
        <v>24162</v>
      </c>
      <c r="L2157" t="s">
        <v>19711</v>
      </c>
      <c r="M2157" t="s">
        <v>10413</v>
      </c>
      <c r="N2157" t="s">
        <v>24177</v>
      </c>
      <c r="O2157" t="s">
        <v>24177</v>
      </c>
      <c r="P2157">
        <f>IMDB_Movies3[[#This Row],[gross]]-Table3[[#This Row],[budget]]</f>
        <v>5584685</v>
      </c>
    </row>
    <row r="2158" spans="1:16" x14ac:dyDescent="0.35">
      <c r="A2158" t="s">
        <v>10965</v>
      </c>
      <c r="B2158">
        <v>98</v>
      </c>
      <c r="C2158">
        <v>29975979</v>
      </c>
      <c r="D2158" t="s">
        <v>10968</v>
      </c>
      <c r="E2158" t="s">
        <v>37</v>
      </c>
      <c r="F2158">
        <v>6.5</v>
      </c>
      <c r="G2158">
        <v>20000000</v>
      </c>
      <c r="H2158" t="s">
        <v>1325</v>
      </c>
      <c r="I2158" t="s">
        <v>6403</v>
      </c>
      <c r="J2158" t="s">
        <v>12332</v>
      </c>
      <c r="K2158" t="s">
        <v>10413</v>
      </c>
      <c r="L2158" t="s">
        <v>24177</v>
      </c>
      <c r="M2158" t="s">
        <v>24177</v>
      </c>
      <c r="N2158" t="s">
        <v>24177</v>
      </c>
      <c r="O2158" t="s">
        <v>24177</v>
      </c>
      <c r="P2158">
        <f>IMDB_Movies3[[#This Row],[gross]]-Table3[[#This Row],[budget]]</f>
        <v>9975979</v>
      </c>
    </row>
    <row r="2159" spans="1:16" x14ac:dyDescent="0.35">
      <c r="A2159" t="s">
        <v>10972</v>
      </c>
      <c r="B2159">
        <v>104</v>
      </c>
      <c r="C2159">
        <v>31584722</v>
      </c>
      <c r="D2159" t="s">
        <v>10973</v>
      </c>
      <c r="E2159" t="s">
        <v>37</v>
      </c>
      <c r="F2159">
        <v>6.4</v>
      </c>
      <c r="G2159">
        <v>20000000</v>
      </c>
      <c r="H2159" t="s">
        <v>1671</v>
      </c>
      <c r="I2159" t="s">
        <v>19711</v>
      </c>
      <c r="J2159" t="s">
        <v>24177</v>
      </c>
      <c r="K2159" t="s">
        <v>24177</v>
      </c>
      <c r="L2159" t="s">
        <v>24177</v>
      </c>
      <c r="M2159" t="s">
        <v>24177</v>
      </c>
      <c r="N2159" t="s">
        <v>24177</v>
      </c>
      <c r="O2159" t="s">
        <v>24177</v>
      </c>
      <c r="P2159">
        <f>IMDB_Movies3[[#This Row],[gross]]-Table3[[#This Row],[budget]]</f>
        <v>11584722</v>
      </c>
    </row>
    <row r="2160" spans="1:16" x14ac:dyDescent="0.35">
      <c r="A2160" t="s">
        <v>10977</v>
      </c>
      <c r="B2160">
        <v>109</v>
      </c>
      <c r="C2160">
        <v>23179303</v>
      </c>
      <c r="D2160" t="s">
        <v>10978</v>
      </c>
      <c r="E2160" t="s">
        <v>37</v>
      </c>
      <c r="F2160">
        <v>5.8</v>
      </c>
      <c r="G2160">
        <v>20000000</v>
      </c>
      <c r="H2160" t="s">
        <v>953</v>
      </c>
      <c r="I2160" t="s">
        <v>1671</v>
      </c>
      <c r="J2160" t="s">
        <v>18089</v>
      </c>
      <c r="K2160" t="s">
        <v>19711</v>
      </c>
      <c r="L2160" t="s">
        <v>24177</v>
      </c>
      <c r="M2160" t="s">
        <v>24177</v>
      </c>
      <c r="N2160" t="s">
        <v>24177</v>
      </c>
      <c r="O2160" t="s">
        <v>24177</v>
      </c>
      <c r="P2160">
        <f>IMDB_Movies3[[#This Row],[gross]]-Table3[[#This Row],[budget]]</f>
        <v>3179303</v>
      </c>
    </row>
    <row r="2161" spans="1:16" x14ac:dyDescent="0.35">
      <c r="A2161" t="s">
        <v>10983</v>
      </c>
      <c r="B2161">
        <v>75</v>
      </c>
      <c r="C2161">
        <v>23078294</v>
      </c>
      <c r="D2161" t="s">
        <v>10984</v>
      </c>
      <c r="E2161" t="s">
        <v>37</v>
      </c>
      <c r="F2161">
        <v>5.0999999999999996</v>
      </c>
      <c r="G2161">
        <v>9000000</v>
      </c>
      <c r="H2161" t="s">
        <v>6403</v>
      </c>
      <c r="I2161" t="s">
        <v>10413</v>
      </c>
      <c r="J2161" t="s">
        <v>24177</v>
      </c>
      <c r="K2161" t="s">
        <v>24177</v>
      </c>
      <c r="L2161" t="s">
        <v>24177</v>
      </c>
      <c r="M2161" t="s">
        <v>24177</v>
      </c>
      <c r="N2161" t="s">
        <v>24177</v>
      </c>
      <c r="O2161" t="s">
        <v>24177</v>
      </c>
      <c r="P2161">
        <f>IMDB_Movies3[[#This Row],[gross]]-Table3[[#This Row],[budget]]</f>
        <v>14078294</v>
      </c>
    </row>
    <row r="2162" spans="1:16" x14ac:dyDescent="0.35">
      <c r="A2162" t="s">
        <v>5930</v>
      </c>
      <c r="B2162">
        <v>119</v>
      </c>
      <c r="C2162">
        <v>21413105</v>
      </c>
      <c r="D2162" t="s">
        <v>10988</v>
      </c>
      <c r="E2162" t="s">
        <v>37</v>
      </c>
      <c r="F2162">
        <v>6.8</v>
      </c>
      <c r="G2162">
        <v>20000000</v>
      </c>
      <c r="H2162" t="s">
        <v>1325</v>
      </c>
      <c r="I2162" t="s">
        <v>953</v>
      </c>
      <c r="J2162" t="s">
        <v>3409</v>
      </c>
      <c r="K2162" t="s">
        <v>19711</v>
      </c>
      <c r="L2162" t="s">
        <v>15011</v>
      </c>
      <c r="M2162" t="s">
        <v>24177</v>
      </c>
      <c r="N2162" t="s">
        <v>24177</v>
      </c>
      <c r="O2162" t="s">
        <v>24177</v>
      </c>
      <c r="P2162">
        <f>IMDB_Movies3[[#This Row],[gross]]-Table3[[#This Row],[budget]]</f>
        <v>1413105</v>
      </c>
    </row>
    <row r="2163" spans="1:16" x14ac:dyDescent="0.35">
      <c r="A2163" t="s">
        <v>10991</v>
      </c>
      <c r="B2163">
        <v>90</v>
      </c>
      <c r="C2163">
        <v>25077977</v>
      </c>
      <c r="D2163" t="s">
        <v>10992</v>
      </c>
      <c r="E2163" t="s">
        <v>37</v>
      </c>
      <c r="F2163">
        <v>5.3</v>
      </c>
      <c r="G2163">
        <v>20000000</v>
      </c>
      <c r="H2163" t="s">
        <v>953</v>
      </c>
      <c r="I2163" t="s">
        <v>11526</v>
      </c>
      <c r="J2163" t="s">
        <v>1671</v>
      </c>
      <c r="K2163" t="s">
        <v>18089</v>
      </c>
      <c r="L2163" t="s">
        <v>19711</v>
      </c>
      <c r="M2163" t="s">
        <v>24177</v>
      </c>
      <c r="N2163" t="s">
        <v>24177</v>
      </c>
      <c r="O2163" t="s">
        <v>24177</v>
      </c>
      <c r="P2163">
        <f>IMDB_Movies3[[#This Row],[gross]]-Table3[[#This Row],[budget]]</f>
        <v>5077977</v>
      </c>
    </row>
    <row r="2164" spans="1:16" x14ac:dyDescent="0.35">
      <c r="A2164" t="s">
        <v>2066</v>
      </c>
      <c r="B2164">
        <v>97</v>
      </c>
      <c r="C2164">
        <v>23292105</v>
      </c>
      <c r="D2164" t="s">
        <v>10995</v>
      </c>
      <c r="E2164" t="s">
        <v>37</v>
      </c>
      <c r="F2164">
        <v>5.3</v>
      </c>
      <c r="G2164">
        <v>20000000</v>
      </c>
      <c r="H2164" t="s">
        <v>1325</v>
      </c>
      <c r="I2164" t="s">
        <v>1266</v>
      </c>
      <c r="J2164" t="s">
        <v>6403</v>
      </c>
      <c r="K2164" t="s">
        <v>10413</v>
      </c>
      <c r="L2164" t="s">
        <v>24177</v>
      </c>
      <c r="M2164" t="s">
        <v>24177</v>
      </c>
      <c r="N2164" t="s">
        <v>24177</v>
      </c>
      <c r="O2164" t="s">
        <v>24177</v>
      </c>
      <c r="P2164">
        <f>IMDB_Movies3[[#This Row],[gross]]-Table3[[#This Row],[budget]]</f>
        <v>3292105</v>
      </c>
    </row>
    <row r="2165" spans="1:16" x14ac:dyDescent="0.35">
      <c r="A2165" t="s">
        <v>10999</v>
      </c>
      <c r="B2165">
        <v>103</v>
      </c>
      <c r="C2165">
        <v>26870825</v>
      </c>
      <c r="D2165" t="s">
        <v>11001</v>
      </c>
      <c r="E2165" t="s">
        <v>37</v>
      </c>
      <c r="F2165">
        <v>6.4</v>
      </c>
      <c r="G2165">
        <v>35761559</v>
      </c>
      <c r="H2165" t="s">
        <v>1671</v>
      </c>
      <c r="I2165" t="s">
        <v>3409</v>
      </c>
      <c r="J2165" t="s">
        <v>24163</v>
      </c>
      <c r="K2165" t="s">
        <v>24177</v>
      </c>
      <c r="L2165" t="s">
        <v>24177</v>
      </c>
      <c r="M2165" t="s">
        <v>24177</v>
      </c>
      <c r="N2165" t="s">
        <v>24177</v>
      </c>
      <c r="O2165" t="s">
        <v>24177</v>
      </c>
      <c r="P2165">
        <f>IMDB_Movies3[[#This Row],[gross]]-Table3[[#This Row],[budget]]</f>
        <v>-8890734</v>
      </c>
    </row>
    <row r="2166" spans="1:16" x14ac:dyDescent="0.35">
      <c r="A2166" t="s">
        <v>4903</v>
      </c>
      <c r="B2166">
        <v>89</v>
      </c>
      <c r="C2166">
        <v>20916309</v>
      </c>
      <c r="D2166" t="s">
        <v>11005</v>
      </c>
      <c r="E2166" t="s">
        <v>37</v>
      </c>
      <c r="F2166">
        <v>4.9000000000000004</v>
      </c>
      <c r="G2166">
        <v>40000000</v>
      </c>
      <c r="H2166" t="s">
        <v>1671</v>
      </c>
      <c r="I2166" t="s">
        <v>18089</v>
      </c>
      <c r="J2166" t="s">
        <v>1266</v>
      </c>
      <c r="K2166" t="s">
        <v>24177</v>
      </c>
      <c r="L2166" t="s">
        <v>24177</v>
      </c>
      <c r="M2166" t="s">
        <v>24177</v>
      </c>
      <c r="N2166" t="s">
        <v>24177</v>
      </c>
      <c r="O2166" t="s">
        <v>24177</v>
      </c>
      <c r="P2166">
        <f>IMDB_Movies3[[#This Row],[gross]]-Table3[[#This Row],[budget]]</f>
        <v>-19083691</v>
      </c>
    </row>
    <row r="2167" spans="1:16" x14ac:dyDescent="0.35">
      <c r="A2167" t="s">
        <v>6051</v>
      </c>
      <c r="B2167">
        <v>106</v>
      </c>
      <c r="C2167">
        <v>21200000</v>
      </c>
      <c r="D2167" t="s">
        <v>11009</v>
      </c>
      <c r="E2167" t="s">
        <v>37</v>
      </c>
      <c r="F2167">
        <v>6.8</v>
      </c>
      <c r="G2167">
        <v>20000000</v>
      </c>
      <c r="H2167" t="s">
        <v>1671</v>
      </c>
      <c r="I2167" t="s">
        <v>24164</v>
      </c>
      <c r="J2167" t="s">
        <v>3409</v>
      </c>
      <c r="K2167" t="s">
        <v>24177</v>
      </c>
      <c r="L2167" t="s">
        <v>24177</v>
      </c>
      <c r="M2167" t="s">
        <v>24177</v>
      </c>
      <c r="N2167" t="s">
        <v>24177</v>
      </c>
      <c r="O2167" t="s">
        <v>24177</v>
      </c>
      <c r="P2167">
        <f>IMDB_Movies3[[#This Row],[gross]]-Table3[[#This Row],[budget]]</f>
        <v>1200000</v>
      </c>
    </row>
    <row r="2168" spans="1:16" x14ac:dyDescent="0.35">
      <c r="A2168" t="s">
        <v>11012</v>
      </c>
      <c r="B2168">
        <v>96</v>
      </c>
      <c r="C2168">
        <v>28876924</v>
      </c>
      <c r="D2168" t="s">
        <v>11015</v>
      </c>
      <c r="E2168" t="s">
        <v>37</v>
      </c>
      <c r="F2168">
        <v>7.1</v>
      </c>
      <c r="G2168">
        <v>20000000</v>
      </c>
      <c r="H2168" t="s">
        <v>953</v>
      </c>
      <c r="I2168" t="s">
        <v>24164</v>
      </c>
      <c r="J2168" t="s">
        <v>24162</v>
      </c>
      <c r="K2168" t="s">
        <v>12332</v>
      </c>
      <c r="L2168" t="s">
        <v>10413</v>
      </c>
      <c r="M2168" t="s">
        <v>24177</v>
      </c>
      <c r="N2168" t="s">
        <v>24177</v>
      </c>
      <c r="O2168" t="s">
        <v>24177</v>
      </c>
      <c r="P2168">
        <f>IMDB_Movies3[[#This Row],[gross]]-Table3[[#This Row],[budget]]</f>
        <v>8876924</v>
      </c>
    </row>
    <row r="2169" spans="1:16" x14ac:dyDescent="0.35">
      <c r="A2169" t="s">
        <v>11018</v>
      </c>
      <c r="B2169">
        <v>115</v>
      </c>
      <c r="C2169">
        <v>20207003</v>
      </c>
      <c r="D2169" t="s">
        <v>11020</v>
      </c>
      <c r="E2169" t="s">
        <v>37</v>
      </c>
      <c r="F2169">
        <v>6.8</v>
      </c>
      <c r="G2169">
        <v>35761559</v>
      </c>
      <c r="H2169" t="s">
        <v>24164</v>
      </c>
      <c r="I2169" t="s">
        <v>3409</v>
      </c>
      <c r="J2169" t="s">
        <v>15011</v>
      </c>
      <c r="K2169" t="s">
        <v>24177</v>
      </c>
      <c r="L2169" t="s">
        <v>24177</v>
      </c>
      <c r="M2169" t="s">
        <v>24177</v>
      </c>
      <c r="N2169" t="s">
        <v>24177</v>
      </c>
      <c r="O2169" t="s">
        <v>24177</v>
      </c>
      <c r="P2169">
        <f>IMDB_Movies3[[#This Row],[gross]]-Table3[[#This Row],[budget]]</f>
        <v>-15554556</v>
      </c>
    </row>
    <row r="2170" spans="1:16" x14ac:dyDescent="0.35">
      <c r="A2170" t="s">
        <v>5367</v>
      </c>
      <c r="B2170">
        <v>104</v>
      </c>
      <c r="C2170">
        <v>20241395</v>
      </c>
      <c r="D2170" t="s">
        <v>11025</v>
      </c>
      <c r="E2170" t="s">
        <v>37</v>
      </c>
      <c r="F2170">
        <v>6.1</v>
      </c>
      <c r="G2170">
        <v>20000000</v>
      </c>
      <c r="H2170" t="s">
        <v>1325</v>
      </c>
      <c r="I2170" t="s">
        <v>6403</v>
      </c>
      <c r="J2170" t="s">
        <v>10413</v>
      </c>
      <c r="K2170" t="s">
        <v>24177</v>
      </c>
      <c r="L2170" t="s">
        <v>24177</v>
      </c>
      <c r="M2170" t="s">
        <v>24177</v>
      </c>
      <c r="N2170" t="s">
        <v>24177</v>
      </c>
      <c r="O2170" t="s">
        <v>24177</v>
      </c>
      <c r="P2170">
        <f>IMDB_Movies3[[#This Row],[gross]]-Table3[[#This Row],[budget]]</f>
        <v>241395</v>
      </c>
    </row>
    <row r="2171" spans="1:16" x14ac:dyDescent="0.35">
      <c r="A2171" t="s">
        <v>11032</v>
      </c>
      <c r="B2171">
        <v>108</v>
      </c>
      <c r="C2171">
        <v>32000000</v>
      </c>
      <c r="D2171" t="s">
        <v>11035</v>
      </c>
      <c r="E2171" t="s">
        <v>37</v>
      </c>
      <c r="F2171">
        <v>8.5</v>
      </c>
      <c r="G2171">
        <v>806947</v>
      </c>
      <c r="H2171" t="s">
        <v>6403</v>
      </c>
      <c r="I2171" t="s">
        <v>24162</v>
      </c>
      <c r="J2171" t="s">
        <v>10413</v>
      </c>
      <c r="K2171" t="s">
        <v>24177</v>
      </c>
      <c r="L2171" t="s">
        <v>24177</v>
      </c>
      <c r="M2171" t="s">
        <v>24177</v>
      </c>
      <c r="N2171" t="s">
        <v>24177</v>
      </c>
      <c r="O2171" t="s">
        <v>24177</v>
      </c>
      <c r="P2171">
        <f>IMDB_Movies3[[#This Row],[gross]]-Table3[[#This Row],[budget]]</f>
        <v>31193053</v>
      </c>
    </row>
    <row r="2172" spans="1:16" x14ac:dyDescent="0.35">
      <c r="A2172" t="s">
        <v>5225</v>
      </c>
      <c r="B2172">
        <v>112</v>
      </c>
      <c r="C2172">
        <v>19151864</v>
      </c>
      <c r="D2172" t="s">
        <v>11039</v>
      </c>
      <c r="E2172" t="s">
        <v>37</v>
      </c>
      <c r="F2172">
        <v>5.9</v>
      </c>
      <c r="G2172">
        <v>40000000</v>
      </c>
      <c r="H2172" t="s">
        <v>1671</v>
      </c>
      <c r="I2172" t="s">
        <v>19711</v>
      </c>
      <c r="J2172" t="s">
        <v>24177</v>
      </c>
      <c r="K2172" t="s">
        <v>24177</v>
      </c>
      <c r="L2172" t="s">
        <v>24177</v>
      </c>
      <c r="M2172" t="s">
        <v>24177</v>
      </c>
      <c r="N2172" t="s">
        <v>24177</v>
      </c>
      <c r="O2172" t="s">
        <v>24177</v>
      </c>
      <c r="P2172">
        <f>IMDB_Movies3[[#This Row],[gross]]-Table3[[#This Row],[budget]]</f>
        <v>-20848136</v>
      </c>
    </row>
    <row r="2173" spans="1:16" x14ac:dyDescent="0.35">
      <c r="A2173" t="s">
        <v>11043</v>
      </c>
      <c r="B2173">
        <v>104</v>
      </c>
      <c r="C2173">
        <v>23393765</v>
      </c>
      <c r="D2173" t="s">
        <v>11044</v>
      </c>
      <c r="E2173" t="s">
        <v>37</v>
      </c>
      <c r="F2173">
        <v>6.3</v>
      </c>
      <c r="G2173">
        <v>20000000</v>
      </c>
      <c r="H2173" t="s">
        <v>3409</v>
      </c>
      <c r="I2173" t="s">
        <v>19711</v>
      </c>
      <c r="J2173" t="s">
        <v>24177</v>
      </c>
      <c r="K2173" t="s">
        <v>24177</v>
      </c>
      <c r="L2173" t="s">
        <v>24177</v>
      </c>
      <c r="M2173" t="s">
        <v>24177</v>
      </c>
      <c r="N2173" t="s">
        <v>24177</v>
      </c>
      <c r="O2173" t="s">
        <v>24177</v>
      </c>
      <c r="P2173">
        <f>IMDB_Movies3[[#This Row],[gross]]-Table3[[#This Row],[budget]]</f>
        <v>3393765</v>
      </c>
    </row>
    <row r="2174" spans="1:16" x14ac:dyDescent="0.35">
      <c r="A2174" t="s">
        <v>3303</v>
      </c>
      <c r="B2174">
        <v>113</v>
      </c>
      <c r="C2174">
        <v>18882880</v>
      </c>
      <c r="D2174" t="s">
        <v>11047</v>
      </c>
      <c r="E2174" t="s">
        <v>37</v>
      </c>
      <c r="F2174">
        <v>5.9</v>
      </c>
      <c r="G2174">
        <v>20000000</v>
      </c>
      <c r="H2174" t="s">
        <v>1671</v>
      </c>
      <c r="I2174" t="s">
        <v>3409</v>
      </c>
      <c r="J2174" t="s">
        <v>24177</v>
      </c>
      <c r="K2174" t="s">
        <v>24177</v>
      </c>
      <c r="L2174" t="s">
        <v>24177</v>
      </c>
      <c r="M2174" t="s">
        <v>24177</v>
      </c>
      <c r="N2174" t="s">
        <v>24177</v>
      </c>
      <c r="O2174" t="s">
        <v>24177</v>
      </c>
      <c r="P2174">
        <f>IMDB_Movies3[[#This Row],[gross]]-Table3[[#This Row],[budget]]</f>
        <v>-1117120</v>
      </c>
    </row>
    <row r="2175" spans="1:16" x14ac:dyDescent="0.35">
      <c r="A2175" t="s">
        <v>11050</v>
      </c>
      <c r="B2175">
        <v>98</v>
      </c>
      <c r="C2175">
        <v>8500000</v>
      </c>
      <c r="D2175" t="s">
        <v>11051</v>
      </c>
      <c r="E2175" t="s">
        <v>37</v>
      </c>
      <c r="F2175">
        <v>5.4</v>
      </c>
      <c r="G2175">
        <v>20000000</v>
      </c>
      <c r="H2175" t="s">
        <v>1671</v>
      </c>
      <c r="I2175" t="s">
        <v>24177</v>
      </c>
      <c r="J2175" t="s">
        <v>24177</v>
      </c>
      <c r="K2175" t="s">
        <v>24177</v>
      </c>
      <c r="L2175" t="s">
        <v>24177</v>
      </c>
      <c r="M2175" t="s">
        <v>24177</v>
      </c>
      <c r="N2175" t="s">
        <v>24177</v>
      </c>
      <c r="O2175" t="s">
        <v>24177</v>
      </c>
      <c r="P2175">
        <f>IMDB_Movies3[[#This Row],[gross]]-Table3[[#This Row],[budget]]</f>
        <v>-11500000</v>
      </c>
    </row>
    <row r="2176" spans="1:16" x14ac:dyDescent="0.35">
      <c r="A2176" t="s">
        <v>1058</v>
      </c>
      <c r="B2176">
        <v>121</v>
      </c>
      <c r="C2176">
        <v>47724985</v>
      </c>
      <c r="D2176" t="s">
        <v>11057</v>
      </c>
      <c r="E2176" t="s">
        <v>37</v>
      </c>
      <c r="F2176">
        <v>7</v>
      </c>
      <c r="G2176">
        <v>20000000</v>
      </c>
      <c r="H2176" t="s">
        <v>953</v>
      </c>
      <c r="I2176" t="s">
        <v>1671</v>
      </c>
      <c r="J2176" t="s">
        <v>3409</v>
      </c>
      <c r="K2176" t="s">
        <v>1266</v>
      </c>
      <c r="L2176" t="s">
        <v>24177</v>
      </c>
      <c r="M2176" t="s">
        <v>24177</v>
      </c>
      <c r="N2176" t="s">
        <v>24177</v>
      </c>
      <c r="O2176" t="s">
        <v>24177</v>
      </c>
      <c r="P2176">
        <f>IMDB_Movies3[[#This Row],[gross]]-Table3[[#This Row],[budget]]</f>
        <v>27724985</v>
      </c>
    </row>
    <row r="2177" spans="1:16" x14ac:dyDescent="0.35">
      <c r="A2177" t="s">
        <v>1362</v>
      </c>
      <c r="B2177">
        <v>114</v>
      </c>
      <c r="C2177">
        <v>18252684</v>
      </c>
      <c r="D2177" t="s">
        <v>11062</v>
      </c>
      <c r="E2177" t="s">
        <v>37</v>
      </c>
      <c r="F2177">
        <v>6.9</v>
      </c>
      <c r="G2177">
        <v>30000000</v>
      </c>
      <c r="H2177" t="s">
        <v>1671</v>
      </c>
      <c r="I2177" t="s">
        <v>3409</v>
      </c>
      <c r="J2177" t="s">
        <v>18089</v>
      </c>
      <c r="K2177" t="s">
        <v>24177</v>
      </c>
      <c r="L2177" t="s">
        <v>24177</v>
      </c>
      <c r="M2177" t="s">
        <v>24177</v>
      </c>
      <c r="N2177" t="s">
        <v>24177</v>
      </c>
      <c r="O2177" t="s">
        <v>24177</v>
      </c>
      <c r="P2177">
        <f>IMDB_Movies3[[#This Row],[gross]]-Table3[[#This Row],[budget]]</f>
        <v>-11747316</v>
      </c>
    </row>
    <row r="2178" spans="1:16" x14ac:dyDescent="0.35">
      <c r="A2178" t="s">
        <v>11065</v>
      </c>
      <c r="B2178">
        <v>124</v>
      </c>
      <c r="C2178">
        <v>19661987</v>
      </c>
      <c r="D2178" t="s">
        <v>11066</v>
      </c>
      <c r="E2178" t="s">
        <v>37</v>
      </c>
      <c r="F2178">
        <v>7.5</v>
      </c>
      <c r="G2178">
        <v>20000000</v>
      </c>
      <c r="H2178" t="s">
        <v>3409</v>
      </c>
      <c r="I2178" t="s">
        <v>24177</v>
      </c>
      <c r="J2178" t="s">
        <v>24177</v>
      </c>
      <c r="K2178" t="s">
        <v>24177</v>
      </c>
      <c r="L2178" t="s">
        <v>24177</v>
      </c>
      <c r="M2178" t="s">
        <v>24177</v>
      </c>
      <c r="N2178" t="s">
        <v>24177</v>
      </c>
      <c r="O2178" t="s">
        <v>24177</v>
      </c>
      <c r="P2178">
        <f>IMDB_Movies3[[#This Row],[gross]]-Table3[[#This Row],[budget]]</f>
        <v>-338013</v>
      </c>
    </row>
    <row r="2179" spans="1:16" x14ac:dyDescent="0.35">
      <c r="A2179" t="s">
        <v>5918</v>
      </c>
      <c r="B2179">
        <v>148</v>
      </c>
      <c r="C2179">
        <v>18352454</v>
      </c>
      <c r="D2179" t="s">
        <v>11070</v>
      </c>
      <c r="E2179" t="s">
        <v>37</v>
      </c>
      <c r="F2179">
        <v>8.1999999999999993</v>
      </c>
      <c r="G2179">
        <v>15000000</v>
      </c>
      <c r="H2179" t="s">
        <v>953</v>
      </c>
      <c r="I2179" t="s">
        <v>13307</v>
      </c>
      <c r="J2179" t="s">
        <v>3409</v>
      </c>
      <c r="K2179" t="s">
        <v>24177</v>
      </c>
      <c r="L2179" t="s">
        <v>24177</v>
      </c>
      <c r="M2179" t="s">
        <v>24177</v>
      </c>
      <c r="N2179" t="s">
        <v>24177</v>
      </c>
      <c r="O2179" t="s">
        <v>24177</v>
      </c>
      <c r="P2179">
        <f>IMDB_Movies3[[#This Row],[gross]]-Table3[[#This Row],[budget]]</f>
        <v>3352454</v>
      </c>
    </row>
    <row r="2180" spans="1:16" x14ac:dyDescent="0.35">
      <c r="A2180" t="s">
        <v>2542</v>
      </c>
      <c r="B2180">
        <v>108</v>
      </c>
      <c r="C2180">
        <v>17803796</v>
      </c>
      <c r="D2180" t="s">
        <v>11073</v>
      </c>
      <c r="E2180" t="s">
        <v>37</v>
      </c>
      <c r="F2180">
        <v>5.9</v>
      </c>
      <c r="G2180">
        <v>20000000</v>
      </c>
      <c r="H2180" t="s">
        <v>1671</v>
      </c>
      <c r="I2180" t="s">
        <v>24177</v>
      </c>
      <c r="J2180" t="s">
        <v>24177</v>
      </c>
      <c r="K2180" t="s">
        <v>24177</v>
      </c>
      <c r="L2180" t="s">
        <v>24177</v>
      </c>
      <c r="M2180" t="s">
        <v>24177</v>
      </c>
      <c r="N2180" t="s">
        <v>24177</v>
      </c>
      <c r="O2180" t="s">
        <v>24177</v>
      </c>
      <c r="P2180">
        <f>IMDB_Movies3[[#This Row],[gross]]-Table3[[#This Row],[budget]]</f>
        <v>-2196204</v>
      </c>
    </row>
    <row r="2181" spans="1:16" x14ac:dyDescent="0.35">
      <c r="A2181" t="s">
        <v>11076</v>
      </c>
      <c r="B2181">
        <v>95</v>
      </c>
      <c r="C2181">
        <v>17529157</v>
      </c>
      <c r="D2181" t="s">
        <v>11078</v>
      </c>
      <c r="E2181" t="s">
        <v>37</v>
      </c>
      <c r="F2181">
        <v>5</v>
      </c>
      <c r="G2181">
        <v>20000000</v>
      </c>
      <c r="H2181" t="s">
        <v>953</v>
      </c>
      <c r="I2181" t="s">
        <v>3409</v>
      </c>
      <c r="J2181" t="s">
        <v>6403</v>
      </c>
      <c r="K2181" t="s">
        <v>24162</v>
      </c>
      <c r="L2181" t="s">
        <v>10413</v>
      </c>
      <c r="M2181" t="s">
        <v>24177</v>
      </c>
      <c r="N2181" t="s">
        <v>24177</v>
      </c>
      <c r="O2181" t="s">
        <v>24177</v>
      </c>
      <c r="P2181">
        <f>IMDB_Movies3[[#This Row],[gross]]-Table3[[#This Row],[budget]]</f>
        <v>-2470843</v>
      </c>
    </row>
    <row r="2182" spans="1:16" x14ac:dyDescent="0.35">
      <c r="A2182" t="s">
        <v>4903</v>
      </c>
      <c r="B2182">
        <v>108</v>
      </c>
      <c r="C2182">
        <v>25753840</v>
      </c>
      <c r="D2182" t="s">
        <v>11082</v>
      </c>
      <c r="E2182" t="s">
        <v>37</v>
      </c>
      <c r="F2182">
        <v>7.3</v>
      </c>
      <c r="G2182">
        <v>19000000</v>
      </c>
      <c r="H2182" t="s">
        <v>24164</v>
      </c>
      <c r="I2182" t="s">
        <v>1266</v>
      </c>
      <c r="J2182" t="s">
        <v>6403</v>
      </c>
      <c r="K2182" t="s">
        <v>24177</v>
      </c>
      <c r="L2182" t="s">
        <v>24177</v>
      </c>
      <c r="M2182" t="s">
        <v>24177</v>
      </c>
      <c r="N2182" t="s">
        <v>24177</v>
      </c>
      <c r="O2182" t="s">
        <v>24177</v>
      </c>
      <c r="P2182">
        <f>IMDB_Movies3[[#This Row],[gross]]-Table3[[#This Row],[budget]]</f>
        <v>6753840</v>
      </c>
    </row>
    <row r="2183" spans="1:16" x14ac:dyDescent="0.35">
      <c r="A2183" t="s">
        <v>11085</v>
      </c>
      <c r="B2183">
        <v>68</v>
      </c>
      <c r="C2183">
        <v>18081626</v>
      </c>
      <c r="D2183" t="s">
        <v>11087</v>
      </c>
      <c r="E2183" t="s">
        <v>37</v>
      </c>
      <c r="F2183">
        <v>6.4</v>
      </c>
      <c r="G2183">
        <v>20000000</v>
      </c>
      <c r="H2183" t="s">
        <v>11526</v>
      </c>
      <c r="I2183" t="s">
        <v>18089</v>
      </c>
      <c r="J2183" t="s">
        <v>1266</v>
      </c>
      <c r="K2183" t="s">
        <v>24162</v>
      </c>
      <c r="L2183" t="s">
        <v>24177</v>
      </c>
      <c r="M2183" t="s">
        <v>24177</v>
      </c>
      <c r="N2183" t="s">
        <v>24177</v>
      </c>
      <c r="O2183" t="s">
        <v>24177</v>
      </c>
      <c r="P2183">
        <f>IMDB_Movies3[[#This Row],[gross]]-Table3[[#This Row],[budget]]</f>
        <v>-1918374</v>
      </c>
    </row>
    <row r="2184" spans="1:16" x14ac:dyDescent="0.35">
      <c r="A2184" t="s">
        <v>9184</v>
      </c>
      <c r="B2184">
        <v>103</v>
      </c>
      <c r="C2184">
        <v>17518220</v>
      </c>
      <c r="D2184" t="s">
        <v>11090</v>
      </c>
      <c r="E2184" t="s">
        <v>37</v>
      </c>
      <c r="F2184">
        <v>6.6</v>
      </c>
      <c r="G2184">
        <v>20000000</v>
      </c>
      <c r="H2184" t="s">
        <v>1671</v>
      </c>
      <c r="I2184" t="s">
        <v>3409</v>
      </c>
      <c r="J2184" t="s">
        <v>19711</v>
      </c>
      <c r="K2184" t="s">
        <v>24177</v>
      </c>
      <c r="L2184" t="s">
        <v>24177</v>
      </c>
      <c r="M2184" t="s">
        <v>24177</v>
      </c>
      <c r="N2184" t="s">
        <v>24177</v>
      </c>
      <c r="O2184" t="s">
        <v>24177</v>
      </c>
      <c r="P2184">
        <f>IMDB_Movies3[[#This Row],[gross]]-Table3[[#This Row],[budget]]</f>
        <v>-2481780</v>
      </c>
    </row>
    <row r="2185" spans="1:16" x14ac:dyDescent="0.35">
      <c r="A2185" t="s">
        <v>11094</v>
      </c>
      <c r="B2185">
        <v>99</v>
      </c>
      <c r="C2185">
        <v>17104669</v>
      </c>
      <c r="D2185" t="s">
        <v>11098</v>
      </c>
      <c r="E2185" t="s">
        <v>7241</v>
      </c>
      <c r="F2185">
        <v>7.8</v>
      </c>
      <c r="G2185">
        <v>20000000</v>
      </c>
      <c r="H2185" t="s">
        <v>1325</v>
      </c>
      <c r="I2185" t="s">
        <v>1671</v>
      </c>
      <c r="J2185" t="s">
        <v>24164</v>
      </c>
      <c r="K2185" t="s">
        <v>1266</v>
      </c>
      <c r="L2185" t="s">
        <v>24177</v>
      </c>
      <c r="M2185" t="s">
        <v>24177</v>
      </c>
      <c r="N2185" t="s">
        <v>24177</v>
      </c>
      <c r="O2185" t="s">
        <v>24177</v>
      </c>
      <c r="P2185">
        <f>IMDB_Movies3[[#This Row],[gross]]-Table3[[#This Row],[budget]]</f>
        <v>-2895331</v>
      </c>
    </row>
    <row r="2186" spans="1:16" x14ac:dyDescent="0.35">
      <c r="A2186" t="s">
        <v>11107</v>
      </c>
      <c r="B2186">
        <v>88</v>
      </c>
      <c r="C2186">
        <v>16988996</v>
      </c>
      <c r="D2186" t="s">
        <v>11109</v>
      </c>
      <c r="E2186" t="s">
        <v>37</v>
      </c>
      <c r="F2186">
        <v>4</v>
      </c>
      <c r="G2186">
        <v>35000000</v>
      </c>
      <c r="H2186" t="s">
        <v>1671</v>
      </c>
      <c r="I2186" t="s">
        <v>18089</v>
      </c>
      <c r="J2186" t="s">
        <v>12038</v>
      </c>
      <c r="K2186" t="s">
        <v>17378</v>
      </c>
      <c r="L2186" t="s">
        <v>24177</v>
      </c>
      <c r="M2186" t="s">
        <v>24177</v>
      </c>
      <c r="N2186" t="s">
        <v>24177</v>
      </c>
      <c r="O2186" t="s">
        <v>24177</v>
      </c>
      <c r="P2186">
        <f>IMDB_Movies3[[#This Row],[gross]]-Table3[[#This Row],[budget]]</f>
        <v>-18011004</v>
      </c>
    </row>
    <row r="2187" spans="1:16" x14ac:dyDescent="0.35">
      <c r="A2187" t="s">
        <v>125</v>
      </c>
      <c r="B2187">
        <v>128</v>
      </c>
      <c r="C2187">
        <v>15797907</v>
      </c>
      <c r="D2187" t="s">
        <v>11113</v>
      </c>
      <c r="E2187" t="s">
        <v>11117</v>
      </c>
      <c r="F2187">
        <v>7.6</v>
      </c>
      <c r="G2187">
        <v>20000000</v>
      </c>
      <c r="H2187" t="s">
        <v>3409</v>
      </c>
      <c r="I2187" t="s">
        <v>24177</v>
      </c>
      <c r="J2187" t="s">
        <v>24177</v>
      </c>
      <c r="K2187" t="s">
        <v>24177</v>
      </c>
      <c r="L2187" t="s">
        <v>24177</v>
      </c>
      <c r="M2187" t="s">
        <v>24177</v>
      </c>
      <c r="N2187" t="s">
        <v>24177</v>
      </c>
      <c r="O2187" t="s">
        <v>24177</v>
      </c>
      <c r="P2187">
        <f>IMDB_Movies3[[#This Row],[gross]]-Table3[[#This Row],[budget]]</f>
        <v>-4202093</v>
      </c>
    </row>
    <row r="2188" spans="1:16" x14ac:dyDescent="0.35">
      <c r="A2188" t="s">
        <v>1133</v>
      </c>
      <c r="B2188">
        <v>124</v>
      </c>
      <c r="C2188">
        <v>16248701</v>
      </c>
      <c r="D2188" t="s">
        <v>11118</v>
      </c>
      <c r="E2188" t="s">
        <v>37</v>
      </c>
      <c r="F2188">
        <v>7.7</v>
      </c>
      <c r="G2188">
        <v>20000000</v>
      </c>
      <c r="H2188" t="s">
        <v>3409</v>
      </c>
      <c r="I2188" t="s">
        <v>24177</v>
      </c>
      <c r="J2188" t="s">
        <v>24177</v>
      </c>
      <c r="K2188" t="s">
        <v>24177</v>
      </c>
      <c r="L2188" t="s">
        <v>24177</v>
      </c>
      <c r="M2188" t="s">
        <v>24177</v>
      </c>
      <c r="N2188" t="s">
        <v>24177</v>
      </c>
      <c r="O2188" t="s">
        <v>24177</v>
      </c>
      <c r="P2188">
        <f>IMDB_Movies3[[#This Row],[gross]]-Table3[[#This Row],[budget]]</f>
        <v>-3751299</v>
      </c>
    </row>
    <row r="2189" spans="1:16" x14ac:dyDescent="0.35">
      <c r="A2189" t="s">
        <v>11121</v>
      </c>
      <c r="B2189">
        <v>84</v>
      </c>
      <c r="C2189">
        <v>15712072</v>
      </c>
      <c r="D2189" t="s">
        <v>11123</v>
      </c>
      <c r="E2189" t="s">
        <v>37</v>
      </c>
      <c r="F2189">
        <v>5.8</v>
      </c>
      <c r="G2189">
        <v>20000000</v>
      </c>
      <c r="H2189" t="s">
        <v>1325</v>
      </c>
      <c r="I2189" t="s">
        <v>24164</v>
      </c>
      <c r="J2189" t="s">
        <v>3409</v>
      </c>
      <c r="K2189" t="s">
        <v>10413</v>
      </c>
      <c r="L2189" t="s">
        <v>24177</v>
      </c>
      <c r="M2189" t="s">
        <v>24177</v>
      </c>
      <c r="N2189" t="s">
        <v>24177</v>
      </c>
      <c r="O2189" t="s">
        <v>24177</v>
      </c>
      <c r="P2189">
        <f>IMDB_Movies3[[#This Row],[gross]]-Table3[[#This Row],[budget]]</f>
        <v>-4287928</v>
      </c>
    </row>
    <row r="2190" spans="1:16" x14ac:dyDescent="0.35">
      <c r="A2190" t="s">
        <v>11127</v>
      </c>
      <c r="B2190">
        <v>101</v>
      </c>
      <c r="C2190">
        <v>15408822</v>
      </c>
      <c r="D2190" t="s">
        <v>11128</v>
      </c>
      <c r="E2190" t="s">
        <v>37</v>
      </c>
      <c r="F2190">
        <v>5.6</v>
      </c>
      <c r="G2190">
        <v>20000000</v>
      </c>
      <c r="H2190" t="s">
        <v>1671</v>
      </c>
      <c r="I2190" t="s">
        <v>19711</v>
      </c>
      <c r="J2190" t="s">
        <v>24177</v>
      </c>
      <c r="K2190" t="s">
        <v>24177</v>
      </c>
      <c r="L2190" t="s">
        <v>24177</v>
      </c>
      <c r="M2190" t="s">
        <v>24177</v>
      </c>
      <c r="N2190" t="s">
        <v>24177</v>
      </c>
      <c r="O2190" t="s">
        <v>24177</v>
      </c>
      <c r="P2190">
        <f>IMDB_Movies3[[#This Row],[gross]]-Table3[[#This Row],[budget]]</f>
        <v>-4591178</v>
      </c>
    </row>
    <row r="2191" spans="1:16" x14ac:dyDescent="0.35">
      <c r="A2191" t="s">
        <v>11131</v>
      </c>
      <c r="B2191">
        <v>98</v>
      </c>
      <c r="C2191">
        <v>15464026</v>
      </c>
      <c r="D2191" t="s">
        <v>11133</v>
      </c>
      <c r="E2191" t="s">
        <v>37</v>
      </c>
      <c r="F2191">
        <v>5.3</v>
      </c>
      <c r="G2191">
        <v>20000000</v>
      </c>
      <c r="H2191" t="s">
        <v>1671</v>
      </c>
      <c r="I2191" t="s">
        <v>19711</v>
      </c>
      <c r="J2191" t="s">
        <v>24177</v>
      </c>
      <c r="K2191" t="s">
        <v>24177</v>
      </c>
      <c r="L2191" t="s">
        <v>24177</v>
      </c>
      <c r="M2191" t="s">
        <v>24177</v>
      </c>
      <c r="N2191" t="s">
        <v>24177</v>
      </c>
      <c r="O2191" t="s">
        <v>24177</v>
      </c>
      <c r="P2191">
        <f>IMDB_Movies3[[#This Row],[gross]]-Table3[[#This Row],[budget]]</f>
        <v>-4535974</v>
      </c>
    </row>
    <row r="2192" spans="1:16" x14ac:dyDescent="0.35">
      <c r="A2192" t="s">
        <v>3806</v>
      </c>
      <c r="B2192">
        <v>105</v>
      </c>
      <c r="C2192">
        <v>14359793</v>
      </c>
      <c r="D2192" t="s">
        <v>11139</v>
      </c>
      <c r="E2192" t="s">
        <v>37</v>
      </c>
      <c r="F2192">
        <v>7.4</v>
      </c>
      <c r="G2192">
        <v>35761559</v>
      </c>
      <c r="H2192" t="s">
        <v>24164</v>
      </c>
      <c r="I2192" t="s">
        <v>68</v>
      </c>
      <c r="J2192" t="s">
        <v>24166</v>
      </c>
      <c r="K2192" t="s">
        <v>24177</v>
      </c>
      <c r="L2192" t="s">
        <v>24177</v>
      </c>
      <c r="M2192" t="s">
        <v>24177</v>
      </c>
      <c r="N2192" t="s">
        <v>24177</v>
      </c>
      <c r="O2192" t="s">
        <v>24177</v>
      </c>
      <c r="P2192">
        <f>IMDB_Movies3[[#This Row],[gross]]-Table3[[#This Row],[budget]]</f>
        <v>-21401766</v>
      </c>
    </row>
    <row r="2193" spans="1:16" x14ac:dyDescent="0.35">
      <c r="A2193" t="s">
        <v>11143</v>
      </c>
      <c r="B2193">
        <v>225</v>
      </c>
      <c r="C2193">
        <v>8000000</v>
      </c>
      <c r="D2193" t="s">
        <v>11145</v>
      </c>
      <c r="E2193" t="s">
        <v>37</v>
      </c>
      <c r="F2193">
        <v>6.6</v>
      </c>
      <c r="G2193">
        <v>20000000</v>
      </c>
      <c r="H2193" t="s">
        <v>13307</v>
      </c>
      <c r="I2193" t="s">
        <v>3409</v>
      </c>
      <c r="J2193" t="s">
        <v>22704</v>
      </c>
      <c r="K2193" t="s">
        <v>24177</v>
      </c>
      <c r="L2193" t="s">
        <v>24177</v>
      </c>
      <c r="M2193" t="s">
        <v>24177</v>
      </c>
      <c r="N2193" t="s">
        <v>24177</v>
      </c>
      <c r="O2193" t="s">
        <v>24177</v>
      </c>
      <c r="P2193">
        <f>IMDB_Movies3[[#This Row],[gross]]-Table3[[#This Row],[budget]]</f>
        <v>-12000000</v>
      </c>
    </row>
    <row r="2194" spans="1:16" x14ac:dyDescent="0.35">
      <c r="A2194" t="s">
        <v>11148</v>
      </c>
      <c r="B2194">
        <v>111</v>
      </c>
      <c r="C2194">
        <v>47724985</v>
      </c>
      <c r="D2194" t="s">
        <v>11149</v>
      </c>
      <c r="E2194" t="s">
        <v>37</v>
      </c>
      <c r="F2194">
        <v>6.2</v>
      </c>
      <c r="G2194">
        <v>19500000</v>
      </c>
      <c r="H2194" t="s">
        <v>24164</v>
      </c>
      <c r="I2194" t="s">
        <v>3409</v>
      </c>
      <c r="J2194" t="s">
        <v>24162</v>
      </c>
      <c r="K2194" t="s">
        <v>10413</v>
      </c>
      <c r="L2194" t="s">
        <v>24177</v>
      </c>
      <c r="M2194" t="s">
        <v>24177</v>
      </c>
      <c r="N2194" t="s">
        <v>24177</v>
      </c>
      <c r="O2194" t="s">
        <v>24177</v>
      </c>
      <c r="P2194">
        <f>IMDB_Movies3[[#This Row],[gross]]-Table3[[#This Row],[budget]]</f>
        <v>28224985</v>
      </c>
    </row>
    <row r="2195" spans="1:16" x14ac:dyDescent="0.35">
      <c r="A2195" t="s">
        <v>8382</v>
      </c>
      <c r="B2195">
        <v>88</v>
      </c>
      <c r="C2195">
        <v>14174654</v>
      </c>
      <c r="D2195" t="s">
        <v>11153</v>
      </c>
      <c r="E2195" t="s">
        <v>37</v>
      </c>
      <c r="F2195">
        <v>1.9</v>
      </c>
      <c r="G2195">
        <v>25000000</v>
      </c>
      <c r="H2195" t="s">
        <v>1671</v>
      </c>
      <c r="I2195" t="s">
        <v>24177</v>
      </c>
      <c r="J2195" t="s">
        <v>24177</v>
      </c>
      <c r="K2195" t="s">
        <v>24177</v>
      </c>
      <c r="L2195" t="s">
        <v>24177</v>
      </c>
      <c r="M2195" t="s">
        <v>24177</v>
      </c>
      <c r="N2195" t="s">
        <v>24177</v>
      </c>
      <c r="O2195" t="s">
        <v>24177</v>
      </c>
      <c r="P2195">
        <f>IMDB_Movies3[[#This Row],[gross]]-Table3[[#This Row],[budget]]</f>
        <v>-10825346</v>
      </c>
    </row>
    <row r="2196" spans="1:16" x14ac:dyDescent="0.35">
      <c r="A2196" t="s">
        <v>6472</v>
      </c>
      <c r="B2196">
        <v>88</v>
      </c>
      <c r="C2196">
        <v>15988876</v>
      </c>
      <c r="D2196" t="s">
        <v>11156</v>
      </c>
      <c r="E2196" t="s">
        <v>37</v>
      </c>
      <c r="F2196">
        <v>5.7</v>
      </c>
      <c r="G2196">
        <v>27000000</v>
      </c>
      <c r="H2196" t="s">
        <v>1325</v>
      </c>
      <c r="I2196" t="s">
        <v>24164</v>
      </c>
      <c r="J2196" t="s">
        <v>10413</v>
      </c>
      <c r="K2196" t="s">
        <v>24177</v>
      </c>
      <c r="L2196" t="s">
        <v>24177</v>
      </c>
      <c r="M2196" t="s">
        <v>24177</v>
      </c>
      <c r="N2196" t="s">
        <v>24177</v>
      </c>
      <c r="O2196" t="s">
        <v>24177</v>
      </c>
      <c r="P2196">
        <f>IMDB_Movies3[[#This Row],[gross]]-Table3[[#This Row],[budget]]</f>
        <v>-11011124</v>
      </c>
    </row>
    <row r="2197" spans="1:16" x14ac:dyDescent="0.35">
      <c r="A2197" t="s">
        <v>2461</v>
      </c>
      <c r="B2197">
        <v>94</v>
      </c>
      <c r="C2197">
        <v>13801755</v>
      </c>
      <c r="D2197" t="s">
        <v>11160</v>
      </c>
      <c r="E2197" t="s">
        <v>37</v>
      </c>
      <c r="F2197">
        <v>6.6</v>
      </c>
      <c r="G2197">
        <v>20000000</v>
      </c>
      <c r="H2197" t="s">
        <v>1325</v>
      </c>
      <c r="I2197" t="s">
        <v>1671</v>
      </c>
      <c r="J2197" t="s">
        <v>24164</v>
      </c>
      <c r="K2197" t="s">
        <v>10413</v>
      </c>
      <c r="L2197" t="s">
        <v>24177</v>
      </c>
      <c r="M2197" t="s">
        <v>24177</v>
      </c>
      <c r="N2197" t="s">
        <v>24177</v>
      </c>
      <c r="O2197" t="s">
        <v>24177</v>
      </c>
      <c r="P2197">
        <f>IMDB_Movies3[[#This Row],[gross]]-Table3[[#This Row],[budget]]</f>
        <v>-6198245</v>
      </c>
    </row>
    <row r="2198" spans="1:16" x14ac:dyDescent="0.35">
      <c r="A2198" t="s">
        <v>11164</v>
      </c>
      <c r="B2198">
        <v>117</v>
      </c>
      <c r="C2198">
        <v>13987482</v>
      </c>
      <c r="D2198" t="s">
        <v>11165</v>
      </c>
      <c r="E2198" t="s">
        <v>37</v>
      </c>
      <c r="F2198">
        <v>6</v>
      </c>
      <c r="G2198">
        <v>20000000</v>
      </c>
      <c r="H2198" t="s">
        <v>1671</v>
      </c>
      <c r="I2198" t="s">
        <v>19711</v>
      </c>
      <c r="J2198" t="s">
        <v>24177</v>
      </c>
      <c r="K2198" t="s">
        <v>24177</v>
      </c>
      <c r="L2198" t="s">
        <v>24177</v>
      </c>
      <c r="M2198" t="s">
        <v>24177</v>
      </c>
      <c r="N2198" t="s">
        <v>24177</v>
      </c>
      <c r="O2198" t="s">
        <v>24177</v>
      </c>
      <c r="P2198">
        <f>IMDB_Movies3[[#This Row],[gross]]-Table3[[#This Row],[budget]]</f>
        <v>-6012518</v>
      </c>
    </row>
    <row r="2199" spans="1:16" x14ac:dyDescent="0.35">
      <c r="A2199" t="s">
        <v>11168</v>
      </c>
      <c r="B2199">
        <v>95</v>
      </c>
      <c r="C2199">
        <v>14291570</v>
      </c>
      <c r="D2199" t="s">
        <v>11169</v>
      </c>
      <c r="E2199" t="s">
        <v>37</v>
      </c>
      <c r="F2199">
        <v>6.1</v>
      </c>
      <c r="G2199">
        <v>20000000</v>
      </c>
      <c r="H2199" t="s">
        <v>1325</v>
      </c>
      <c r="I2199" t="s">
        <v>953</v>
      </c>
      <c r="J2199" t="s">
        <v>12332</v>
      </c>
      <c r="K2199" t="s">
        <v>10413</v>
      </c>
      <c r="L2199" t="s">
        <v>24177</v>
      </c>
      <c r="M2199" t="s">
        <v>24177</v>
      </c>
      <c r="N2199" t="s">
        <v>24177</v>
      </c>
      <c r="O2199" t="s">
        <v>24177</v>
      </c>
      <c r="P2199">
        <f>IMDB_Movies3[[#This Row],[gross]]-Table3[[#This Row],[budget]]</f>
        <v>-5708430</v>
      </c>
    </row>
    <row r="2200" spans="1:16" x14ac:dyDescent="0.35">
      <c r="A2200" t="s">
        <v>3122</v>
      </c>
      <c r="B2200">
        <v>99</v>
      </c>
      <c r="C2200">
        <v>12181484</v>
      </c>
      <c r="D2200" t="s">
        <v>11173</v>
      </c>
      <c r="E2200" t="s">
        <v>37</v>
      </c>
      <c r="F2200">
        <v>4.8</v>
      </c>
      <c r="G2200">
        <v>40000000</v>
      </c>
      <c r="H2200" t="s">
        <v>1671</v>
      </c>
      <c r="I2200" t="s">
        <v>24177</v>
      </c>
      <c r="J2200" t="s">
        <v>24177</v>
      </c>
      <c r="K2200" t="s">
        <v>24177</v>
      </c>
      <c r="L2200" t="s">
        <v>24177</v>
      </c>
      <c r="M2200" t="s">
        <v>24177</v>
      </c>
      <c r="N2200" t="s">
        <v>24177</v>
      </c>
      <c r="O2200" t="s">
        <v>24177</v>
      </c>
      <c r="P2200">
        <f>IMDB_Movies3[[#This Row],[gross]]-Table3[[#This Row],[budget]]</f>
        <v>-27818516</v>
      </c>
    </row>
    <row r="2201" spans="1:16" x14ac:dyDescent="0.35">
      <c r="A2201" t="s">
        <v>4531</v>
      </c>
      <c r="B2201">
        <v>96</v>
      </c>
      <c r="C2201">
        <v>13630226</v>
      </c>
      <c r="D2201" t="s">
        <v>11177</v>
      </c>
      <c r="E2201" t="s">
        <v>37</v>
      </c>
      <c r="F2201">
        <v>6.2</v>
      </c>
      <c r="G2201">
        <v>20000000</v>
      </c>
      <c r="H2201" t="s">
        <v>1325</v>
      </c>
      <c r="I2201" t="s">
        <v>24164</v>
      </c>
      <c r="J2201" t="s">
        <v>12332</v>
      </c>
      <c r="K2201" t="s">
        <v>10413</v>
      </c>
      <c r="L2201" t="s">
        <v>24177</v>
      </c>
      <c r="M2201" t="s">
        <v>24177</v>
      </c>
      <c r="N2201" t="s">
        <v>24177</v>
      </c>
      <c r="O2201" t="s">
        <v>24177</v>
      </c>
      <c r="P2201">
        <f>IMDB_Movies3[[#This Row],[gross]]-Table3[[#This Row],[budget]]</f>
        <v>-6369774</v>
      </c>
    </row>
    <row r="2202" spans="1:16" x14ac:dyDescent="0.35">
      <c r="A2202" t="s">
        <v>4003</v>
      </c>
      <c r="B2202">
        <v>98</v>
      </c>
      <c r="C2202">
        <v>13383737</v>
      </c>
      <c r="D2202" t="s">
        <v>11180</v>
      </c>
      <c r="E2202" t="s">
        <v>37</v>
      </c>
      <c r="F2202">
        <v>7.5</v>
      </c>
      <c r="G2202">
        <v>20000000</v>
      </c>
      <c r="H2202" t="s">
        <v>1671</v>
      </c>
      <c r="I2202" t="s">
        <v>24164</v>
      </c>
      <c r="J2202" t="s">
        <v>24177</v>
      </c>
      <c r="K2202" t="s">
        <v>24177</v>
      </c>
      <c r="L2202" t="s">
        <v>24177</v>
      </c>
      <c r="M2202" t="s">
        <v>24177</v>
      </c>
      <c r="N2202" t="s">
        <v>24177</v>
      </c>
      <c r="O2202" t="s">
        <v>24177</v>
      </c>
      <c r="P2202">
        <f>IMDB_Movies3[[#This Row],[gross]]-Table3[[#This Row],[budget]]</f>
        <v>-6616263</v>
      </c>
    </row>
    <row r="2203" spans="1:16" x14ac:dyDescent="0.35">
      <c r="A2203" t="s">
        <v>11183</v>
      </c>
      <c r="B2203">
        <v>123</v>
      </c>
      <c r="C2203">
        <v>13391174</v>
      </c>
      <c r="D2203" t="s">
        <v>11186</v>
      </c>
      <c r="E2203" t="s">
        <v>37</v>
      </c>
      <c r="F2203">
        <v>6.3</v>
      </c>
      <c r="G2203">
        <v>20000000</v>
      </c>
      <c r="H2203" t="s">
        <v>13307</v>
      </c>
      <c r="I2203" t="s">
        <v>3409</v>
      </c>
      <c r="J2203" t="s">
        <v>22704</v>
      </c>
      <c r="K2203" t="s">
        <v>24177</v>
      </c>
      <c r="L2203" t="s">
        <v>24177</v>
      </c>
      <c r="M2203" t="s">
        <v>24177</v>
      </c>
      <c r="N2203" t="s">
        <v>24177</v>
      </c>
      <c r="O2203" t="s">
        <v>24177</v>
      </c>
      <c r="P2203">
        <f>IMDB_Movies3[[#This Row],[gross]]-Table3[[#This Row],[budget]]</f>
        <v>-6608826</v>
      </c>
    </row>
    <row r="2204" spans="1:16" x14ac:dyDescent="0.35">
      <c r="A2204" t="s">
        <v>1198</v>
      </c>
      <c r="B2204">
        <v>101</v>
      </c>
      <c r="C2204">
        <v>12987647</v>
      </c>
      <c r="D2204" t="s">
        <v>11191</v>
      </c>
      <c r="E2204" t="s">
        <v>37</v>
      </c>
      <c r="F2204">
        <v>7.1</v>
      </c>
      <c r="G2204">
        <v>30000000</v>
      </c>
      <c r="H2204" t="s">
        <v>3409</v>
      </c>
      <c r="I2204" t="s">
        <v>24162</v>
      </c>
      <c r="J2204" t="s">
        <v>19711</v>
      </c>
      <c r="K2204" t="s">
        <v>10413</v>
      </c>
      <c r="L2204" t="s">
        <v>24165</v>
      </c>
      <c r="M2204" t="s">
        <v>24177</v>
      </c>
      <c r="N2204" t="s">
        <v>24177</v>
      </c>
      <c r="O2204" t="s">
        <v>24177</v>
      </c>
      <c r="P2204">
        <f>IMDB_Movies3[[#This Row],[gross]]-Table3[[#This Row],[budget]]</f>
        <v>-17012353</v>
      </c>
    </row>
    <row r="2205" spans="1:16" x14ac:dyDescent="0.35">
      <c r="A2205" t="s">
        <v>40</v>
      </c>
      <c r="B2205">
        <v>102</v>
      </c>
      <c r="C2205">
        <v>12469811</v>
      </c>
      <c r="D2205" t="s">
        <v>11194</v>
      </c>
      <c r="E2205" t="s">
        <v>37</v>
      </c>
      <c r="F2205">
        <v>6.6</v>
      </c>
      <c r="G2205">
        <v>22000000</v>
      </c>
      <c r="H2205" t="s">
        <v>1671</v>
      </c>
      <c r="I2205" t="s">
        <v>3409</v>
      </c>
      <c r="J2205" t="s">
        <v>24177</v>
      </c>
      <c r="K2205" t="s">
        <v>24177</v>
      </c>
      <c r="L2205" t="s">
        <v>24177</v>
      </c>
      <c r="M2205" t="s">
        <v>24177</v>
      </c>
      <c r="N2205" t="s">
        <v>24177</v>
      </c>
      <c r="O2205" t="s">
        <v>24177</v>
      </c>
      <c r="P2205">
        <f>IMDB_Movies3[[#This Row],[gross]]-Table3[[#This Row],[budget]]</f>
        <v>-9530189</v>
      </c>
    </row>
    <row r="2206" spans="1:16" x14ac:dyDescent="0.35">
      <c r="A2206" t="s">
        <v>4356</v>
      </c>
      <c r="B2206">
        <v>94</v>
      </c>
      <c r="C2206">
        <v>12398628</v>
      </c>
      <c r="D2206" t="s">
        <v>11198</v>
      </c>
      <c r="E2206" t="s">
        <v>37</v>
      </c>
      <c r="F2206">
        <v>6.1</v>
      </c>
      <c r="G2206">
        <v>20000000</v>
      </c>
      <c r="H2206" t="s">
        <v>1325</v>
      </c>
      <c r="I2206" t="s">
        <v>24164</v>
      </c>
      <c r="J2206" t="s">
        <v>3409</v>
      </c>
      <c r="K2206" t="s">
        <v>24163</v>
      </c>
      <c r="L2206" t="s">
        <v>24177</v>
      </c>
      <c r="M2206" t="s">
        <v>24177</v>
      </c>
      <c r="N2206" t="s">
        <v>24177</v>
      </c>
      <c r="O2206" t="s">
        <v>24177</v>
      </c>
      <c r="P2206">
        <f>IMDB_Movies3[[#This Row],[gross]]-Table3[[#This Row],[budget]]</f>
        <v>-7601372</v>
      </c>
    </row>
    <row r="2207" spans="1:16" x14ac:dyDescent="0.35">
      <c r="A2207" t="s">
        <v>4401</v>
      </c>
      <c r="B2207">
        <v>102</v>
      </c>
      <c r="C2207">
        <v>13214030</v>
      </c>
      <c r="D2207" t="s">
        <v>11202</v>
      </c>
      <c r="E2207" t="s">
        <v>37</v>
      </c>
      <c r="F2207">
        <v>6.7</v>
      </c>
      <c r="G2207">
        <v>20000000</v>
      </c>
      <c r="H2207" t="s">
        <v>1671</v>
      </c>
      <c r="I2207" t="s">
        <v>3409</v>
      </c>
      <c r="J2207" t="s">
        <v>1266</v>
      </c>
      <c r="K2207" t="s">
        <v>19711</v>
      </c>
      <c r="L2207" t="s">
        <v>24177</v>
      </c>
      <c r="M2207" t="s">
        <v>24177</v>
      </c>
      <c r="N2207" t="s">
        <v>24177</v>
      </c>
      <c r="O2207" t="s">
        <v>24177</v>
      </c>
      <c r="P2207">
        <f>IMDB_Movies3[[#This Row],[gross]]-Table3[[#This Row],[budget]]</f>
        <v>-6785970</v>
      </c>
    </row>
    <row r="2208" spans="1:16" x14ac:dyDescent="0.35">
      <c r="A2208" t="s">
        <v>2066</v>
      </c>
      <c r="B2208">
        <v>108</v>
      </c>
      <c r="C2208">
        <v>12232937</v>
      </c>
      <c r="D2208" t="s">
        <v>11207</v>
      </c>
      <c r="E2208" t="s">
        <v>37</v>
      </c>
      <c r="F2208">
        <v>5.6</v>
      </c>
      <c r="G2208">
        <v>22000000</v>
      </c>
      <c r="H2208" t="s">
        <v>1325</v>
      </c>
      <c r="I2208" t="s">
        <v>24164</v>
      </c>
      <c r="J2208" t="s">
        <v>10413</v>
      </c>
      <c r="K2208" t="s">
        <v>24177</v>
      </c>
      <c r="L2208" t="s">
        <v>24177</v>
      </c>
      <c r="M2208" t="s">
        <v>24177</v>
      </c>
      <c r="N2208" t="s">
        <v>24177</v>
      </c>
      <c r="O2208" t="s">
        <v>24177</v>
      </c>
      <c r="P2208">
        <f>IMDB_Movies3[[#This Row],[gross]]-Table3[[#This Row],[budget]]</f>
        <v>-9767063</v>
      </c>
    </row>
    <row r="2209" spans="1:16" x14ac:dyDescent="0.35">
      <c r="A2209" t="s">
        <v>570</v>
      </c>
      <c r="B2209">
        <v>116</v>
      </c>
      <c r="C2209">
        <v>12134420</v>
      </c>
      <c r="D2209" t="s">
        <v>11211</v>
      </c>
      <c r="E2209" t="s">
        <v>37</v>
      </c>
      <c r="F2209">
        <v>7.2</v>
      </c>
      <c r="G2209">
        <v>20000000</v>
      </c>
      <c r="H2209" t="s">
        <v>3409</v>
      </c>
      <c r="I2209" t="s">
        <v>1266</v>
      </c>
      <c r="J2209" t="s">
        <v>6403</v>
      </c>
      <c r="K2209" t="s">
        <v>24162</v>
      </c>
      <c r="L2209" t="s">
        <v>24177</v>
      </c>
      <c r="M2209" t="s">
        <v>24177</v>
      </c>
      <c r="N2209" t="s">
        <v>24177</v>
      </c>
      <c r="O2209" t="s">
        <v>24177</v>
      </c>
      <c r="P2209">
        <f>IMDB_Movies3[[#This Row],[gross]]-Table3[[#This Row],[budget]]</f>
        <v>-7865580</v>
      </c>
    </row>
    <row r="2210" spans="1:16" x14ac:dyDescent="0.35">
      <c r="A2210" t="s">
        <v>11214</v>
      </c>
      <c r="B2210">
        <v>93</v>
      </c>
      <c r="C2210">
        <v>11784000</v>
      </c>
      <c r="D2210" t="s">
        <v>11216</v>
      </c>
      <c r="E2210" t="s">
        <v>37</v>
      </c>
      <c r="F2210">
        <v>4.3</v>
      </c>
      <c r="G2210">
        <v>20000000</v>
      </c>
      <c r="H2210" t="s">
        <v>1325</v>
      </c>
      <c r="I2210" t="s">
        <v>1671</v>
      </c>
      <c r="J2210" t="s">
        <v>18089</v>
      </c>
      <c r="K2210" t="s">
        <v>24177</v>
      </c>
      <c r="L2210" t="s">
        <v>24177</v>
      </c>
      <c r="M2210" t="s">
        <v>24177</v>
      </c>
      <c r="N2210" t="s">
        <v>24177</v>
      </c>
      <c r="O2210" t="s">
        <v>24177</v>
      </c>
      <c r="P2210">
        <f>IMDB_Movies3[[#This Row],[gross]]-Table3[[#This Row],[budget]]</f>
        <v>-8216000</v>
      </c>
    </row>
    <row r="2211" spans="1:16" x14ac:dyDescent="0.35">
      <c r="A2211" t="s">
        <v>1555</v>
      </c>
      <c r="B2211">
        <v>102</v>
      </c>
      <c r="C2211">
        <v>11169531</v>
      </c>
      <c r="D2211" t="s">
        <v>11220</v>
      </c>
      <c r="E2211" t="s">
        <v>37</v>
      </c>
      <c r="F2211">
        <v>6.4</v>
      </c>
      <c r="G2211">
        <v>20000000</v>
      </c>
      <c r="H2211" t="s">
        <v>1671</v>
      </c>
      <c r="I2211" t="s">
        <v>24177</v>
      </c>
      <c r="J2211" t="s">
        <v>24177</v>
      </c>
      <c r="K2211" t="s">
        <v>24177</v>
      </c>
      <c r="L2211" t="s">
        <v>24177</v>
      </c>
      <c r="M2211" t="s">
        <v>24177</v>
      </c>
      <c r="N2211" t="s">
        <v>24177</v>
      </c>
      <c r="O2211" t="s">
        <v>24177</v>
      </c>
      <c r="P2211">
        <f>IMDB_Movies3[[#This Row],[gross]]-Table3[[#This Row],[budget]]</f>
        <v>-8830469</v>
      </c>
    </row>
    <row r="2212" spans="1:16" x14ac:dyDescent="0.35">
      <c r="A2212" t="s">
        <v>5647</v>
      </c>
      <c r="B2212">
        <v>103</v>
      </c>
      <c r="C2212">
        <v>11034436</v>
      </c>
      <c r="D2212" t="s">
        <v>11226</v>
      </c>
      <c r="E2212" t="s">
        <v>37</v>
      </c>
      <c r="F2212">
        <v>7.1</v>
      </c>
      <c r="G2212">
        <v>20000000</v>
      </c>
      <c r="H2212" t="s">
        <v>1671</v>
      </c>
      <c r="I2212" t="s">
        <v>3409</v>
      </c>
      <c r="J2212" t="s">
        <v>12038</v>
      </c>
      <c r="K2212" t="s">
        <v>24165</v>
      </c>
      <c r="L2212" t="s">
        <v>24177</v>
      </c>
      <c r="M2212" t="s">
        <v>24177</v>
      </c>
      <c r="N2212" t="s">
        <v>24177</v>
      </c>
      <c r="O2212" t="s">
        <v>24177</v>
      </c>
      <c r="P2212">
        <f>IMDB_Movies3[[#This Row],[gross]]-Table3[[#This Row],[budget]]</f>
        <v>-8965564</v>
      </c>
    </row>
    <row r="2213" spans="1:16" x14ac:dyDescent="0.35">
      <c r="A2213" t="s">
        <v>9947</v>
      </c>
      <c r="B2213">
        <v>115</v>
      </c>
      <c r="C2213">
        <v>12626905</v>
      </c>
      <c r="D2213" t="s">
        <v>11230</v>
      </c>
      <c r="E2213" t="s">
        <v>37</v>
      </c>
      <c r="F2213">
        <v>6.3</v>
      </c>
      <c r="G2213">
        <v>20000000</v>
      </c>
      <c r="H2213" t="s">
        <v>1325</v>
      </c>
      <c r="I2213" t="s">
        <v>24164</v>
      </c>
      <c r="J2213" t="s">
        <v>3409</v>
      </c>
      <c r="K2213" t="s">
        <v>10413</v>
      </c>
      <c r="L2213" t="s">
        <v>24177</v>
      </c>
      <c r="M2213" t="s">
        <v>24177</v>
      </c>
      <c r="N2213" t="s">
        <v>24177</v>
      </c>
      <c r="O2213" t="s">
        <v>24177</v>
      </c>
      <c r="P2213">
        <f>IMDB_Movies3[[#This Row],[gross]]-Table3[[#This Row],[budget]]</f>
        <v>-7373095</v>
      </c>
    </row>
    <row r="2214" spans="1:16" x14ac:dyDescent="0.35">
      <c r="A2214" t="s">
        <v>4003</v>
      </c>
      <c r="B2214">
        <v>96</v>
      </c>
      <c r="C2214">
        <v>10569071</v>
      </c>
      <c r="D2214" t="s">
        <v>11234</v>
      </c>
      <c r="E2214" t="s">
        <v>37</v>
      </c>
      <c r="F2214">
        <v>7.4</v>
      </c>
      <c r="G2214">
        <v>20000000</v>
      </c>
      <c r="H2214" t="s">
        <v>1671</v>
      </c>
      <c r="I2214" t="s">
        <v>24177</v>
      </c>
      <c r="J2214" t="s">
        <v>24177</v>
      </c>
      <c r="K2214" t="s">
        <v>24177</v>
      </c>
      <c r="L2214" t="s">
        <v>24177</v>
      </c>
      <c r="M2214" t="s">
        <v>24177</v>
      </c>
      <c r="N2214" t="s">
        <v>24177</v>
      </c>
      <c r="O2214" t="s">
        <v>24177</v>
      </c>
      <c r="P2214">
        <f>IMDB_Movies3[[#This Row],[gross]]-Table3[[#This Row],[budget]]</f>
        <v>-9430929</v>
      </c>
    </row>
    <row r="2215" spans="1:16" x14ac:dyDescent="0.35">
      <c r="A2215" t="s">
        <v>11237</v>
      </c>
      <c r="B2215">
        <v>98</v>
      </c>
      <c r="C2215">
        <v>10544143</v>
      </c>
      <c r="D2215" t="s">
        <v>11238</v>
      </c>
      <c r="E2215" t="s">
        <v>37</v>
      </c>
      <c r="F2215">
        <v>6.1</v>
      </c>
      <c r="G2215">
        <v>20000000</v>
      </c>
      <c r="H2215" t="s">
        <v>1671</v>
      </c>
      <c r="I2215" t="s">
        <v>19711</v>
      </c>
      <c r="J2215" t="s">
        <v>24177</v>
      </c>
      <c r="K2215" t="s">
        <v>24177</v>
      </c>
      <c r="L2215" t="s">
        <v>24177</v>
      </c>
      <c r="M2215" t="s">
        <v>24177</v>
      </c>
      <c r="N2215" t="s">
        <v>24177</v>
      </c>
      <c r="O2215" t="s">
        <v>24177</v>
      </c>
      <c r="P2215">
        <f>IMDB_Movies3[[#This Row],[gross]]-Table3[[#This Row],[budget]]</f>
        <v>-9455857</v>
      </c>
    </row>
    <row r="2216" spans="1:16" x14ac:dyDescent="0.35">
      <c r="A2216" t="s">
        <v>9710</v>
      </c>
      <c r="B2216">
        <v>101</v>
      </c>
      <c r="C2216">
        <v>13650738</v>
      </c>
      <c r="D2216" t="s">
        <v>11242</v>
      </c>
      <c r="E2216" t="s">
        <v>37</v>
      </c>
      <c r="F2216">
        <v>6.6</v>
      </c>
      <c r="G2216">
        <v>20000000</v>
      </c>
      <c r="H2216" t="s">
        <v>1671</v>
      </c>
      <c r="I2216" t="s">
        <v>3409</v>
      </c>
      <c r="J2216" t="s">
        <v>24177</v>
      </c>
      <c r="K2216" t="s">
        <v>24177</v>
      </c>
      <c r="L2216" t="s">
        <v>24177</v>
      </c>
      <c r="M2216" t="s">
        <v>24177</v>
      </c>
      <c r="N2216" t="s">
        <v>24177</v>
      </c>
      <c r="O2216" t="s">
        <v>24177</v>
      </c>
      <c r="P2216">
        <f>IMDB_Movies3[[#This Row],[gross]]-Table3[[#This Row],[budget]]</f>
        <v>-6349262</v>
      </c>
    </row>
    <row r="2217" spans="1:16" x14ac:dyDescent="0.35">
      <c r="A2217" t="s">
        <v>5050</v>
      </c>
      <c r="B2217">
        <v>106</v>
      </c>
      <c r="C2217">
        <v>10555348</v>
      </c>
      <c r="D2217" t="s">
        <v>11246</v>
      </c>
      <c r="E2217" t="s">
        <v>37</v>
      </c>
      <c r="F2217">
        <v>6</v>
      </c>
      <c r="G2217">
        <v>20000000</v>
      </c>
      <c r="H2217" t="s">
        <v>1671</v>
      </c>
      <c r="I2217" t="s">
        <v>24164</v>
      </c>
      <c r="J2217" t="s">
        <v>24177</v>
      </c>
      <c r="K2217" t="s">
        <v>24177</v>
      </c>
      <c r="L2217" t="s">
        <v>24177</v>
      </c>
      <c r="M2217" t="s">
        <v>24177</v>
      </c>
      <c r="N2217" t="s">
        <v>24177</v>
      </c>
      <c r="O2217" t="s">
        <v>24177</v>
      </c>
      <c r="P2217">
        <f>IMDB_Movies3[[#This Row],[gross]]-Table3[[#This Row],[budget]]</f>
        <v>-9444652</v>
      </c>
    </row>
    <row r="2218" spans="1:16" x14ac:dyDescent="0.35">
      <c r="A2218" t="s">
        <v>4003</v>
      </c>
      <c r="B2218">
        <v>101</v>
      </c>
      <c r="C2218">
        <v>9714482</v>
      </c>
      <c r="D2218" t="s">
        <v>11251</v>
      </c>
      <c r="E2218" t="s">
        <v>37</v>
      </c>
      <c r="F2218">
        <v>6.8</v>
      </c>
      <c r="G2218">
        <v>20000000</v>
      </c>
      <c r="H2218" t="s">
        <v>1671</v>
      </c>
      <c r="I2218" t="s">
        <v>17378</v>
      </c>
      <c r="J2218" t="s">
        <v>19711</v>
      </c>
      <c r="K2218" t="s">
        <v>24177</v>
      </c>
      <c r="L2218" t="s">
        <v>24177</v>
      </c>
      <c r="M2218" t="s">
        <v>24177</v>
      </c>
      <c r="N2218" t="s">
        <v>24177</v>
      </c>
      <c r="O2218" t="s">
        <v>24177</v>
      </c>
      <c r="P2218">
        <f>IMDB_Movies3[[#This Row],[gross]]-Table3[[#This Row],[budget]]</f>
        <v>-10285518</v>
      </c>
    </row>
    <row r="2219" spans="1:16" x14ac:dyDescent="0.35">
      <c r="A2219" t="s">
        <v>332</v>
      </c>
      <c r="B2219">
        <v>111</v>
      </c>
      <c r="C2219">
        <v>9525276</v>
      </c>
      <c r="D2219" t="s">
        <v>11255</v>
      </c>
      <c r="E2219" t="s">
        <v>37</v>
      </c>
      <c r="F2219">
        <v>6.8</v>
      </c>
      <c r="G2219">
        <v>20000000</v>
      </c>
      <c r="H2219" t="s">
        <v>1325</v>
      </c>
      <c r="I2219" t="s">
        <v>24164</v>
      </c>
      <c r="J2219" t="s">
        <v>10413</v>
      </c>
      <c r="K2219" t="s">
        <v>24177</v>
      </c>
      <c r="L2219" t="s">
        <v>24177</v>
      </c>
      <c r="M2219" t="s">
        <v>24177</v>
      </c>
      <c r="N2219" t="s">
        <v>24177</v>
      </c>
      <c r="O2219" t="s">
        <v>24177</v>
      </c>
      <c r="P2219">
        <f>IMDB_Movies3[[#This Row],[gross]]-Table3[[#This Row],[budget]]</f>
        <v>-10474724</v>
      </c>
    </row>
    <row r="2220" spans="1:16" x14ac:dyDescent="0.35">
      <c r="A2220" t="s">
        <v>7109</v>
      </c>
      <c r="B2220">
        <v>99</v>
      </c>
      <c r="C2220">
        <v>8855646</v>
      </c>
      <c r="D2220" t="s">
        <v>11259</v>
      </c>
      <c r="E2220" t="s">
        <v>37</v>
      </c>
      <c r="F2220">
        <v>7.2</v>
      </c>
      <c r="G2220">
        <v>21000000</v>
      </c>
      <c r="H2220" t="s">
        <v>953</v>
      </c>
      <c r="I2220" t="s">
        <v>3409</v>
      </c>
      <c r="J2220" t="s">
        <v>24177</v>
      </c>
      <c r="K2220" t="s">
        <v>24177</v>
      </c>
      <c r="L2220" t="s">
        <v>24177</v>
      </c>
      <c r="M2220" t="s">
        <v>24177</v>
      </c>
      <c r="N2220" t="s">
        <v>24177</v>
      </c>
      <c r="O2220" t="s">
        <v>24177</v>
      </c>
      <c r="P2220">
        <f>IMDB_Movies3[[#This Row],[gross]]-Table3[[#This Row],[budget]]</f>
        <v>-12144354</v>
      </c>
    </row>
    <row r="2221" spans="1:16" x14ac:dyDescent="0.35">
      <c r="A2221" t="s">
        <v>11263</v>
      </c>
      <c r="B2221">
        <v>88</v>
      </c>
      <c r="C2221">
        <v>9109322</v>
      </c>
      <c r="D2221" t="s">
        <v>11266</v>
      </c>
      <c r="E2221" t="s">
        <v>37</v>
      </c>
      <c r="F2221">
        <v>1.9</v>
      </c>
      <c r="G2221">
        <v>20000000</v>
      </c>
      <c r="H2221" t="s">
        <v>1671</v>
      </c>
      <c r="I2221" t="s">
        <v>18089</v>
      </c>
      <c r="J2221" t="s">
        <v>12332</v>
      </c>
      <c r="K2221" t="s">
        <v>24177</v>
      </c>
      <c r="L2221" t="s">
        <v>24177</v>
      </c>
      <c r="M2221" t="s">
        <v>24177</v>
      </c>
      <c r="N2221" t="s">
        <v>24177</v>
      </c>
      <c r="O2221" t="s">
        <v>24177</v>
      </c>
      <c r="P2221">
        <f>IMDB_Movies3[[#This Row],[gross]]-Table3[[#This Row],[budget]]</f>
        <v>-10890678</v>
      </c>
    </row>
    <row r="2222" spans="1:16" x14ac:dyDescent="0.35">
      <c r="A2222" t="s">
        <v>2656</v>
      </c>
      <c r="B2222">
        <v>83</v>
      </c>
      <c r="C2222">
        <v>8326035</v>
      </c>
      <c r="D2222" t="s">
        <v>11271</v>
      </c>
      <c r="E2222" t="s">
        <v>37</v>
      </c>
      <c r="F2222">
        <v>5.5</v>
      </c>
      <c r="G2222">
        <v>33000000</v>
      </c>
      <c r="H2222" t="s">
        <v>1325</v>
      </c>
      <c r="I2222" t="s">
        <v>1671</v>
      </c>
      <c r="J2222" t="s">
        <v>24164</v>
      </c>
      <c r="K2222" t="s">
        <v>24177</v>
      </c>
      <c r="L2222" t="s">
        <v>24177</v>
      </c>
      <c r="M2222" t="s">
        <v>24177</v>
      </c>
      <c r="N2222" t="s">
        <v>24177</v>
      </c>
      <c r="O2222" t="s">
        <v>24177</v>
      </c>
      <c r="P2222">
        <f>IMDB_Movies3[[#This Row],[gross]]-Table3[[#This Row],[budget]]</f>
        <v>-24673965</v>
      </c>
    </row>
    <row r="2223" spans="1:16" x14ac:dyDescent="0.35">
      <c r="A2223" t="s">
        <v>2656</v>
      </c>
      <c r="B2223">
        <v>91</v>
      </c>
      <c r="C2223">
        <v>8104069</v>
      </c>
      <c r="D2223" t="s">
        <v>11275</v>
      </c>
      <c r="E2223" t="s">
        <v>37</v>
      </c>
      <c r="F2223">
        <v>4.5</v>
      </c>
      <c r="G2223">
        <v>20000000</v>
      </c>
      <c r="H2223" t="s">
        <v>1325</v>
      </c>
      <c r="I2223" t="s">
        <v>1671</v>
      </c>
      <c r="J2223" t="s">
        <v>24164</v>
      </c>
      <c r="K2223" t="s">
        <v>24177</v>
      </c>
      <c r="L2223" t="s">
        <v>24177</v>
      </c>
      <c r="M2223" t="s">
        <v>24177</v>
      </c>
      <c r="N2223" t="s">
        <v>24177</v>
      </c>
      <c r="O2223" t="s">
        <v>24177</v>
      </c>
      <c r="P2223">
        <f>IMDB_Movies3[[#This Row],[gross]]-Table3[[#This Row],[budget]]</f>
        <v>-11895931</v>
      </c>
    </row>
    <row r="2224" spans="1:16" x14ac:dyDescent="0.35">
      <c r="A2224" t="s">
        <v>3657</v>
      </c>
      <c r="B2224">
        <v>108</v>
      </c>
      <c r="C2224">
        <v>8054280</v>
      </c>
      <c r="D2224" t="s">
        <v>11279</v>
      </c>
      <c r="E2224" t="s">
        <v>37</v>
      </c>
      <c r="F2224">
        <v>6.3</v>
      </c>
      <c r="G2224">
        <v>20000000</v>
      </c>
      <c r="H2224" t="s">
        <v>1671</v>
      </c>
      <c r="I2224" t="s">
        <v>24164</v>
      </c>
      <c r="J2224" t="s">
        <v>12038</v>
      </c>
      <c r="K2224" t="s">
        <v>24177</v>
      </c>
      <c r="L2224" t="s">
        <v>24177</v>
      </c>
      <c r="M2224" t="s">
        <v>24177</v>
      </c>
      <c r="N2224" t="s">
        <v>24177</v>
      </c>
      <c r="O2224" t="s">
        <v>24177</v>
      </c>
      <c r="P2224">
        <f>IMDB_Movies3[[#This Row],[gross]]-Table3[[#This Row],[budget]]</f>
        <v>-11945720</v>
      </c>
    </row>
    <row r="2225" spans="1:16" x14ac:dyDescent="0.35">
      <c r="A2225" t="s">
        <v>2440</v>
      </c>
      <c r="B2225">
        <v>154</v>
      </c>
      <c r="C2225">
        <v>47724985</v>
      </c>
      <c r="D2225" t="s">
        <v>11285</v>
      </c>
      <c r="E2225" t="s">
        <v>37</v>
      </c>
      <c r="F2225">
        <v>7</v>
      </c>
      <c r="G2225">
        <v>20000000</v>
      </c>
      <c r="H2225" t="s">
        <v>1671</v>
      </c>
      <c r="I2225" t="s">
        <v>3409</v>
      </c>
      <c r="J2225" t="s">
        <v>12038</v>
      </c>
      <c r="K2225" t="s">
        <v>17378</v>
      </c>
      <c r="L2225" t="s">
        <v>19711</v>
      </c>
      <c r="M2225" t="s">
        <v>24177</v>
      </c>
      <c r="N2225" t="s">
        <v>24177</v>
      </c>
      <c r="O2225" t="s">
        <v>24177</v>
      </c>
      <c r="P2225">
        <f>IMDB_Movies3[[#This Row],[gross]]-Table3[[#This Row],[budget]]</f>
        <v>27724985</v>
      </c>
    </row>
    <row r="2226" spans="1:16" x14ac:dyDescent="0.35">
      <c r="A2226" t="s">
        <v>7076</v>
      </c>
      <c r="B2226">
        <v>148</v>
      </c>
      <c r="C2226">
        <v>8093318</v>
      </c>
      <c r="D2226" t="s">
        <v>11291</v>
      </c>
      <c r="E2226" t="s">
        <v>37</v>
      </c>
      <c r="F2226">
        <v>6.7</v>
      </c>
      <c r="G2226">
        <v>20000000</v>
      </c>
      <c r="H2226" t="s">
        <v>1671</v>
      </c>
      <c r="I2226" t="s">
        <v>24164</v>
      </c>
      <c r="J2226" t="s">
        <v>3409</v>
      </c>
      <c r="K2226" t="s">
        <v>24162</v>
      </c>
      <c r="L2226" t="s">
        <v>19711</v>
      </c>
      <c r="M2226" t="s">
        <v>24177</v>
      </c>
      <c r="N2226" t="s">
        <v>24177</v>
      </c>
      <c r="O2226" t="s">
        <v>24177</v>
      </c>
      <c r="P2226">
        <f>IMDB_Movies3[[#This Row],[gross]]-Table3[[#This Row],[budget]]</f>
        <v>-11906682</v>
      </c>
    </row>
    <row r="2227" spans="1:16" x14ac:dyDescent="0.35">
      <c r="A2227" t="s">
        <v>11295</v>
      </c>
      <c r="B2227">
        <v>77</v>
      </c>
      <c r="C2227">
        <v>7382993</v>
      </c>
      <c r="D2227" t="s">
        <v>11296</v>
      </c>
      <c r="E2227" t="s">
        <v>37</v>
      </c>
      <c r="F2227">
        <v>2.8</v>
      </c>
      <c r="G2227">
        <v>20000000</v>
      </c>
      <c r="H2227" t="s">
        <v>953</v>
      </c>
      <c r="I2227" t="s">
        <v>11526</v>
      </c>
      <c r="J2227" t="s">
        <v>1671</v>
      </c>
      <c r="K2227" t="s">
        <v>18089</v>
      </c>
      <c r="L2227" t="s">
        <v>1266</v>
      </c>
      <c r="M2227" t="s">
        <v>24177</v>
      </c>
      <c r="N2227" t="s">
        <v>24177</v>
      </c>
      <c r="O2227" t="s">
        <v>24177</v>
      </c>
      <c r="P2227">
        <f>IMDB_Movies3[[#This Row],[gross]]-Table3[[#This Row],[budget]]</f>
        <v>-12617007</v>
      </c>
    </row>
    <row r="2228" spans="1:16" x14ac:dyDescent="0.35">
      <c r="A2228" t="s">
        <v>11299</v>
      </c>
      <c r="B2228">
        <v>110</v>
      </c>
      <c r="C2228">
        <v>8888355</v>
      </c>
      <c r="D2228" t="s">
        <v>11302</v>
      </c>
      <c r="E2228" t="s">
        <v>37</v>
      </c>
      <c r="F2228">
        <v>5</v>
      </c>
      <c r="G2228">
        <v>20000000</v>
      </c>
      <c r="H2228" t="s">
        <v>3409</v>
      </c>
      <c r="I2228" t="s">
        <v>12038</v>
      </c>
      <c r="J2228" t="s">
        <v>24177</v>
      </c>
      <c r="K2228" t="s">
        <v>24177</v>
      </c>
      <c r="L2228" t="s">
        <v>24177</v>
      </c>
      <c r="M2228" t="s">
        <v>24177</v>
      </c>
      <c r="N2228" t="s">
        <v>24177</v>
      </c>
      <c r="O2228" t="s">
        <v>24177</v>
      </c>
      <c r="P2228">
        <f>IMDB_Movies3[[#This Row],[gross]]-Table3[[#This Row],[budget]]</f>
        <v>-11111645</v>
      </c>
    </row>
    <row r="2229" spans="1:16" x14ac:dyDescent="0.35">
      <c r="A2229" t="s">
        <v>5702</v>
      </c>
      <c r="B2229">
        <v>83</v>
      </c>
      <c r="C2229">
        <v>7001720</v>
      </c>
      <c r="D2229" t="s">
        <v>11310</v>
      </c>
      <c r="E2229" t="s">
        <v>37</v>
      </c>
      <c r="F2229">
        <v>4.3</v>
      </c>
      <c r="G2229">
        <v>12000000</v>
      </c>
      <c r="H2229" t="s">
        <v>1671</v>
      </c>
      <c r="I2229" t="s">
        <v>1266</v>
      </c>
      <c r="J2229" t="s">
        <v>24177</v>
      </c>
      <c r="K2229" t="s">
        <v>24177</v>
      </c>
      <c r="L2229" t="s">
        <v>24177</v>
      </c>
      <c r="M2229" t="s">
        <v>24177</v>
      </c>
      <c r="N2229" t="s">
        <v>24177</v>
      </c>
      <c r="O2229" t="s">
        <v>24177</v>
      </c>
      <c r="P2229">
        <f>IMDB_Movies3[[#This Row],[gross]]-Table3[[#This Row],[budget]]</f>
        <v>-4998280</v>
      </c>
    </row>
    <row r="2230" spans="1:16" x14ac:dyDescent="0.35">
      <c r="A2230" t="s">
        <v>4903</v>
      </c>
      <c r="B2230">
        <v>107</v>
      </c>
      <c r="C2230">
        <v>7268659</v>
      </c>
      <c r="D2230" t="s">
        <v>11314</v>
      </c>
      <c r="E2230" t="s">
        <v>37</v>
      </c>
      <c r="F2230">
        <v>5.6</v>
      </c>
      <c r="G2230">
        <v>20000000</v>
      </c>
      <c r="H2230" t="s">
        <v>1325</v>
      </c>
      <c r="I2230" t="s">
        <v>1671</v>
      </c>
      <c r="J2230" t="s">
        <v>24164</v>
      </c>
      <c r="K2230" t="s">
        <v>10413</v>
      </c>
      <c r="L2230" t="s">
        <v>24177</v>
      </c>
      <c r="M2230" t="s">
        <v>24177</v>
      </c>
      <c r="N2230" t="s">
        <v>24177</v>
      </c>
      <c r="O2230" t="s">
        <v>24177</v>
      </c>
      <c r="P2230">
        <f>IMDB_Movies3[[#This Row],[gross]]-Table3[[#This Row],[budget]]</f>
        <v>-12731341</v>
      </c>
    </row>
    <row r="2231" spans="1:16" x14ac:dyDescent="0.35">
      <c r="A2231" t="s">
        <v>11318</v>
      </c>
      <c r="B2231">
        <v>100</v>
      </c>
      <c r="C2231">
        <v>6852144</v>
      </c>
      <c r="D2231" t="s">
        <v>11319</v>
      </c>
      <c r="E2231" t="s">
        <v>37</v>
      </c>
      <c r="F2231">
        <v>6.2</v>
      </c>
      <c r="G2231">
        <v>22000000</v>
      </c>
      <c r="H2231" t="s">
        <v>3409</v>
      </c>
      <c r="I2231" t="s">
        <v>6403</v>
      </c>
      <c r="J2231" t="s">
        <v>12332</v>
      </c>
      <c r="K2231" t="s">
        <v>10413</v>
      </c>
      <c r="L2231" t="s">
        <v>24177</v>
      </c>
      <c r="M2231" t="s">
        <v>24177</v>
      </c>
      <c r="N2231" t="s">
        <v>24177</v>
      </c>
      <c r="O2231" t="s">
        <v>24177</v>
      </c>
      <c r="P2231">
        <f>IMDB_Movies3[[#This Row],[gross]]-Table3[[#This Row],[budget]]</f>
        <v>-15147856</v>
      </c>
    </row>
    <row r="2232" spans="1:16" x14ac:dyDescent="0.35">
      <c r="A2232" t="s">
        <v>9588</v>
      </c>
      <c r="B2232">
        <v>87</v>
      </c>
      <c r="C2232">
        <v>6563357</v>
      </c>
      <c r="D2232" t="s">
        <v>11324</v>
      </c>
      <c r="E2232" t="s">
        <v>37</v>
      </c>
      <c r="F2232">
        <v>5.3</v>
      </c>
      <c r="G2232">
        <v>20000000</v>
      </c>
      <c r="H2232" t="s">
        <v>953</v>
      </c>
      <c r="I2232" t="s">
        <v>1671</v>
      </c>
      <c r="J2232" t="s">
        <v>24177</v>
      </c>
      <c r="K2232" t="s">
        <v>24177</v>
      </c>
      <c r="L2232" t="s">
        <v>24177</v>
      </c>
      <c r="M2232" t="s">
        <v>24177</v>
      </c>
      <c r="N2232" t="s">
        <v>24177</v>
      </c>
      <c r="O2232" t="s">
        <v>24177</v>
      </c>
      <c r="P2232">
        <f>IMDB_Movies3[[#This Row],[gross]]-Table3[[#This Row],[budget]]</f>
        <v>-13436643</v>
      </c>
    </row>
    <row r="2233" spans="1:16" x14ac:dyDescent="0.35">
      <c r="A2233" t="s">
        <v>11327</v>
      </c>
      <c r="B2233">
        <v>154</v>
      </c>
      <c r="C2233">
        <v>6201757</v>
      </c>
      <c r="D2233" t="s">
        <v>11329</v>
      </c>
      <c r="E2233" t="s">
        <v>37</v>
      </c>
      <c r="F2233">
        <v>7.4</v>
      </c>
      <c r="G2233">
        <v>10000000</v>
      </c>
      <c r="H2233" t="s">
        <v>13307</v>
      </c>
      <c r="I2233" t="s">
        <v>1671</v>
      </c>
      <c r="J2233" t="s">
        <v>3409</v>
      </c>
      <c r="K2233" t="s">
        <v>22704</v>
      </c>
      <c r="L2233" t="s">
        <v>12038</v>
      </c>
      <c r="M2233" t="s">
        <v>17378</v>
      </c>
      <c r="N2233" t="s">
        <v>24177</v>
      </c>
      <c r="O2233" t="s">
        <v>24177</v>
      </c>
      <c r="P2233">
        <f>IMDB_Movies3[[#This Row],[gross]]-Table3[[#This Row],[budget]]</f>
        <v>-3798243</v>
      </c>
    </row>
    <row r="2234" spans="1:16" x14ac:dyDescent="0.35">
      <c r="A2234" t="s">
        <v>11333</v>
      </c>
      <c r="B2234">
        <v>106</v>
      </c>
      <c r="C2234">
        <v>6420319</v>
      </c>
      <c r="D2234" t="s">
        <v>11334</v>
      </c>
      <c r="E2234" t="s">
        <v>37</v>
      </c>
      <c r="F2234">
        <v>7.4</v>
      </c>
      <c r="G2234">
        <v>20000000</v>
      </c>
      <c r="H2234" t="s">
        <v>3409</v>
      </c>
      <c r="I2234" t="s">
        <v>24165</v>
      </c>
      <c r="J2234" t="s">
        <v>24177</v>
      </c>
      <c r="K2234" t="s">
        <v>24177</v>
      </c>
      <c r="L2234" t="s">
        <v>24177</v>
      </c>
      <c r="M2234" t="s">
        <v>24177</v>
      </c>
      <c r="N2234" t="s">
        <v>24177</v>
      </c>
      <c r="O2234" t="s">
        <v>24177</v>
      </c>
      <c r="P2234">
        <f>IMDB_Movies3[[#This Row],[gross]]-Table3[[#This Row],[budget]]</f>
        <v>-13579681</v>
      </c>
    </row>
    <row r="2235" spans="1:16" x14ac:dyDescent="0.35">
      <c r="A2235" t="s">
        <v>5403</v>
      </c>
      <c r="B2235">
        <v>99</v>
      </c>
      <c r="C2235">
        <v>5702083</v>
      </c>
      <c r="D2235" t="s">
        <v>11336</v>
      </c>
      <c r="E2235" t="s">
        <v>37</v>
      </c>
      <c r="F2235">
        <v>6.5</v>
      </c>
      <c r="G2235">
        <v>15000000</v>
      </c>
      <c r="H2235" t="s">
        <v>13307</v>
      </c>
      <c r="I2235" t="s">
        <v>3409</v>
      </c>
      <c r="J2235" t="s">
        <v>10413</v>
      </c>
      <c r="K2235" t="s">
        <v>24177</v>
      </c>
      <c r="L2235" t="s">
        <v>24177</v>
      </c>
      <c r="M2235" t="s">
        <v>24177</v>
      </c>
      <c r="N2235" t="s">
        <v>24177</v>
      </c>
      <c r="O2235" t="s">
        <v>24177</v>
      </c>
      <c r="P2235">
        <f>IMDB_Movies3[[#This Row],[gross]]-Table3[[#This Row],[budget]]</f>
        <v>-9297917</v>
      </c>
    </row>
    <row r="2236" spans="1:16" x14ac:dyDescent="0.35">
      <c r="A2236" t="s">
        <v>9162</v>
      </c>
      <c r="B2236">
        <v>100</v>
      </c>
      <c r="C2236">
        <v>5480996</v>
      </c>
      <c r="D2236" t="s">
        <v>11340</v>
      </c>
      <c r="E2236" t="s">
        <v>37</v>
      </c>
      <c r="F2236">
        <v>7.1</v>
      </c>
      <c r="G2236">
        <v>8700000</v>
      </c>
      <c r="H2236" t="s">
        <v>11526</v>
      </c>
      <c r="I2236" t="s">
        <v>3409</v>
      </c>
      <c r="J2236" t="s">
        <v>24162</v>
      </c>
      <c r="K2236" t="s">
        <v>12332</v>
      </c>
      <c r="L2236" t="s">
        <v>10413</v>
      </c>
      <c r="M2236" t="s">
        <v>24177</v>
      </c>
      <c r="N2236" t="s">
        <v>24177</v>
      </c>
      <c r="O2236" t="s">
        <v>24177</v>
      </c>
      <c r="P2236">
        <f>IMDB_Movies3[[#This Row],[gross]]-Table3[[#This Row],[budget]]</f>
        <v>-3219004</v>
      </c>
    </row>
    <row r="2237" spans="1:16" x14ac:dyDescent="0.35">
      <c r="A2237" t="s">
        <v>741</v>
      </c>
      <c r="B2237">
        <v>116</v>
      </c>
      <c r="C2237">
        <v>6002756</v>
      </c>
      <c r="D2237" t="s">
        <v>11343</v>
      </c>
      <c r="E2237" t="s">
        <v>37</v>
      </c>
      <c r="F2237">
        <v>7.2</v>
      </c>
      <c r="G2237">
        <v>20000000</v>
      </c>
      <c r="H2237" t="s">
        <v>13307</v>
      </c>
      <c r="I2237" t="s">
        <v>3409</v>
      </c>
      <c r="J2237" t="s">
        <v>24163</v>
      </c>
      <c r="K2237" t="s">
        <v>24177</v>
      </c>
      <c r="L2237" t="s">
        <v>24177</v>
      </c>
      <c r="M2237" t="s">
        <v>24177</v>
      </c>
      <c r="N2237" t="s">
        <v>24177</v>
      </c>
      <c r="O2237" t="s">
        <v>24177</v>
      </c>
      <c r="P2237">
        <f>IMDB_Movies3[[#This Row],[gross]]-Table3[[#This Row],[budget]]</f>
        <v>-13997244</v>
      </c>
    </row>
    <row r="2238" spans="1:16" x14ac:dyDescent="0.35">
      <c r="A2238" t="s">
        <v>4408</v>
      </c>
      <c r="B2238">
        <v>94</v>
      </c>
      <c r="C2238">
        <v>5132655</v>
      </c>
      <c r="D2238" t="s">
        <v>11348</v>
      </c>
      <c r="E2238" t="s">
        <v>37</v>
      </c>
      <c r="F2238">
        <v>2.2999999999999998</v>
      </c>
      <c r="G2238">
        <v>20000000</v>
      </c>
      <c r="H2238" t="s">
        <v>6403</v>
      </c>
      <c r="I2238" t="s">
        <v>12332</v>
      </c>
      <c r="J2238" t="s">
        <v>24177</v>
      </c>
      <c r="K2238" t="s">
        <v>24177</v>
      </c>
      <c r="L2238" t="s">
        <v>24177</v>
      </c>
      <c r="M2238" t="s">
        <v>24177</v>
      </c>
      <c r="N2238" t="s">
        <v>24177</v>
      </c>
      <c r="O2238" t="s">
        <v>24177</v>
      </c>
      <c r="P2238">
        <f>IMDB_Movies3[[#This Row],[gross]]-Table3[[#This Row],[budget]]</f>
        <v>-14867345</v>
      </c>
    </row>
    <row r="2239" spans="1:16" x14ac:dyDescent="0.35">
      <c r="A2239" t="s">
        <v>3405</v>
      </c>
      <c r="B2239">
        <v>111</v>
      </c>
      <c r="C2239">
        <v>5205343</v>
      </c>
      <c r="D2239" t="s">
        <v>11353</v>
      </c>
      <c r="E2239" t="s">
        <v>37</v>
      </c>
      <c r="F2239">
        <v>6.4</v>
      </c>
      <c r="G2239">
        <v>20000000</v>
      </c>
      <c r="H2239" t="s">
        <v>1671</v>
      </c>
      <c r="I2239" t="s">
        <v>3409</v>
      </c>
      <c r="J2239" t="s">
        <v>18089</v>
      </c>
      <c r="K2239" t="s">
        <v>12038</v>
      </c>
      <c r="L2239" t="s">
        <v>19711</v>
      </c>
      <c r="M2239" t="s">
        <v>24177</v>
      </c>
      <c r="N2239" t="s">
        <v>24177</v>
      </c>
      <c r="O2239" t="s">
        <v>24177</v>
      </c>
      <c r="P2239">
        <f>IMDB_Movies3[[#This Row],[gross]]-Table3[[#This Row],[budget]]</f>
        <v>-14794657</v>
      </c>
    </row>
    <row r="2240" spans="1:16" x14ac:dyDescent="0.35">
      <c r="A2240" t="s">
        <v>11357</v>
      </c>
      <c r="B2240">
        <v>100</v>
      </c>
      <c r="C2240">
        <v>5005883</v>
      </c>
      <c r="D2240" t="s">
        <v>11358</v>
      </c>
      <c r="E2240" t="s">
        <v>37</v>
      </c>
      <c r="F2240">
        <v>6.1</v>
      </c>
      <c r="G2240">
        <v>20000000</v>
      </c>
      <c r="H2240" t="s">
        <v>3409</v>
      </c>
      <c r="I2240" t="s">
        <v>24162</v>
      </c>
      <c r="J2240" t="s">
        <v>19711</v>
      </c>
      <c r="K2240" t="s">
        <v>10413</v>
      </c>
      <c r="L2240" t="s">
        <v>24177</v>
      </c>
      <c r="M2240" t="s">
        <v>24177</v>
      </c>
      <c r="N2240" t="s">
        <v>24177</v>
      </c>
      <c r="O2240" t="s">
        <v>24177</v>
      </c>
      <c r="P2240">
        <f>IMDB_Movies3[[#This Row],[gross]]-Table3[[#This Row],[budget]]</f>
        <v>-14994117</v>
      </c>
    </row>
    <row r="2241" spans="1:16" x14ac:dyDescent="0.35">
      <c r="A2241" t="s">
        <v>11361</v>
      </c>
      <c r="B2241">
        <v>125</v>
      </c>
      <c r="C2241">
        <v>5749134</v>
      </c>
      <c r="D2241" t="s">
        <v>11362</v>
      </c>
      <c r="E2241" t="s">
        <v>37</v>
      </c>
      <c r="F2241">
        <v>7</v>
      </c>
      <c r="G2241">
        <v>20000000</v>
      </c>
      <c r="H2241" t="s">
        <v>1325</v>
      </c>
      <c r="I2241" t="s">
        <v>24164</v>
      </c>
      <c r="J2241" t="s">
        <v>3409</v>
      </c>
      <c r="K2241" t="s">
        <v>10413</v>
      </c>
      <c r="L2241" t="s">
        <v>24177</v>
      </c>
      <c r="M2241" t="s">
        <v>24177</v>
      </c>
      <c r="N2241" t="s">
        <v>24177</v>
      </c>
      <c r="O2241" t="s">
        <v>24177</v>
      </c>
      <c r="P2241">
        <f>IMDB_Movies3[[#This Row],[gross]]-Table3[[#This Row],[budget]]</f>
        <v>-14250866</v>
      </c>
    </row>
    <row r="2242" spans="1:16" x14ac:dyDescent="0.35">
      <c r="A2242" t="s">
        <v>8640</v>
      </c>
      <c r="B2242">
        <v>114</v>
      </c>
      <c r="C2242">
        <v>47724985</v>
      </c>
      <c r="D2242" t="s">
        <v>11365</v>
      </c>
      <c r="E2242" t="s">
        <v>37</v>
      </c>
      <c r="F2242">
        <v>6.5</v>
      </c>
      <c r="G2242">
        <v>20000000</v>
      </c>
      <c r="H2242" t="s">
        <v>3409</v>
      </c>
      <c r="I2242" t="s">
        <v>22704</v>
      </c>
      <c r="J2242" t="s">
        <v>19711</v>
      </c>
      <c r="K2242" t="s">
        <v>24165</v>
      </c>
      <c r="L2242" t="s">
        <v>24177</v>
      </c>
      <c r="M2242" t="s">
        <v>24177</v>
      </c>
      <c r="N2242" t="s">
        <v>24177</v>
      </c>
      <c r="O2242" t="s">
        <v>24177</v>
      </c>
      <c r="P2242">
        <f>IMDB_Movies3[[#This Row],[gross]]-Table3[[#This Row],[budget]]</f>
        <v>27724985</v>
      </c>
    </row>
    <row r="2243" spans="1:16" x14ac:dyDescent="0.35">
      <c r="A2243" t="s">
        <v>11368</v>
      </c>
      <c r="B2243">
        <v>119</v>
      </c>
      <c r="C2243">
        <v>4234040</v>
      </c>
      <c r="D2243" t="s">
        <v>11371</v>
      </c>
      <c r="E2243" t="s">
        <v>37</v>
      </c>
      <c r="F2243">
        <v>7</v>
      </c>
      <c r="G2243">
        <v>20000000</v>
      </c>
      <c r="H2243" t="s">
        <v>13307</v>
      </c>
      <c r="I2243" t="s">
        <v>3409</v>
      </c>
      <c r="J2243" t="s">
        <v>24177</v>
      </c>
      <c r="K2243" t="s">
        <v>24177</v>
      </c>
      <c r="L2243" t="s">
        <v>24177</v>
      </c>
      <c r="M2243" t="s">
        <v>24177</v>
      </c>
      <c r="N2243" t="s">
        <v>24177</v>
      </c>
      <c r="O2243" t="s">
        <v>24177</v>
      </c>
      <c r="P2243">
        <f>IMDB_Movies3[[#This Row],[gross]]-Table3[[#This Row],[budget]]</f>
        <v>-15765960</v>
      </c>
    </row>
    <row r="2244" spans="1:16" x14ac:dyDescent="0.35">
      <c r="A2244" t="s">
        <v>11375</v>
      </c>
      <c r="B2244">
        <v>135</v>
      </c>
      <c r="C2244">
        <v>4001121</v>
      </c>
      <c r="D2244" t="s">
        <v>11376</v>
      </c>
      <c r="E2244" t="s">
        <v>37</v>
      </c>
      <c r="F2244">
        <v>7</v>
      </c>
      <c r="G2244">
        <v>20000000</v>
      </c>
      <c r="H2244" t="s">
        <v>13307</v>
      </c>
      <c r="I2244" t="s">
        <v>3409</v>
      </c>
      <c r="J2244" t="s">
        <v>12038</v>
      </c>
      <c r="K2244" t="s">
        <v>24177</v>
      </c>
      <c r="L2244" t="s">
        <v>24177</v>
      </c>
      <c r="M2244" t="s">
        <v>24177</v>
      </c>
      <c r="N2244" t="s">
        <v>24177</v>
      </c>
      <c r="O2244" t="s">
        <v>24177</v>
      </c>
      <c r="P2244">
        <f>IMDB_Movies3[[#This Row],[gross]]-Table3[[#This Row],[budget]]</f>
        <v>-15998879</v>
      </c>
    </row>
    <row r="2245" spans="1:16" x14ac:dyDescent="0.35">
      <c r="A2245" t="s">
        <v>11380</v>
      </c>
      <c r="B2245">
        <v>93</v>
      </c>
      <c r="C2245">
        <v>3749061</v>
      </c>
      <c r="D2245" t="s">
        <v>11381</v>
      </c>
      <c r="E2245" t="s">
        <v>37</v>
      </c>
      <c r="F2245">
        <v>4.9000000000000004</v>
      </c>
      <c r="G2245">
        <v>20000000</v>
      </c>
      <c r="H2245" t="s">
        <v>1325</v>
      </c>
      <c r="I2245" t="s">
        <v>10413</v>
      </c>
      <c r="J2245" t="s">
        <v>24177</v>
      </c>
      <c r="K2245" t="s">
        <v>24177</v>
      </c>
      <c r="L2245" t="s">
        <v>24177</v>
      </c>
      <c r="M2245" t="s">
        <v>24177</v>
      </c>
      <c r="N2245" t="s">
        <v>24177</v>
      </c>
      <c r="O2245" t="s">
        <v>24177</v>
      </c>
      <c r="P2245">
        <f>IMDB_Movies3[[#This Row],[gross]]-Table3[[#This Row],[budget]]</f>
        <v>-16250939</v>
      </c>
    </row>
    <row r="2246" spans="1:16" x14ac:dyDescent="0.35">
      <c r="A2246" t="s">
        <v>8205</v>
      </c>
      <c r="B2246">
        <v>114</v>
      </c>
      <c r="C2246">
        <v>3519627</v>
      </c>
      <c r="D2246" t="s">
        <v>11385</v>
      </c>
      <c r="E2246" t="s">
        <v>37</v>
      </c>
      <c r="F2246">
        <v>6.9</v>
      </c>
      <c r="G2246">
        <v>20000000</v>
      </c>
      <c r="H2246" t="s">
        <v>953</v>
      </c>
      <c r="I2246" t="s">
        <v>1671</v>
      </c>
      <c r="J2246" t="s">
        <v>3409</v>
      </c>
      <c r="K2246" t="s">
        <v>19711</v>
      </c>
      <c r="L2246" t="s">
        <v>24177</v>
      </c>
      <c r="M2246" t="s">
        <v>24177</v>
      </c>
      <c r="N2246" t="s">
        <v>24177</v>
      </c>
      <c r="O2246" t="s">
        <v>24177</v>
      </c>
      <c r="P2246">
        <f>IMDB_Movies3[[#This Row],[gross]]-Table3[[#This Row],[budget]]</f>
        <v>-16480373</v>
      </c>
    </row>
    <row r="2247" spans="1:16" x14ac:dyDescent="0.35">
      <c r="A2247" t="s">
        <v>11389</v>
      </c>
      <c r="B2247">
        <v>124</v>
      </c>
      <c r="C2247">
        <v>3081925</v>
      </c>
      <c r="D2247" t="s">
        <v>11390</v>
      </c>
      <c r="E2247" t="s">
        <v>37</v>
      </c>
      <c r="F2247">
        <v>7.5</v>
      </c>
      <c r="G2247">
        <v>21000000</v>
      </c>
      <c r="H2247" t="s">
        <v>1671</v>
      </c>
      <c r="I2247" t="s">
        <v>3409</v>
      </c>
      <c r="J2247" t="s">
        <v>19711</v>
      </c>
      <c r="K2247" t="s">
        <v>24177</v>
      </c>
      <c r="L2247" t="s">
        <v>24177</v>
      </c>
      <c r="M2247" t="s">
        <v>24177</v>
      </c>
      <c r="N2247" t="s">
        <v>24177</v>
      </c>
      <c r="O2247" t="s">
        <v>24177</v>
      </c>
      <c r="P2247">
        <f>IMDB_Movies3[[#This Row],[gross]]-Table3[[#This Row],[budget]]</f>
        <v>-17918075</v>
      </c>
    </row>
    <row r="2248" spans="1:16" x14ac:dyDescent="0.35">
      <c r="A2248" t="s">
        <v>7778</v>
      </c>
      <c r="B2248">
        <v>134</v>
      </c>
      <c r="C2248">
        <v>2298191</v>
      </c>
      <c r="D2248" t="s">
        <v>11393</v>
      </c>
      <c r="E2248" t="s">
        <v>676</v>
      </c>
      <c r="F2248">
        <v>8.4</v>
      </c>
      <c r="G2248">
        <v>2400000000</v>
      </c>
      <c r="H2248" t="s">
        <v>953</v>
      </c>
      <c r="I2248" t="s">
        <v>11526</v>
      </c>
      <c r="J2248" t="s">
        <v>1266</v>
      </c>
      <c r="K2248" t="s">
        <v>24177</v>
      </c>
      <c r="L2248" t="s">
        <v>24177</v>
      </c>
      <c r="M2248" t="s">
        <v>24177</v>
      </c>
      <c r="N2248" t="s">
        <v>24177</v>
      </c>
      <c r="O2248" t="s">
        <v>24177</v>
      </c>
      <c r="P2248">
        <f>IMDB_Movies3[[#This Row],[gross]]-Table3[[#This Row],[budget]]</f>
        <v>-2397701809</v>
      </c>
    </row>
    <row r="2249" spans="1:16" x14ac:dyDescent="0.35">
      <c r="A2249" t="s">
        <v>7721</v>
      </c>
      <c r="B2249">
        <v>114</v>
      </c>
      <c r="C2249">
        <v>2353728</v>
      </c>
      <c r="D2249" t="s">
        <v>11397</v>
      </c>
      <c r="E2249" t="s">
        <v>1464</v>
      </c>
      <c r="F2249">
        <v>6.9</v>
      </c>
      <c r="G2249">
        <v>20000000</v>
      </c>
      <c r="H2249" t="s">
        <v>1671</v>
      </c>
      <c r="I2249" t="s">
        <v>3409</v>
      </c>
      <c r="J2249" t="s">
        <v>24162</v>
      </c>
      <c r="K2249" t="s">
        <v>19711</v>
      </c>
      <c r="L2249" t="s">
        <v>10413</v>
      </c>
      <c r="M2249" t="s">
        <v>24165</v>
      </c>
      <c r="N2249" t="s">
        <v>24177</v>
      </c>
      <c r="O2249" t="s">
        <v>24177</v>
      </c>
      <c r="P2249">
        <f>IMDB_Movies3[[#This Row],[gross]]-Table3[[#This Row],[budget]]</f>
        <v>-17646272</v>
      </c>
    </row>
    <row r="2250" spans="1:16" x14ac:dyDescent="0.35">
      <c r="A2250" t="s">
        <v>11400</v>
      </c>
      <c r="B2250">
        <v>124</v>
      </c>
      <c r="C2250">
        <v>2000000</v>
      </c>
      <c r="D2250" t="s">
        <v>11403</v>
      </c>
      <c r="E2250" t="s">
        <v>37</v>
      </c>
      <c r="F2250">
        <v>4.5</v>
      </c>
      <c r="G2250">
        <v>20000000</v>
      </c>
      <c r="H2250" t="s">
        <v>13307</v>
      </c>
      <c r="I2250" t="s">
        <v>1671</v>
      </c>
      <c r="J2250" t="s">
        <v>17378</v>
      </c>
      <c r="K2250" t="s">
        <v>24177</v>
      </c>
      <c r="L2250" t="s">
        <v>24177</v>
      </c>
      <c r="M2250" t="s">
        <v>24177</v>
      </c>
      <c r="N2250" t="s">
        <v>24177</v>
      </c>
      <c r="O2250" t="s">
        <v>24177</v>
      </c>
      <c r="P2250">
        <f>IMDB_Movies3[[#This Row],[gross]]-Table3[[#This Row],[budget]]</f>
        <v>-18000000</v>
      </c>
    </row>
    <row r="2251" spans="1:16" x14ac:dyDescent="0.35">
      <c r="A2251" t="s">
        <v>9947</v>
      </c>
      <c r="B2251">
        <v>104</v>
      </c>
      <c r="C2251">
        <v>1900725</v>
      </c>
      <c r="D2251" t="s">
        <v>11407</v>
      </c>
      <c r="E2251" t="s">
        <v>37</v>
      </c>
      <c r="F2251">
        <v>7.4</v>
      </c>
      <c r="G2251">
        <v>2000000</v>
      </c>
      <c r="H2251" t="s">
        <v>24164</v>
      </c>
      <c r="I2251" t="s">
        <v>3409</v>
      </c>
      <c r="J2251" t="s">
        <v>15011</v>
      </c>
      <c r="K2251" t="s">
        <v>24177</v>
      </c>
      <c r="L2251" t="s">
        <v>24177</v>
      </c>
      <c r="M2251" t="s">
        <v>24177</v>
      </c>
      <c r="N2251" t="s">
        <v>24177</v>
      </c>
      <c r="O2251" t="s">
        <v>24177</v>
      </c>
      <c r="P2251">
        <f>IMDB_Movies3[[#This Row],[gross]]-Table3[[#This Row],[budget]]</f>
        <v>-99275</v>
      </c>
    </row>
    <row r="2252" spans="1:16" x14ac:dyDescent="0.35">
      <c r="A2252" t="s">
        <v>11410</v>
      </c>
      <c r="B2252">
        <v>118</v>
      </c>
      <c r="C2252">
        <v>2246000</v>
      </c>
      <c r="D2252" t="s">
        <v>11412</v>
      </c>
      <c r="E2252" t="s">
        <v>37</v>
      </c>
      <c r="F2252">
        <v>7</v>
      </c>
      <c r="G2252">
        <v>20000000</v>
      </c>
      <c r="H2252" t="s">
        <v>13307</v>
      </c>
      <c r="I2252" t="s">
        <v>3409</v>
      </c>
      <c r="J2252" t="s">
        <v>24163</v>
      </c>
      <c r="K2252" t="s">
        <v>24177</v>
      </c>
      <c r="L2252" t="s">
        <v>24177</v>
      </c>
      <c r="M2252" t="s">
        <v>24177</v>
      </c>
      <c r="N2252" t="s">
        <v>24177</v>
      </c>
      <c r="O2252" t="s">
        <v>24177</v>
      </c>
      <c r="P2252">
        <f>IMDB_Movies3[[#This Row],[gross]]-Table3[[#This Row],[budget]]</f>
        <v>-17754000</v>
      </c>
    </row>
    <row r="2253" spans="1:16" x14ac:dyDescent="0.35">
      <c r="A2253" t="s">
        <v>9927</v>
      </c>
      <c r="B2253">
        <v>80</v>
      </c>
      <c r="C2253">
        <v>1646664</v>
      </c>
      <c r="D2253" t="s">
        <v>11417</v>
      </c>
      <c r="E2253" t="s">
        <v>37</v>
      </c>
      <c r="F2253">
        <v>2.8</v>
      </c>
      <c r="G2253">
        <v>20000000</v>
      </c>
      <c r="H2253" t="s">
        <v>1671</v>
      </c>
      <c r="I2253" t="s">
        <v>12038</v>
      </c>
      <c r="J2253" t="s">
        <v>24177</v>
      </c>
      <c r="K2253" t="s">
        <v>24177</v>
      </c>
      <c r="L2253" t="s">
        <v>24177</v>
      </c>
      <c r="M2253" t="s">
        <v>24177</v>
      </c>
      <c r="N2253" t="s">
        <v>24177</v>
      </c>
      <c r="O2253" t="s">
        <v>24177</v>
      </c>
      <c r="P2253">
        <f>IMDB_Movies3[[#This Row],[gross]]-Table3[[#This Row],[budget]]</f>
        <v>-18353336</v>
      </c>
    </row>
    <row r="2254" spans="1:16" x14ac:dyDescent="0.35">
      <c r="A2254" t="s">
        <v>8514</v>
      </c>
      <c r="B2254">
        <v>107</v>
      </c>
      <c r="C2254">
        <v>1190018</v>
      </c>
      <c r="D2254" t="s">
        <v>11420</v>
      </c>
      <c r="E2254" t="s">
        <v>37</v>
      </c>
      <c r="F2254">
        <v>7.5</v>
      </c>
      <c r="G2254">
        <v>20000000</v>
      </c>
      <c r="H2254" t="s">
        <v>1325</v>
      </c>
      <c r="I2254" t="s">
        <v>3409</v>
      </c>
      <c r="J2254" t="s">
        <v>12332</v>
      </c>
      <c r="K2254" t="s">
        <v>10413</v>
      </c>
      <c r="L2254" t="s">
        <v>24177</v>
      </c>
      <c r="M2254" t="s">
        <v>24177</v>
      </c>
      <c r="N2254" t="s">
        <v>24177</v>
      </c>
      <c r="O2254" t="s">
        <v>24177</v>
      </c>
      <c r="P2254">
        <f>IMDB_Movies3[[#This Row],[gross]]-Table3[[#This Row],[budget]]</f>
        <v>-18809982</v>
      </c>
    </row>
    <row r="2255" spans="1:16" x14ac:dyDescent="0.35">
      <c r="A2255" t="s">
        <v>1516</v>
      </c>
      <c r="B2255">
        <v>125</v>
      </c>
      <c r="C2255">
        <v>1027749</v>
      </c>
      <c r="D2255" t="s">
        <v>11424</v>
      </c>
      <c r="E2255" t="s">
        <v>37</v>
      </c>
      <c r="F2255">
        <v>7.1</v>
      </c>
      <c r="G2255">
        <v>40000000</v>
      </c>
      <c r="H2255" t="s">
        <v>3409</v>
      </c>
      <c r="I2255" t="s">
        <v>24165</v>
      </c>
      <c r="J2255" t="s">
        <v>24177</v>
      </c>
      <c r="K2255" t="s">
        <v>24177</v>
      </c>
      <c r="L2255" t="s">
        <v>24177</v>
      </c>
      <c r="M2255" t="s">
        <v>24177</v>
      </c>
      <c r="N2255" t="s">
        <v>24177</v>
      </c>
      <c r="O2255" t="s">
        <v>24177</v>
      </c>
      <c r="P2255">
        <f>IMDB_Movies3[[#This Row],[gross]]-Table3[[#This Row],[budget]]</f>
        <v>-38972251</v>
      </c>
    </row>
    <row r="2256" spans="1:16" x14ac:dyDescent="0.35">
      <c r="A2256" t="s">
        <v>8972</v>
      </c>
      <c r="B2256">
        <v>115</v>
      </c>
      <c r="C2256">
        <v>882710</v>
      </c>
      <c r="D2256" t="s">
        <v>11428</v>
      </c>
      <c r="E2256" t="s">
        <v>37</v>
      </c>
      <c r="F2256">
        <v>6.4</v>
      </c>
      <c r="G2256">
        <v>24000000</v>
      </c>
      <c r="H2256" t="s">
        <v>24164</v>
      </c>
      <c r="I2256" t="s">
        <v>3409</v>
      </c>
      <c r="J2256" t="s">
        <v>19711</v>
      </c>
      <c r="K2256" t="s">
        <v>10413</v>
      </c>
      <c r="L2256" t="s">
        <v>24177</v>
      </c>
      <c r="M2256" t="s">
        <v>24177</v>
      </c>
      <c r="N2256" t="s">
        <v>24177</v>
      </c>
      <c r="O2256" t="s">
        <v>24177</v>
      </c>
      <c r="P2256">
        <f>IMDB_Movies3[[#This Row],[gross]]-Table3[[#This Row],[budget]]</f>
        <v>-23117290</v>
      </c>
    </row>
    <row r="2257" spans="1:16" x14ac:dyDescent="0.35">
      <c r="A2257" t="s">
        <v>11431</v>
      </c>
      <c r="B2257">
        <v>88</v>
      </c>
      <c r="C2257">
        <v>1064277</v>
      </c>
      <c r="D2257" t="s">
        <v>11433</v>
      </c>
      <c r="E2257" t="s">
        <v>37</v>
      </c>
      <c r="F2257">
        <v>6.7</v>
      </c>
      <c r="G2257">
        <v>20000000</v>
      </c>
      <c r="H2257" t="s">
        <v>953</v>
      </c>
      <c r="I2257" t="s">
        <v>18089</v>
      </c>
      <c r="J2257" t="s">
        <v>1266</v>
      </c>
      <c r="K2257" t="s">
        <v>17378</v>
      </c>
      <c r="L2257" t="s">
        <v>24177</v>
      </c>
      <c r="M2257" t="s">
        <v>24177</v>
      </c>
      <c r="N2257" t="s">
        <v>24177</v>
      </c>
      <c r="O2257" t="s">
        <v>24177</v>
      </c>
      <c r="P2257">
        <f>IMDB_Movies3[[#This Row],[gross]]-Table3[[#This Row],[budget]]</f>
        <v>-18935723</v>
      </c>
    </row>
    <row r="2258" spans="1:16" x14ac:dyDescent="0.35">
      <c r="A2258" t="s">
        <v>565</v>
      </c>
      <c r="B2258">
        <v>122</v>
      </c>
      <c r="C2258">
        <v>531009</v>
      </c>
      <c r="D2258" t="s">
        <v>11437</v>
      </c>
      <c r="E2258" t="s">
        <v>37</v>
      </c>
      <c r="F2258">
        <v>5.3</v>
      </c>
      <c r="G2258">
        <v>10000000</v>
      </c>
      <c r="H2258" t="s">
        <v>3409</v>
      </c>
      <c r="I2258" t="s">
        <v>19711</v>
      </c>
      <c r="J2258" t="s">
        <v>24177</v>
      </c>
      <c r="K2258" t="s">
        <v>24177</v>
      </c>
      <c r="L2258" t="s">
        <v>24177</v>
      </c>
      <c r="M2258" t="s">
        <v>24177</v>
      </c>
      <c r="N2258" t="s">
        <v>24177</v>
      </c>
      <c r="O2258" t="s">
        <v>24177</v>
      </c>
      <c r="P2258">
        <f>IMDB_Movies3[[#This Row],[gross]]-Table3[[#This Row],[budget]]</f>
        <v>-9468991</v>
      </c>
    </row>
    <row r="2259" spans="1:16" x14ac:dyDescent="0.35">
      <c r="A2259" t="s">
        <v>11441</v>
      </c>
      <c r="B2259">
        <v>103</v>
      </c>
      <c r="C2259">
        <v>410388</v>
      </c>
      <c r="D2259" t="s">
        <v>11443</v>
      </c>
      <c r="E2259" t="s">
        <v>676</v>
      </c>
      <c r="F2259">
        <v>6.9</v>
      </c>
      <c r="G2259">
        <v>2127519898</v>
      </c>
      <c r="H2259" t="s">
        <v>1325</v>
      </c>
      <c r="I2259" t="s">
        <v>953</v>
      </c>
      <c r="J2259" t="s">
        <v>11526</v>
      </c>
      <c r="K2259" t="s">
        <v>18089</v>
      </c>
      <c r="L2259" t="s">
        <v>12332</v>
      </c>
      <c r="M2259" t="s">
        <v>10413</v>
      </c>
      <c r="N2259" t="s">
        <v>24177</v>
      </c>
      <c r="O2259" t="s">
        <v>24177</v>
      </c>
      <c r="P2259">
        <f>IMDB_Movies3[[#This Row],[gross]]-Table3[[#This Row],[budget]]</f>
        <v>-2127109510</v>
      </c>
    </row>
    <row r="2260" spans="1:16" x14ac:dyDescent="0.35">
      <c r="A2260" t="s">
        <v>11447</v>
      </c>
      <c r="B2260">
        <v>101</v>
      </c>
      <c r="C2260">
        <v>375474</v>
      </c>
      <c r="D2260" t="s">
        <v>11448</v>
      </c>
      <c r="E2260" t="s">
        <v>37</v>
      </c>
      <c r="F2260">
        <v>6.2</v>
      </c>
      <c r="G2260">
        <v>20000000</v>
      </c>
      <c r="H2260" t="s">
        <v>3409</v>
      </c>
      <c r="I2260" t="s">
        <v>22704</v>
      </c>
      <c r="J2260" t="s">
        <v>24163</v>
      </c>
      <c r="K2260" t="s">
        <v>24177</v>
      </c>
      <c r="L2260" t="s">
        <v>24177</v>
      </c>
      <c r="M2260" t="s">
        <v>24177</v>
      </c>
      <c r="N2260" t="s">
        <v>24177</v>
      </c>
      <c r="O2260" t="s">
        <v>24177</v>
      </c>
      <c r="P2260">
        <f>IMDB_Movies3[[#This Row],[gross]]-Table3[[#This Row],[budget]]</f>
        <v>-19624526</v>
      </c>
    </row>
    <row r="2261" spans="1:16" x14ac:dyDescent="0.35">
      <c r="A2261" t="s">
        <v>11452</v>
      </c>
      <c r="B2261">
        <v>101</v>
      </c>
      <c r="C2261">
        <v>578382</v>
      </c>
      <c r="D2261" t="s">
        <v>11454</v>
      </c>
      <c r="E2261" t="s">
        <v>37</v>
      </c>
      <c r="F2261">
        <v>6.3</v>
      </c>
      <c r="G2261">
        <v>35761559</v>
      </c>
      <c r="H2261" t="s">
        <v>24164</v>
      </c>
      <c r="I2261" t="s">
        <v>3409</v>
      </c>
      <c r="J2261" t="s">
        <v>24162</v>
      </c>
      <c r="K2261" t="s">
        <v>19711</v>
      </c>
      <c r="L2261" t="s">
        <v>10413</v>
      </c>
      <c r="M2261" t="s">
        <v>24177</v>
      </c>
      <c r="N2261" t="s">
        <v>24177</v>
      </c>
      <c r="O2261" t="s">
        <v>24177</v>
      </c>
      <c r="P2261">
        <f>IMDB_Movies3[[#This Row],[gross]]-Table3[[#This Row],[budget]]</f>
        <v>-35183177</v>
      </c>
    </row>
    <row r="2262" spans="1:16" x14ac:dyDescent="0.35">
      <c r="A2262" t="s">
        <v>528</v>
      </c>
      <c r="B2262">
        <v>107</v>
      </c>
      <c r="C2262">
        <v>305070</v>
      </c>
      <c r="D2262" t="s">
        <v>11458</v>
      </c>
      <c r="E2262" t="s">
        <v>37</v>
      </c>
      <c r="F2262">
        <v>6.4</v>
      </c>
      <c r="G2262">
        <v>20000000</v>
      </c>
      <c r="H2262" t="s">
        <v>1325</v>
      </c>
      <c r="I2262" t="s">
        <v>953</v>
      </c>
      <c r="J2262" t="s">
        <v>3409</v>
      </c>
      <c r="K2262" t="s">
        <v>22704</v>
      </c>
      <c r="L2262" t="s">
        <v>19711</v>
      </c>
      <c r="M2262" t="s">
        <v>24177</v>
      </c>
      <c r="N2262" t="s">
        <v>24177</v>
      </c>
      <c r="O2262" t="s">
        <v>24177</v>
      </c>
      <c r="P2262">
        <f>IMDB_Movies3[[#This Row],[gross]]-Table3[[#This Row],[budget]]</f>
        <v>-19694930</v>
      </c>
    </row>
    <row r="2263" spans="1:16" x14ac:dyDescent="0.35">
      <c r="A2263" t="s">
        <v>11094</v>
      </c>
      <c r="B2263">
        <v>86</v>
      </c>
      <c r="C2263">
        <v>206678</v>
      </c>
      <c r="D2263" t="s">
        <v>11462</v>
      </c>
      <c r="E2263" t="s">
        <v>7241</v>
      </c>
      <c r="F2263">
        <v>6.5</v>
      </c>
      <c r="G2263">
        <v>35761559</v>
      </c>
      <c r="H2263" t="s">
        <v>1671</v>
      </c>
      <c r="I2263" t="s">
        <v>18089</v>
      </c>
      <c r="J2263" t="s">
        <v>12332</v>
      </c>
      <c r="K2263" t="s">
        <v>24177</v>
      </c>
      <c r="L2263" t="s">
        <v>24177</v>
      </c>
      <c r="M2263" t="s">
        <v>24177</v>
      </c>
      <c r="N2263" t="s">
        <v>24177</v>
      </c>
      <c r="O2263" t="s">
        <v>24177</v>
      </c>
      <c r="P2263">
        <f>IMDB_Movies3[[#This Row],[gross]]-Table3[[#This Row],[budget]]</f>
        <v>-35554881</v>
      </c>
    </row>
    <row r="2264" spans="1:16" x14ac:dyDescent="0.35">
      <c r="A2264" t="s">
        <v>6827</v>
      </c>
      <c r="B2264">
        <v>118</v>
      </c>
      <c r="C2264">
        <v>146072</v>
      </c>
      <c r="D2264" t="s">
        <v>11469</v>
      </c>
      <c r="E2264" t="s">
        <v>1464</v>
      </c>
      <c r="F2264">
        <v>6</v>
      </c>
      <c r="G2264">
        <v>140000000</v>
      </c>
      <c r="H2264" t="s">
        <v>1671</v>
      </c>
      <c r="I2264" t="s">
        <v>18089</v>
      </c>
      <c r="J2264" t="s">
        <v>1266</v>
      </c>
      <c r="K2264" t="s">
        <v>12332</v>
      </c>
      <c r="L2264" t="s">
        <v>24177</v>
      </c>
      <c r="M2264" t="s">
        <v>24177</v>
      </c>
      <c r="N2264" t="s">
        <v>24177</v>
      </c>
      <c r="O2264" t="s">
        <v>24177</v>
      </c>
      <c r="P2264">
        <f>IMDB_Movies3[[#This Row],[gross]]-Table3[[#This Row],[budget]]</f>
        <v>-139853928</v>
      </c>
    </row>
    <row r="2265" spans="1:16" x14ac:dyDescent="0.35">
      <c r="A2265" t="s">
        <v>7348</v>
      </c>
      <c r="B2265">
        <v>107</v>
      </c>
      <c r="C2265">
        <v>1183354</v>
      </c>
      <c r="D2265" t="s">
        <v>11475</v>
      </c>
      <c r="E2265" t="s">
        <v>37</v>
      </c>
      <c r="F2265">
        <v>5.0999999999999996</v>
      </c>
      <c r="G2265">
        <v>20000000</v>
      </c>
      <c r="H2265" t="s">
        <v>1325</v>
      </c>
      <c r="I2265" t="s">
        <v>1671</v>
      </c>
      <c r="J2265" t="s">
        <v>24164</v>
      </c>
      <c r="K2265" t="s">
        <v>1266</v>
      </c>
      <c r="L2265" t="s">
        <v>6403</v>
      </c>
      <c r="M2265" t="s">
        <v>24162</v>
      </c>
      <c r="N2265" t="s">
        <v>12332</v>
      </c>
      <c r="O2265" t="s">
        <v>10413</v>
      </c>
      <c r="P2265">
        <f>IMDB_Movies3[[#This Row],[gross]]-Table3[[#This Row],[budget]]</f>
        <v>-18816646</v>
      </c>
    </row>
    <row r="2266" spans="1:16" x14ac:dyDescent="0.35">
      <c r="A2266" t="s">
        <v>11478</v>
      </c>
      <c r="B2266">
        <v>100</v>
      </c>
      <c r="C2266">
        <v>121972</v>
      </c>
      <c r="D2266" t="s">
        <v>11479</v>
      </c>
      <c r="E2266" t="s">
        <v>37</v>
      </c>
      <c r="F2266">
        <v>5.5</v>
      </c>
      <c r="G2266">
        <v>22000000</v>
      </c>
      <c r="H2266" t="s">
        <v>24164</v>
      </c>
      <c r="I2266" t="s">
        <v>3409</v>
      </c>
      <c r="J2266" t="s">
        <v>24162</v>
      </c>
      <c r="K2266" t="s">
        <v>24177</v>
      </c>
      <c r="L2266" t="s">
        <v>24177</v>
      </c>
      <c r="M2266" t="s">
        <v>24177</v>
      </c>
      <c r="N2266" t="s">
        <v>24177</v>
      </c>
      <c r="O2266" t="s">
        <v>24177</v>
      </c>
      <c r="P2266">
        <f>IMDB_Movies3[[#This Row],[gross]]-Table3[[#This Row],[budget]]</f>
        <v>-21878028</v>
      </c>
    </row>
    <row r="2267" spans="1:16" x14ac:dyDescent="0.35">
      <c r="A2267" t="s">
        <v>5882</v>
      </c>
      <c r="B2267">
        <v>110</v>
      </c>
      <c r="C2267">
        <v>263365</v>
      </c>
      <c r="D2267" t="s">
        <v>11488</v>
      </c>
      <c r="E2267" t="s">
        <v>37</v>
      </c>
      <c r="F2267">
        <v>5.4</v>
      </c>
      <c r="G2267">
        <v>20000000</v>
      </c>
      <c r="H2267" t="s">
        <v>1671</v>
      </c>
      <c r="I2267" t="s">
        <v>3409</v>
      </c>
      <c r="J2267" t="s">
        <v>1266</v>
      </c>
      <c r="K2267" t="s">
        <v>19711</v>
      </c>
      <c r="L2267" t="s">
        <v>24177</v>
      </c>
      <c r="M2267" t="s">
        <v>24177</v>
      </c>
      <c r="N2267" t="s">
        <v>24177</v>
      </c>
      <c r="O2267" t="s">
        <v>24177</v>
      </c>
      <c r="P2267">
        <f>IMDB_Movies3[[#This Row],[gross]]-Table3[[#This Row],[budget]]</f>
        <v>-19736635</v>
      </c>
    </row>
    <row r="2268" spans="1:16" x14ac:dyDescent="0.35">
      <c r="A2268" t="s">
        <v>3563</v>
      </c>
      <c r="B2268">
        <v>106</v>
      </c>
      <c r="C2268">
        <v>54734</v>
      </c>
      <c r="D2268" t="s">
        <v>11493</v>
      </c>
      <c r="E2268" t="s">
        <v>37</v>
      </c>
      <c r="F2268">
        <v>5.7</v>
      </c>
      <c r="G2268">
        <v>35761559</v>
      </c>
      <c r="H2268" t="s">
        <v>24164</v>
      </c>
      <c r="I2268" t="s">
        <v>3409</v>
      </c>
      <c r="J2268" t="s">
        <v>24162</v>
      </c>
      <c r="K2268" t="s">
        <v>10413</v>
      </c>
      <c r="L2268" t="s">
        <v>24177</v>
      </c>
      <c r="M2268" t="s">
        <v>24177</v>
      </c>
      <c r="N2268" t="s">
        <v>24177</v>
      </c>
      <c r="O2268" t="s">
        <v>24177</v>
      </c>
      <c r="P2268">
        <f>IMDB_Movies3[[#This Row],[gross]]-Table3[[#This Row],[budget]]</f>
        <v>-35706825</v>
      </c>
    </row>
    <row r="2269" spans="1:16" x14ac:dyDescent="0.35">
      <c r="A2269" t="s">
        <v>11496</v>
      </c>
      <c r="B2269">
        <v>7</v>
      </c>
      <c r="C2269">
        <v>47724985</v>
      </c>
      <c r="D2269" t="s">
        <v>11500</v>
      </c>
      <c r="E2269" t="s">
        <v>37</v>
      </c>
      <c r="F2269">
        <v>5.2</v>
      </c>
      <c r="G2269">
        <v>13000</v>
      </c>
      <c r="H2269" t="s">
        <v>19711</v>
      </c>
      <c r="I2269" t="s">
        <v>24167</v>
      </c>
      <c r="J2269" t="s">
        <v>24177</v>
      </c>
      <c r="K2269" t="s">
        <v>24177</v>
      </c>
      <c r="L2269" t="s">
        <v>24177</v>
      </c>
      <c r="M2269" t="s">
        <v>24177</v>
      </c>
      <c r="N2269" t="s">
        <v>24177</v>
      </c>
      <c r="O2269" t="s">
        <v>24177</v>
      </c>
      <c r="P2269">
        <f>IMDB_Movies3[[#This Row],[gross]]-Table3[[#This Row],[budget]]</f>
        <v>47711985</v>
      </c>
    </row>
    <row r="2270" spans="1:16" x14ac:dyDescent="0.35">
      <c r="A2270" t="s">
        <v>3873</v>
      </c>
      <c r="B2270">
        <v>102</v>
      </c>
      <c r="C2270">
        <v>47724985</v>
      </c>
      <c r="D2270" t="s">
        <v>11505</v>
      </c>
      <c r="E2270" t="s">
        <v>1946</v>
      </c>
      <c r="F2270">
        <v>6.2</v>
      </c>
      <c r="G2270">
        <v>25000000</v>
      </c>
      <c r="H2270" t="s">
        <v>1325</v>
      </c>
      <c r="I2270" t="s">
        <v>3409</v>
      </c>
      <c r="J2270" t="s">
        <v>22704</v>
      </c>
      <c r="K2270" t="s">
        <v>24165</v>
      </c>
      <c r="L2270" t="s">
        <v>24177</v>
      </c>
      <c r="M2270" t="s">
        <v>24177</v>
      </c>
      <c r="N2270" t="s">
        <v>24177</v>
      </c>
      <c r="O2270" t="s">
        <v>24177</v>
      </c>
      <c r="P2270">
        <f>IMDB_Movies3[[#This Row],[gross]]-Table3[[#This Row],[budget]]</f>
        <v>22724985</v>
      </c>
    </row>
    <row r="2271" spans="1:16" x14ac:dyDescent="0.35">
      <c r="A2271" t="s">
        <v>11509</v>
      </c>
      <c r="B2271">
        <v>98</v>
      </c>
      <c r="C2271">
        <v>47724985</v>
      </c>
      <c r="D2271" t="s">
        <v>11510</v>
      </c>
      <c r="E2271" t="s">
        <v>37</v>
      </c>
      <c r="F2271">
        <v>6.7</v>
      </c>
      <c r="G2271">
        <v>20000000</v>
      </c>
      <c r="H2271" t="s">
        <v>24164</v>
      </c>
      <c r="I2271" t="s">
        <v>3409</v>
      </c>
      <c r="J2271" t="s">
        <v>10413</v>
      </c>
      <c r="K2271" t="s">
        <v>24177</v>
      </c>
      <c r="L2271" t="s">
        <v>24177</v>
      </c>
      <c r="M2271" t="s">
        <v>24177</v>
      </c>
      <c r="N2271" t="s">
        <v>24177</v>
      </c>
      <c r="O2271" t="s">
        <v>24177</v>
      </c>
      <c r="P2271">
        <f>IMDB_Movies3[[#This Row],[gross]]-Table3[[#This Row],[budget]]</f>
        <v>27724985</v>
      </c>
    </row>
    <row r="2272" spans="1:16" x14ac:dyDescent="0.35">
      <c r="A2272" t="s">
        <v>11513</v>
      </c>
      <c r="B2272">
        <v>83</v>
      </c>
      <c r="C2272">
        <v>47724985</v>
      </c>
      <c r="D2272" t="s">
        <v>11514</v>
      </c>
      <c r="E2272" t="s">
        <v>37</v>
      </c>
      <c r="F2272">
        <v>5.8</v>
      </c>
      <c r="G2272">
        <v>20000000</v>
      </c>
      <c r="H2272" t="s">
        <v>953</v>
      </c>
      <c r="I2272" t="s">
        <v>11526</v>
      </c>
      <c r="J2272" t="s">
        <v>1671</v>
      </c>
      <c r="K2272" t="s">
        <v>18089</v>
      </c>
      <c r="L2272" t="s">
        <v>24177</v>
      </c>
      <c r="M2272" t="s">
        <v>24177</v>
      </c>
      <c r="N2272" t="s">
        <v>24177</v>
      </c>
      <c r="O2272" t="s">
        <v>24177</v>
      </c>
      <c r="P2272">
        <f>IMDB_Movies3[[#This Row],[gross]]-Table3[[#This Row],[budget]]</f>
        <v>27724985</v>
      </c>
    </row>
    <row r="2273" spans="1:16" x14ac:dyDescent="0.35">
      <c r="A2273" t="s">
        <v>11517</v>
      </c>
      <c r="B2273">
        <v>153</v>
      </c>
      <c r="C2273">
        <v>47724985</v>
      </c>
      <c r="D2273" t="s">
        <v>11520</v>
      </c>
      <c r="E2273" t="s">
        <v>37</v>
      </c>
      <c r="F2273">
        <v>7</v>
      </c>
      <c r="G2273">
        <v>35761559</v>
      </c>
      <c r="H2273" t="s">
        <v>13307</v>
      </c>
      <c r="I2273" t="s">
        <v>3409</v>
      </c>
      <c r="J2273" t="s">
        <v>22704</v>
      </c>
      <c r="K2273" t="s">
        <v>24177</v>
      </c>
      <c r="L2273" t="s">
        <v>24177</v>
      </c>
      <c r="M2273" t="s">
        <v>24177</v>
      </c>
      <c r="N2273" t="s">
        <v>24177</v>
      </c>
      <c r="O2273" t="s">
        <v>24177</v>
      </c>
      <c r="P2273">
        <f>IMDB_Movies3[[#This Row],[gross]]-Table3[[#This Row],[budget]]</f>
        <v>11963426</v>
      </c>
    </row>
    <row r="2274" spans="1:16" x14ac:dyDescent="0.35">
      <c r="A2274" t="s">
        <v>11524</v>
      </c>
      <c r="B2274">
        <v>98</v>
      </c>
      <c r="C2274">
        <v>47724985</v>
      </c>
      <c r="D2274" t="s">
        <v>11528</v>
      </c>
      <c r="E2274" t="s">
        <v>37</v>
      </c>
      <c r="F2274">
        <v>4.8</v>
      </c>
      <c r="G2274">
        <v>20000000</v>
      </c>
      <c r="H2274" t="s">
        <v>11526</v>
      </c>
      <c r="I2274" t="s">
        <v>24177</v>
      </c>
      <c r="J2274" t="s">
        <v>24177</v>
      </c>
      <c r="K2274" t="s">
        <v>24177</v>
      </c>
      <c r="L2274" t="s">
        <v>24177</v>
      </c>
      <c r="M2274" t="s">
        <v>24177</v>
      </c>
      <c r="N2274" t="s">
        <v>24177</v>
      </c>
      <c r="O2274" t="s">
        <v>24177</v>
      </c>
      <c r="P2274">
        <f>IMDB_Movies3[[#This Row],[gross]]-Table3[[#This Row],[budget]]</f>
        <v>27724985</v>
      </c>
    </row>
    <row r="2275" spans="1:16" x14ac:dyDescent="0.35">
      <c r="A2275" t="s">
        <v>11532</v>
      </c>
      <c r="B2275">
        <v>105</v>
      </c>
      <c r="C2275">
        <v>47724985</v>
      </c>
      <c r="D2275" t="s">
        <v>11533</v>
      </c>
      <c r="E2275" t="s">
        <v>37</v>
      </c>
      <c r="F2275">
        <v>7.2</v>
      </c>
      <c r="G2275">
        <v>20000000</v>
      </c>
      <c r="H2275" t="s">
        <v>1325</v>
      </c>
      <c r="I2275" t="s">
        <v>13307</v>
      </c>
      <c r="J2275" t="s">
        <v>3409</v>
      </c>
      <c r="K2275" t="s">
        <v>24163</v>
      </c>
      <c r="L2275" t="s">
        <v>24177</v>
      </c>
      <c r="M2275" t="s">
        <v>24177</v>
      </c>
      <c r="N2275" t="s">
        <v>24177</v>
      </c>
      <c r="O2275" t="s">
        <v>24177</v>
      </c>
      <c r="P2275">
        <f>IMDB_Movies3[[#This Row],[gross]]-Table3[[#This Row],[budget]]</f>
        <v>27724985</v>
      </c>
    </row>
    <row r="2276" spans="1:16" x14ac:dyDescent="0.35">
      <c r="A2276" t="s">
        <v>5139</v>
      </c>
      <c r="B2276">
        <v>96</v>
      </c>
      <c r="C2276">
        <v>47724985</v>
      </c>
      <c r="D2276" t="s">
        <v>11537</v>
      </c>
      <c r="E2276" t="s">
        <v>37</v>
      </c>
      <c r="F2276">
        <v>5.6</v>
      </c>
      <c r="G2276">
        <v>20000000</v>
      </c>
      <c r="H2276" t="s">
        <v>1325</v>
      </c>
      <c r="I2276" t="s">
        <v>24164</v>
      </c>
      <c r="J2276" t="s">
        <v>10413</v>
      </c>
      <c r="K2276" t="s">
        <v>24177</v>
      </c>
      <c r="L2276" t="s">
        <v>24177</v>
      </c>
      <c r="M2276" t="s">
        <v>24177</v>
      </c>
      <c r="N2276" t="s">
        <v>24177</v>
      </c>
      <c r="O2276" t="s">
        <v>24177</v>
      </c>
      <c r="P2276">
        <f>IMDB_Movies3[[#This Row],[gross]]-Table3[[#This Row],[budget]]</f>
        <v>27724985</v>
      </c>
    </row>
    <row r="2277" spans="1:16" x14ac:dyDescent="0.35">
      <c r="A2277" t="s">
        <v>11540</v>
      </c>
      <c r="B2277">
        <v>105</v>
      </c>
      <c r="C2277">
        <v>47724985</v>
      </c>
      <c r="D2277" t="s">
        <v>11541</v>
      </c>
      <c r="E2277" t="s">
        <v>37</v>
      </c>
      <c r="F2277">
        <v>6.4</v>
      </c>
      <c r="G2277">
        <v>27220000</v>
      </c>
      <c r="H2277" t="s">
        <v>24164</v>
      </c>
      <c r="I2277" t="s">
        <v>3409</v>
      </c>
      <c r="J2277" t="s">
        <v>24162</v>
      </c>
      <c r="K2277" t="s">
        <v>10413</v>
      </c>
      <c r="L2277" t="s">
        <v>24177</v>
      </c>
      <c r="M2277" t="s">
        <v>24177</v>
      </c>
      <c r="N2277" t="s">
        <v>24177</v>
      </c>
      <c r="O2277" t="s">
        <v>24177</v>
      </c>
      <c r="P2277">
        <f>IMDB_Movies3[[#This Row],[gross]]-Table3[[#This Row],[budget]]</f>
        <v>20504985</v>
      </c>
    </row>
    <row r="2278" spans="1:16" x14ac:dyDescent="0.35">
      <c r="A2278" t="s">
        <v>10516</v>
      </c>
      <c r="B2278">
        <v>125</v>
      </c>
      <c r="C2278">
        <v>8047690</v>
      </c>
      <c r="D2278" t="s">
        <v>11544</v>
      </c>
      <c r="E2278" t="s">
        <v>1946</v>
      </c>
      <c r="F2278">
        <v>7.5</v>
      </c>
      <c r="G2278">
        <v>19400000</v>
      </c>
      <c r="H2278" t="s">
        <v>3409</v>
      </c>
      <c r="I2278" t="s">
        <v>19711</v>
      </c>
      <c r="J2278" t="s">
        <v>24177</v>
      </c>
      <c r="K2278" t="s">
        <v>24177</v>
      </c>
      <c r="L2278" t="s">
        <v>24177</v>
      </c>
      <c r="M2278" t="s">
        <v>24177</v>
      </c>
      <c r="N2278" t="s">
        <v>24177</v>
      </c>
      <c r="O2278" t="s">
        <v>24177</v>
      </c>
      <c r="P2278">
        <f>IMDB_Movies3[[#This Row],[gross]]-Table3[[#This Row],[budget]]</f>
        <v>-11352310</v>
      </c>
    </row>
    <row r="2279" spans="1:16" x14ac:dyDescent="0.35">
      <c r="A2279" t="s">
        <v>10453</v>
      </c>
      <c r="B2279">
        <v>184</v>
      </c>
      <c r="C2279">
        <v>476270</v>
      </c>
      <c r="D2279" t="s">
        <v>11548</v>
      </c>
      <c r="E2279" t="s">
        <v>8731</v>
      </c>
      <c r="F2279">
        <v>7.4</v>
      </c>
      <c r="G2279">
        <v>20000000</v>
      </c>
      <c r="H2279" t="s">
        <v>1325</v>
      </c>
      <c r="I2279" t="s">
        <v>13307</v>
      </c>
      <c r="J2279" t="s">
        <v>24164</v>
      </c>
      <c r="K2279" t="s">
        <v>3409</v>
      </c>
      <c r="L2279" t="s">
        <v>24177</v>
      </c>
      <c r="M2279" t="s">
        <v>24177</v>
      </c>
      <c r="N2279" t="s">
        <v>24177</v>
      </c>
      <c r="O2279" t="s">
        <v>24177</v>
      </c>
      <c r="P2279">
        <f>IMDB_Movies3[[#This Row],[gross]]-Table3[[#This Row],[budget]]</f>
        <v>-19523730</v>
      </c>
    </row>
    <row r="2280" spans="1:16" x14ac:dyDescent="0.35">
      <c r="A2280" t="s">
        <v>2859</v>
      </c>
      <c r="B2280">
        <v>236</v>
      </c>
      <c r="C2280">
        <v>184208848</v>
      </c>
      <c r="D2280" t="s">
        <v>11553</v>
      </c>
      <c r="E2280" t="s">
        <v>37</v>
      </c>
      <c r="F2280">
        <v>8</v>
      </c>
      <c r="G2280">
        <v>22000000</v>
      </c>
      <c r="H2280" t="s">
        <v>953</v>
      </c>
      <c r="I2280" t="s">
        <v>3409</v>
      </c>
      <c r="J2280" t="s">
        <v>15011</v>
      </c>
      <c r="K2280" t="s">
        <v>24177</v>
      </c>
      <c r="L2280" t="s">
        <v>24177</v>
      </c>
      <c r="M2280" t="s">
        <v>24177</v>
      </c>
      <c r="N2280" t="s">
        <v>24177</v>
      </c>
      <c r="O2280" t="s">
        <v>24177</v>
      </c>
      <c r="P2280">
        <f>IMDB_Movies3[[#This Row],[gross]]-Table3[[#This Row],[budget]]</f>
        <v>162208848</v>
      </c>
    </row>
    <row r="2281" spans="1:16" x14ac:dyDescent="0.35">
      <c r="A2281" t="s">
        <v>6573</v>
      </c>
      <c r="B2281">
        <v>97</v>
      </c>
      <c r="C2281">
        <v>100292856</v>
      </c>
      <c r="D2281" t="s">
        <v>11556</v>
      </c>
      <c r="E2281" t="s">
        <v>37</v>
      </c>
      <c r="F2281">
        <v>5.7</v>
      </c>
      <c r="G2281">
        <v>20000000</v>
      </c>
      <c r="H2281" t="s">
        <v>1671</v>
      </c>
      <c r="I2281" t="s">
        <v>24177</v>
      </c>
      <c r="J2281" t="s">
        <v>24177</v>
      </c>
      <c r="K2281" t="s">
        <v>24177</v>
      </c>
      <c r="L2281" t="s">
        <v>24177</v>
      </c>
      <c r="M2281" t="s">
        <v>24177</v>
      </c>
      <c r="N2281" t="s">
        <v>24177</v>
      </c>
      <c r="O2281" t="s">
        <v>24177</v>
      </c>
      <c r="P2281">
        <f>IMDB_Movies3[[#This Row],[gross]]-Table3[[#This Row],[budget]]</f>
        <v>80292856</v>
      </c>
    </row>
    <row r="2282" spans="1:16" x14ac:dyDescent="0.35">
      <c r="A2282" t="s">
        <v>4291</v>
      </c>
      <c r="B2282">
        <v>113</v>
      </c>
      <c r="C2282">
        <v>58571513</v>
      </c>
      <c r="D2282" t="s">
        <v>11559</v>
      </c>
      <c r="E2282" t="s">
        <v>37</v>
      </c>
      <c r="F2282">
        <v>6.8</v>
      </c>
      <c r="G2282">
        <v>19000000</v>
      </c>
      <c r="H2282" t="s">
        <v>24164</v>
      </c>
      <c r="I2282" t="s">
        <v>3409</v>
      </c>
      <c r="J2282" t="s">
        <v>24162</v>
      </c>
      <c r="K2282" t="s">
        <v>10413</v>
      </c>
      <c r="L2282" t="s">
        <v>24177</v>
      </c>
      <c r="M2282" t="s">
        <v>24177</v>
      </c>
      <c r="N2282" t="s">
        <v>24177</v>
      </c>
      <c r="O2282" t="s">
        <v>24177</v>
      </c>
      <c r="P2282">
        <f>IMDB_Movies3[[#This Row],[gross]]-Table3[[#This Row],[budget]]</f>
        <v>39571513</v>
      </c>
    </row>
    <row r="2283" spans="1:16" x14ac:dyDescent="0.35">
      <c r="A2283" t="s">
        <v>11562</v>
      </c>
      <c r="B2283">
        <v>95</v>
      </c>
      <c r="C2283">
        <v>51431160</v>
      </c>
      <c r="D2283" t="s">
        <v>11564</v>
      </c>
      <c r="E2283" t="s">
        <v>37</v>
      </c>
      <c r="F2283">
        <v>5.9</v>
      </c>
      <c r="G2283">
        <v>20000000</v>
      </c>
      <c r="H2283" t="s">
        <v>1671</v>
      </c>
      <c r="I2283" t="s">
        <v>18089</v>
      </c>
      <c r="J2283" t="s">
        <v>19711</v>
      </c>
      <c r="K2283" t="s">
        <v>24177</v>
      </c>
      <c r="L2283" t="s">
        <v>24177</v>
      </c>
      <c r="M2283" t="s">
        <v>24177</v>
      </c>
      <c r="N2283" t="s">
        <v>24177</v>
      </c>
      <c r="O2283" t="s">
        <v>24177</v>
      </c>
      <c r="P2283">
        <f>IMDB_Movies3[[#This Row],[gross]]-Table3[[#This Row],[budget]]</f>
        <v>31431160</v>
      </c>
    </row>
    <row r="2284" spans="1:16" x14ac:dyDescent="0.35">
      <c r="A2284" t="s">
        <v>6308</v>
      </c>
      <c r="B2284">
        <v>103</v>
      </c>
      <c r="C2284">
        <v>103001286</v>
      </c>
      <c r="D2284" t="s">
        <v>11568</v>
      </c>
      <c r="E2284" t="s">
        <v>37</v>
      </c>
      <c r="F2284">
        <v>7.2</v>
      </c>
      <c r="G2284">
        <v>15000000</v>
      </c>
      <c r="H2284" t="s">
        <v>6403</v>
      </c>
      <c r="I2284" t="s">
        <v>24162</v>
      </c>
      <c r="J2284" t="s">
        <v>24177</v>
      </c>
      <c r="K2284" t="s">
        <v>24177</v>
      </c>
      <c r="L2284" t="s">
        <v>24177</v>
      </c>
      <c r="M2284" t="s">
        <v>24177</v>
      </c>
      <c r="N2284" t="s">
        <v>24177</v>
      </c>
      <c r="O2284" t="s">
        <v>24177</v>
      </c>
      <c r="P2284">
        <f>IMDB_Movies3[[#This Row],[gross]]-Table3[[#This Row],[budget]]</f>
        <v>88001286</v>
      </c>
    </row>
    <row r="2285" spans="1:16" x14ac:dyDescent="0.35">
      <c r="A2285" t="s">
        <v>10903</v>
      </c>
      <c r="B2285">
        <v>91</v>
      </c>
      <c r="C2285">
        <v>41867960</v>
      </c>
      <c r="D2285" t="s">
        <v>11571</v>
      </c>
      <c r="E2285" t="s">
        <v>37</v>
      </c>
      <c r="F2285">
        <v>5.5</v>
      </c>
      <c r="G2285">
        <v>20000000</v>
      </c>
      <c r="H2285" t="s">
        <v>6403</v>
      </c>
      <c r="I2285" t="s">
        <v>24177</v>
      </c>
      <c r="J2285" t="s">
        <v>24177</v>
      </c>
      <c r="K2285" t="s">
        <v>24177</v>
      </c>
      <c r="L2285" t="s">
        <v>24177</v>
      </c>
      <c r="M2285" t="s">
        <v>24177</v>
      </c>
      <c r="N2285" t="s">
        <v>24177</v>
      </c>
      <c r="O2285" t="s">
        <v>24177</v>
      </c>
      <c r="P2285">
        <f>IMDB_Movies3[[#This Row],[gross]]-Table3[[#This Row],[budget]]</f>
        <v>21867960</v>
      </c>
    </row>
    <row r="2286" spans="1:16" x14ac:dyDescent="0.35">
      <c r="A2286" t="s">
        <v>3727</v>
      </c>
      <c r="B2286">
        <v>146</v>
      </c>
      <c r="C2286">
        <v>47724985</v>
      </c>
      <c r="D2286" t="s">
        <v>11577</v>
      </c>
      <c r="E2286" t="s">
        <v>37</v>
      </c>
      <c r="F2286">
        <v>8.4</v>
      </c>
      <c r="G2286">
        <v>19000000</v>
      </c>
      <c r="H2286" t="s">
        <v>3409</v>
      </c>
      <c r="I2286" t="s">
        <v>6403</v>
      </c>
      <c r="J2286" t="s">
        <v>24177</v>
      </c>
      <c r="K2286" t="s">
        <v>24177</v>
      </c>
      <c r="L2286" t="s">
        <v>24177</v>
      </c>
      <c r="M2286" t="s">
        <v>24177</v>
      </c>
      <c r="N2286" t="s">
        <v>24177</v>
      </c>
      <c r="O2286" t="s">
        <v>24177</v>
      </c>
      <c r="P2286">
        <f>IMDB_Movies3[[#This Row],[gross]]-Table3[[#This Row],[budget]]</f>
        <v>28724985</v>
      </c>
    </row>
    <row r="2287" spans="1:16" x14ac:dyDescent="0.35">
      <c r="A2287" t="s">
        <v>435</v>
      </c>
      <c r="B2287">
        <v>116</v>
      </c>
      <c r="C2287">
        <v>210609762</v>
      </c>
      <c r="D2287" t="s">
        <v>11581</v>
      </c>
      <c r="E2287" t="s">
        <v>37</v>
      </c>
      <c r="F2287">
        <v>8.5</v>
      </c>
      <c r="G2287">
        <v>19000000</v>
      </c>
      <c r="H2287" t="s">
        <v>953</v>
      </c>
      <c r="I2287" t="s">
        <v>1671</v>
      </c>
      <c r="J2287" t="s">
        <v>12332</v>
      </c>
      <c r="K2287" t="s">
        <v>24177</v>
      </c>
      <c r="L2287" t="s">
        <v>24177</v>
      </c>
      <c r="M2287" t="s">
        <v>24177</v>
      </c>
      <c r="N2287" t="s">
        <v>24177</v>
      </c>
      <c r="O2287" t="s">
        <v>24177</v>
      </c>
      <c r="P2287">
        <f>IMDB_Movies3[[#This Row],[gross]]-Table3[[#This Row],[budget]]</f>
        <v>191609762</v>
      </c>
    </row>
    <row r="2288" spans="1:16" x14ac:dyDescent="0.35">
      <c r="A2288" t="s">
        <v>6788</v>
      </c>
      <c r="B2288">
        <v>93</v>
      </c>
      <c r="C2288">
        <v>40846082</v>
      </c>
      <c r="D2288" t="s">
        <v>11585</v>
      </c>
      <c r="E2288" t="s">
        <v>37</v>
      </c>
      <c r="F2288">
        <v>5.6</v>
      </c>
      <c r="G2288">
        <v>19000000</v>
      </c>
      <c r="H2288" t="s">
        <v>6403</v>
      </c>
      <c r="I2288" t="s">
        <v>24162</v>
      </c>
      <c r="J2288" t="s">
        <v>10413</v>
      </c>
      <c r="K2288" t="s">
        <v>24177</v>
      </c>
      <c r="L2288" t="s">
        <v>24177</v>
      </c>
      <c r="M2288" t="s">
        <v>24177</v>
      </c>
      <c r="N2288" t="s">
        <v>24177</v>
      </c>
      <c r="O2288" t="s">
        <v>24177</v>
      </c>
      <c r="P2288">
        <f>IMDB_Movies3[[#This Row],[gross]]-Table3[[#This Row],[budget]]</f>
        <v>21846082</v>
      </c>
    </row>
    <row r="2289" spans="1:16" x14ac:dyDescent="0.35">
      <c r="A2289" t="s">
        <v>9516</v>
      </c>
      <c r="B2289">
        <v>113</v>
      </c>
      <c r="C2289">
        <v>51697449</v>
      </c>
      <c r="D2289" t="s">
        <v>11590</v>
      </c>
      <c r="E2289" t="s">
        <v>37</v>
      </c>
      <c r="F2289">
        <v>4.0999999999999996</v>
      </c>
      <c r="G2289">
        <v>13000000</v>
      </c>
      <c r="H2289" t="s">
        <v>1671</v>
      </c>
      <c r="I2289" t="s">
        <v>3409</v>
      </c>
      <c r="J2289" t="s">
        <v>24177</v>
      </c>
      <c r="K2289" t="s">
        <v>24177</v>
      </c>
      <c r="L2289" t="s">
        <v>24177</v>
      </c>
      <c r="M2289" t="s">
        <v>24177</v>
      </c>
      <c r="N2289" t="s">
        <v>24177</v>
      </c>
      <c r="O2289" t="s">
        <v>24177</v>
      </c>
      <c r="P2289">
        <f>IMDB_Movies3[[#This Row],[gross]]-Table3[[#This Row],[budget]]</f>
        <v>38697449</v>
      </c>
    </row>
    <row r="2290" spans="1:16" x14ac:dyDescent="0.35">
      <c r="A2290" t="s">
        <v>11594</v>
      </c>
      <c r="B2290">
        <v>90</v>
      </c>
      <c r="C2290">
        <v>47724985</v>
      </c>
      <c r="D2290" t="s">
        <v>11597</v>
      </c>
      <c r="E2290" t="s">
        <v>37</v>
      </c>
      <c r="F2290">
        <v>5</v>
      </c>
      <c r="G2290">
        <v>27000000</v>
      </c>
      <c r="H2290" t="s">
        <v>1325</v>
      </c>
      <c r="I2290" t="s">
        <v>3409</v>
      </c>
      <c r="J2290" t="s">
        <v>24177</v>
      </c>
      <c r="K2290" t="s">
        <v>24177</v>
      </c>
      <c r="L2290" t="s">
        <v>24177</v>
      </c>
      <c r="M2290" t="s">
        <v>24177</v>
      </c>
      <c r="N2290" t="s">
        <v>24177</v>
      </c>
      <c r="O2290" t="s">
        <v>24177</v>
      </c>
      <c r="P2290">
        <f>IMDB_Movies3[[#This Row],[gross]]-Table3[[#This Row],[budget]]</f>
        <v>20724985</v>
      </c>
    </row>
    <row r="2291" spans="1:16" x14ac:dyDescent="0.35">
      <c r="A2291" t="s">
        <v>3912</v>
      </c>
      <c r="B2291">
        <v>101</v>
      </c>
      <c r="C2291">
        <v>27758465</v>
      </c>
      <c r="D2291" t="s">
        <v>11600</v>
      </c>
      <c r="E2291" t="s">
        <v>37</v>
      </c>
      <c r="F2291">
        <v>6.1</v>
      </c>
      <c r="G2291">
        <v>19000000</v>
      </c>
      <c r="H2291" t="s">
        <v>1671</v>
      </c>
      <c r="I2291" t="s">
        <v>3409</v>
      </c>
      <c r="J2291" t="s">
        <v>19711</v>
      </c>
      <c r="K2291" t="s">
        <v>24177</v>
      </c>
      <c r="L2291" t="s">
        <v>24177</v>
      </c>
      <c r="M2291" t="s">
        <v>24177</v>
      </c>
      <c r="N2291" t="s">
        <v>24177</v>
      </c>
      <c r="O2291" t="s">
        <v>24177</v>
      </c>
      <c r="P2291">
        <f>IMDB_Movies3[[#This Row],[gross]]-Table3[[#This Row],[budget]]</f>
        <v>8758465</v>
      </c>
    </row>
    <row r="2292" spans="1:16" x14ac:dyDescent="0.35">
      <c r="A2292" t="s">
        <v>809</v>
      </c>
      <c r="B2292">
        <v>95</v>
      </c>
      <c r="C2292">
        <v>56127162</v>
      </c>
      <c r="D2292" t="s">
        <v>11605</v>
      </c>
      <c r="E2292" t="s">
        <v>37</v>
      </c>
      <c r="F2292">
        <v>5.4</v>
      </c>
      <c r="G2292">
        <v>18000000</v>
      </c>
      <c r="H2292" t="s">
        <v>1671</v>
      </c>
      <c r="I2292" t="s">
        <v>19711</v>
      </c>
      <c r="J2292" t="s">
        <v>24177</v>
      </c>
      <c r="K2292" t="s">
        <v>24177</v>
      </c>
      <c r="L2292" t="s">
        <v>24177</v>
      </c>
      <c r="M2292" t="s">
        <v>24177</v>
      </c>
      <c r="N2292" t="s">
        <v>24177</v>
      </c>
      <c r="O2292" t="s">
        <v>24177</v>
      </c>
      <c r="P2292">
        <f>IMDB_Movies3[[#This Row],[gross]]-Table3[[#This Row],[budget]]</f>
        <v>38127162</v>
      </c>
    </row>
    <row r="2293" spans="1:16" x14ac:dyDescent="0.35">
      <c r="A2293" t="s">
        <v>962</v>
      </c>
      <c r="B2293">
        <v>109</v>
      </c>
      <c r="C2293">
        <v>1357042</v>
      </c>
      <c r="D2293" t="s">
        <v>11610</v>
      </c>
      <c r="E2293" t="s">
        <v>37</v>
      </c>
      <c r="F2293">
        <v>7.1</v>
      </c>
      <c r="G2293">
        <v>15000000</v>
      </c>
      <c r="H2293" t="s">
        <v>13307</v>
      </c>
      <c r="I2293" t="s">
        <v>3409</v>
      </c>
      <c r="J2293" t="s">
        <v>10413</v>
      </c>
      <c r="K2293" t="s">
        <v>24177</v>
      </c>
      <c r="L2293" t="s">
        <v>24177</v>
      </c>
      <c r="M2293" t="s">
        <v>24177</v>
      </c>
      <c r="N2293" t="s">
        <v>24177</v>
      </c>
      <c r="O2293" t="s">
        <v>24177</v>
      </c>
      <c r="P2293">
        <f>IMDB_Movies3[[#This Row],[gross]]-Table3[[#This Row],[budget]]</f>
        <v>-13642958</v>
      </c>
    </row>
    <row r="2294" spans="1:16" x14ac:dyDescent="0.35">
      <c r="A2294" t="s">
        <v>11620</v>
      </c>
      <c r="B2294">
        <v>85</v>
      </c>
      <c r="C2294">
        <v>15911333</v>
      </c>
      <c r="D2294" t="s">
        <v>11621</v>
      </c>
      <c r="E2294" t="s">
        <v>37</v>
      </c>
      <c r="F2294">
        <v>3.6</v>
      </c>
      <c r="G2294">
        <v>19000000</v>
      </c>
      <c r="H2294" t="s">
        <v>953</v>
      </c>
      <c r="I2294" t="s">
        <v>1671</v>
      </c>
      <c r="J2294" t="s">
        <v>3409</v>
      </c>
      <c r="K2294" t="s">
        <v>18089</v>
      </c>
      <c r="L2294" t="s">
        <v>1266</v>
      </c>
      <c r="M2294" t="s">
        <v>24177</v>
      </c>
      <c r="N2294" t="s">
        <v>24177</v>
      </c>
      <c r="O2294" t="s">
        <v>24177</v>
      </c>
      <c r="P2294">
        <f>IMDB_Movies3[[#This Row],[gross]]-Table3[[#This Row],[budget]]</f>
        <v>-3088667</v>
      </c>
    </row>
    <row r="2295" spans="1:16" x14ac:dyDescent="0.35">
      <c r="A2295" t="s">
        <v>1076</v>
      </c>
      <c r="B2295">
        <v>101</v>
      </c>
      <c r="C2295">
        <v>39103378</v>
      </c>
      <c r="D2295" t="s">
        <v>11624</v>
      </c>
      <c r="E2295" t="s">
        <v>37</v>
      </c>
      <c r="F2295">
        <v>6.5</v>
      </c>
      <c r="G2295">
        <v>20000000</v>
      </c>
      <c r="H2295" t="s">
        <v>6403</v>
      </c>
      <c r="I2295" t="s">
        <v>10413</v>
      </c>
      <c r="J2295" t="s">
        <v>24177</v>
      </c>
      <c r="K2295" t="s">
        <v>24177</v>
      </c>
      <c r="L2295" t="s">
        <v>24177</v>
      </c>
      <c r="M2295" t="s">
        <v>24177</v>
      </c>
      <c r="N2295" t="s">
        <v>24177</v>
      </c>
      <c r="O2295" t="s">
        <v>24177</v>
      </c>
      <c r="P2295">
        <f>IMDB_Movies3[[#This Row],[gross]]-Table3[[#This Row],[budget]]</f>
        <v>19103378</v>
      </c>
    </row>
    <row r="2296" spans="1:16" x14ac:dyDescent="0.35">
      <c r="A2296" t="s">
        <v>7778</v>
      </c>
      <c r="B2296">
        <v>125</v>
      </c>
      <c r="C2296">
        <v>10049886</v>
      </c>
      <c r="D2296" t="s">
        <v>11629</v>
      </c>
      <c r="E2296" t="s">
        <v>676</v>
      </c>
      <c r="F2296">
        <v>8.6</v>
      </c>
      <c r="G2296">
        <v>19000000</v>
      </c>
      <c r="H2296" t="s">
        <v>953</v>
      </c>
      <c r="I2296" t="s">
        <v>11526</v>
      </c>
      <c r="J2296" t="s">
        <v>18089</v>
      </c>
      <c r="K2296" t="s">
        <v>1266</v>
      </c>
      <c r="L2296" t="s">
        <v>24177</v>
      </c>
      <c r="M2296" t="s">
        <v>24177</v>
      </c>
      <c r="N2296" t="s">
        <v>24177</v>
      </c>
      <c r="O2296" t="s">
        <v>24177</v>
      </c>
      <c r="P2296">
        <f>IMDB_Movies3[[#This Row],[gross]]-Table3[[#This Row],[budget]]</f>
        <v>-8950114</v>
      </c>
    </row>
    <row r="2297" spans="1:16" x14ac:dyDescent="0.35">
      <c r="A2297" t="s">
        <v>11633</v>
      </c>
      <c r="B2297">
        <v>118</v>
      </c>
      <c r="C2297">
        <v>47724985</v>
      </c>
      <c r="D2297" t="s">
        <v>11635</v>
      </c>
      <c r="E2297" t="s">
        <v>1946</v>
      </c>
      <c r="F2297">
        <v>6.2</v>
      </c>
      <c r="G2297">
        <v>35761559</v>
      </c>
      <c r="H2297" t="s">
        <v>1325</v>
      </c>
      <c r="I2297" t="s">
        <v>24164</v>
      </c>
      <c r="J2297" t="s">
        <v>10413</v>
      </c>
      <c r="K2297" t="s">
        <v>24177</v>
      </c>
      <c r="L2297" t="s">
        <v>24177</v>
      </c>
      <c r="M2297" t="s">
        <v>24177</v>
      </c>
      <c r="N2297" t="s">
        <v>24177</v>
      </c>
      <c r="O2297" t="s">
        <v>24177</v>
      </c>
      <c r="P2297">
        <f>IMDB_Movies3[[#This Row],[gross]]-Table3[[#This Row],[budget]]</f>
        <v>11963426</v>
      </c>
    </row>
    <row r="2298" spans="1:16" x14ac:dyDescent="0.35">
      <c r="A2298" t="s">
        <v>1489</v>
      </c>
      <c r="B2298">
        <v>132</v>
      </c>
      <c r="C2298">
        <v>8600000</v>
      </c>
      <c r="D2298" t="s">
        <v>11639</v>
      </c>
      <c r="E2298" t="s">
        <v>37</v>
      </c>
      <c r="F2298">
        <v>7</v>
      </c>
      <c r="G2298">
        <v>25000000</v>
      </c>
      <c r="H2298" t="s">
        <v>1325</v>
      </c>
      <c r="I2298" t="s">
        <v>953</v>
      </c>
      <c r="J2298" t="s">
        <v>3409</v>
      </c>
      <c r="K2298" t="s">
        <v>22704</v>
      </c>
      <c r="L2298" t="s">
        <v>19711</v>
      </c>
      <c r="M2298" t="s">
        <v>24177</v>
      </c>
      <c r="N2298" t="s">
        <v>24177</v>
      </c>
      <c r="O2298" t="s">
        <v>24177</v>
      </c>
      <c r="P2298">
        <f>IMDB_Movies3[[#This Row],[gross]]-Table3[[#This Row],[budget]]</f>
        <v>-16400000</v>
      </c>
    </row>
    <row r="2299" spans="1:16" x14ac:dyDescent="0.35">
      <c r="A2299" t="s">
        <v>11642</v>
      </c>
      <c r="B2299">
        <v>131</v>
      </c>
      <c r="C2299">
        <v>21483154</v>
      </c>
      <c r="D2299" t="s">
        <v>11644</v>
      </c>
      <c r="E2299" t="s">
        <v>37</v>
      </c>
      <c r="F2299">
        <v>7.6</v>
      </c>
      <c r="G2299">
        <v>19000000</v>
      </c>
      <c r="H2299" t="s">
        <v>3409</v>
      </c>
      <c r="I2299" t="s">
        <v>24165</v>
      </c>
      <c r="J2299" t="s">
        <v>24177</v>
      </c>
      <c r="K2299" t="s">
        <v>24177</v>
      </c>
      <c r="L2299" t="s">
        <v>24177</v>
      </c>
      <c r="M2299" t="s">
        <v>24177</v>
      </c>
      <c r="N2299" t="s">
        <v>24177</v>
      </c>
      <c r="O2299" t="s">
        <v>24177</v>
      </c>
      <c r="P2299">
        <f>IMDB_Movies3[[#This Row],[gross]]-Table3[[#This Row],[budget]]</f>
        <v>2483154</v>
      </c>
    </row>
    <row r="2300" spans="1:16" x14ac:dyDescent="0.35">
      <c r="A2300" t="s">
        <v>4516</v>
      </c>
      <c r="B2300">
        <v>129</v>
      </c>
      <c r="C2300">
        <v>8396942</v>
      </c>
      <c r="D2300" t="s">
        <v>11650</v>
      </c>
      <c r="E2300" t="s">
        <v>37</v>
      </c>
      <c r="F2300">
        <v>6.5</v>
      </c>
      <c r="G2300">
        <v>19000000</v>
      </c>
      <c r="H2300" t="s">
        <v>953</v>
      </c>
      <c r="I2300" t="s">
        <v>1671</v>
      </c>
      <c r="J2300" t="s">
        <v>19711</v>
      </c>
      <c r="K2300" t="s">
        <v>24177</v>
      </c>
      <c r="L2300" t="s">
        <v>24177</v>
      </c>
      <c r="M2300" t="s">
        <v>24177</v>
      </c>
      <c r="N2300" t="s">
        <v>24177</v>
      </c>
      <c r="O2300" t="s">
        <v>24177</v>
      </c>
      <c r="P2300">
        <f>IMDB_Movies3[[#This Row],[gross]]-Table3[[#This Row],[budget]]</f>
        <v>-10603058</v>
      </c>
    </row>
    <row r="2301" spans="1:16" x14ac:dyDescent="0.35">
      <c r="A2301" t="s">
        <v>11653</v>
      </c>
      <c r="B2301">
        <v>100</v>
      </c>
      <c r="C2301">
        <v>12561</v>
      </c>
      <c r="D2301" t="s">
        <v>11654</v>
      </c>
      <c r="E2301" t="s">
        <v>37</v>
      </c>
      <c r="F2301">
        <v>6.4</v>
      </c>
      <c r="G2301">
        <v>19000000</v>
      </c>
      <c r="H2301" t="s">
        <v>1671</v>
      </c>
      <c r="I2301" t="s">
        <v>19711</v>
      </c>
      <c r="J2301" t="s">
        <v>24177</v>
      </c>
      <c r="K2301" t="s">
        <v>24177</v>
      </c>
      <c r="L2301" t="s">
        <v>24177</v>
      </c>
      <c r="M2301" t="s">
        <v>24177</v>
      </c>
      <c r="N2301" t="s">
        <v>24177</v>
      </c>
      <c r="O2301" t="s">
        <v>24177</v>
      </c>
      <c r="P2301">
        <f>IMDB_Movies3[[#This Row],[gross]]-Table3[[#This Row],[budget]]</f>
        <v>-18987439</v>
      </c>
    </row>
    <row r="2302" spans="1:16" x14ac:dyDescent="0.35">
      <c r="A2302" t="s">
        <v>11658</v>
      </c>
      <c r="B2302">
        <v>172</v>
      </c>
      <c r="C2302">
        <v>47724985</v>
      </c>
      <c r="D2302" t="s">
        <v>11660</v>
      </c>
      <c r="E2302" t="s">
        <v>37</v>
      </c>
      <c r="F2302">
        <v>6.7</v>
      </c>
      <c r="G2302">
        <v>19000000</v>
      </c>
      <c r="H2302" t="s">
        <v>3409</v>
      </c>
      <c r="I2302" t="s">
        <v>22704</v>
      </c>
      <c r="J2302" t="s">
        <v>24165</v>
      </c>
      <c r="K2302" t="s">
        <v>24177</v>
      </c>
      <c r="L2302" t="s">
        <v>24177</v>
      </c>
      <c r="M2302" t="s">
        <v>24177</v>
      </c>
      <c r="N2302" t="s">
        <v>24177</v>
      </c>
      <c r="O2302" t="s">
        <v>24177</v>
      </c>
      <c r="P2302">
        <f>IMDB_Movies3[[#This Row],[gross]]-Table3[[#This Row],[budget]]</f>
        <v>28724985</v>
      </c>
    </row>
    <row r="2303" spans="1:16" x14ac:dyDescent="0.35">
      <c r="A2303" t="s">
        <v>11664</v>
      </c>
      <c r="B2303">
        <v>97</v>
      </c>
      <c r="C2303">
        <v>6923891</v>
      </c>
      <c r="D2303" t="s">
        <v>11665</v>
      </c>
      <c r="E2303" t="s">
        <v>37</v>
      </c>
      <c r="F2303">
        <v>6.3</v>
      </c>
      <c r="G2303">
        <v>23000000</v>
      </c>
      <c r="H2303" t="s">
        <v>1671</v>
      </c>
      <c r="I2303" t="s">
        <v>3409</v>
      </c>
      <c r="J2303" t="s">
        <v>19711</v>
      </c>
      <c r="K2303" t="s">
        <v>24177</v>
      </c>
      <c r="L2303" t="s">
        <v>24177</v>
      </c>
      <c r="M2303" t="s">
        <v>24177</v>
      </c>
      <c r="N2303" t="s">
        <v>24177</v>
      </c>
      <c r="O2303" t="s">
        <v>24177</v>
      </c>
      <c r="P2303">
        <f>IMDB_Movies3[[#This Row],[gross]]-Table3[[#This Row],[budget]]</f>
        <v>-16076109</v>
      </c>
    </row>
    <row r="2304" spans="1:16" x14ac:dyDescent="0.35">
      <c r="A2304" t="s">
        <v>11668</v>
      </c>
      <c r="B2304">
        <v>121</v>
      </c>
      <c r="C2304">
        <v>5308553</v>
      </c>
      <c r="D2304" t="s">
        <v>11669</v>
      </c>
      <c r="E2304" t="s">
        <v>37</v>
      </c>
      <c r="F2304">
        <v>6.4</v>
      </c>
      <c r="G2304">
        <v>35761559</v>
      </c>
      <c r="H2304" t="s">
        <v>3409</v>
      </c>
      <c r="I2304" t="s">
        <v>24177</v>
      </c>
      <c r="J2304" t="s">
        <v>24177</v>
      </c>
      <c r="K2304" t="s">
        <v>24177</v>
      </c>
      <c r="L2304" t="s">
        <v>24177</v>
      </c>
      <c r="M2304" t="s">
        <v>24177</v>
      </c>
      <c r="N2304" t="s">
        <v>24177</v>
      </c>
      <c r="O2304" t="s">
        <v>24177</v>
      </c>
      <c r="P2304">
        <f>IMDB_Movies3[[#This Row],[gross]]-Table3[[#This Row],[budget]]</f>
        <v>-30453006</v>
      </c>
    </row>
    <row r="2305" spans="1:16" x14ac:dyDescent="0.35">
      <c r="A2305" t="s">
        <v>11673</v>
      </c>
      <c r="B2305">
        <v>92</v>
      </c>
      <c r="C2305">
        <v>2119994</v>
      </c>
      <c r="D2305" t="s">
        <v>11677</v>
      </c>
      <c r="E2305" t="s">
        <v>37</v>
      </c>
      <c r="F2305">
        <v>5.7</v>
      </c>
      <c r="G2305">
        <v>19000000</v>
      </c>
      <c r="H2305" t="s">
        <v>18089</v>
      </c>
      <c r="I2305" t="s">
        <v>1266</v>
      </c>
      <c r="J2305" t="s">
        <v>12038</v>
      </c>
      <c r="K2305" t="s">
        <v>24177</v>
      </c>
      <c r="L2305" t="s">
        <v>24177</v>
      </c>
      <c r="M2305" t="s">
        <v>24177</v>
      </c>
      <c r="N2305" t="s">
        <v>24177</v>
      </c>
      <c r="O2305" t="s">
        <v>24177</v>
      </c>
      <c r="P2305">
        <f>IMDB_Movies3[[#This Row],[gross]]-Table3[[#This Row],[budget]]</f>
        <v>-16880006</v>
      </c>
    </row>
    <row r="2306" spans="1:16" x14ac:dyDescent="0.35">
      <c r="A2306" t="s">
        <v>11681</v>
      </c>
      <c r="B2306">
        <v>116</v>
      </c>
      <c r="C2306">
        <v>1292527</v>
      </c>
      <c r="D2306" t="s">
        <v>11683</v>
      </c>
      <c r="E2306" t="s">
        <v>37</v>
      </c>
      <c r="F2306">
        <v>6.3</v>
      </c>
      <c r="G2306">
        <v>19000000</v>
      </c>
      <c r="H2306" t="s">
        <v>24164</v>
      </c>
      <c r="I2306" t="s">
        <v>3409</v>
      </c>
      <c r="J2306" t="s">
        <v>12038</v>
      </c>
      <c r="K2306" t="s">
        <v>10413</v>
      </c>
      <c r="L2306" t="s">
        <v>24177</v>
      </c>
      <c r="M2306" t="s">
        <v>24177</v>
      </c>
      <c r="N2306" t="s">
        <v>24177</v>
      </c>
      <c r="O2306" t="s">
        <v>24177</v>
      </c>
      <c r="P2306">
        <f>IMDB_Movies3[[#This Row],[gross]]-Table3[[#This Row],[budget]]</f>
        <v>-17707473</v>
      </c>
    </row>
    <row r="2307" spans="1:16" x14ac:dyDescent="0.35">
      <c r="A2307" t="s">
        <v>11686</v>
      </c>
      <c r="B2307">
        <v>110</v>
      </c>
      <c r="C2307">
        <v>560512</v>
      </c>
      <c r="D2307" t="s">
        <v>11687</v>
      </c>
      <c r="E2307" t="s">
        <v>11690</v>
      </c>
      <c r="F2307">
        <v>7.8</v>
      </c>
      <c r="G2307">
        <v>35761559</v>
      </c>
      <c r="H2307" t="s">
        <v>3409</v>
      </c>
      <c r="I2307" t="s">
        <v>24177</v>
      </c>
      <c r="J2307" t="s">
        <v>24177</v>
      </c>
      <c r="K2307" t="s">
        <v>24177</v>
      </c>
      <c r="L2307" t="s">
        <v>24177</v>
      </c>
      <c r="M2307" t="s">
        <v>24177</v>
      </c>
      <c r="N2307" t="s">
        <v>24177</v>
      </c>
      <c r="O2307" t="s">
        <v>24177</v>
      </c>
      <c r="P2307">
        <f>IMDB_Movies3[[#This Row],[gross]]-Table3[[#This Row],[budget]]</f>
        <v>-35201047</v>
      </c>
    </row>
    <row r="2308" spans="1:16" x14ac:dyDescent="0.35">
      <c r="A2308" t="s">
        <v>11691</v>
      </c>
      <c r="B2308">
        <v>90</v>
      </c>
      <c r="C2308">
        <v>64255243</v>
      </c>
      <c r="D2308" t="s">
        <v>11692</v>
      </c>
      <c r="E2308" t="s">
        <v>37</v>
      </c>
      <c r="F2308">
        <v>6</v>
      </c>
      <c r="G2308">
        <v>19000000</v>
      </c>
      <c r="H2308" t="s">
        <v>3409</v>
      </c>
      <c r="I2308" t="s">
        <v>6403</v>
      </c>
      <c r="J2308" t="s">
        <v>24162</v>
      </c>
      <c r="K2308" t="s">
        <v>10413</v>
      </c>
      <c r="L2308" t="s">
        <v>24177</v>
      </c>
      <c r="M2308" t="s">
        <v>24177</v>
      </c>
      <c r="N2308" t="s">
        <v>24177</v>
      </c>
      <c r="O2308" t="s">
        <v>24177</v>
      </c>
      <c r="P2308">
        <f>IMDB_Movies3[[#This Row],[gross]]-Table3[[#This Row],[budget]]</f>
        <v>45255243</v>
      </c>
    </row>
    <row r="2309" spans="1:16" x14ac:dyDescent="0.35">
      <c r="A2309" t="s">
        <v>1800</v>
      </c>
      <c r="B2309">
        <v>81</v>
      </c>
      <c r="C2309">
        <v>22245861</v>
      </c>
      <c r="D2309" t="s">
        <v>11695</v>
      </c>
      <c r="E2309" t="s">
        <v>37</v>
      </c>
      <c r="F2309">
        <v>7.7</v>
      </c>
      <c r="G2309">
        <v>19000000</v>
      </c>
      <c r="H2309" t="s">
        <v>1671</v>
      </c>
      <c r="I2309" t="s">
        <v>3409</v>
      </c>
      <c r="J2309" t="s">
        <v>24177</v>
      </c>
      <c r="K2309" t="s">
        <v>24177</v>
      </c>
      <c r="L2309" t="s">
        <v>24177</v>
      </c>
      <c r="M2309" t="s">
        <v>24177</v>
      </c>
      <c r="N2309" t="s">
        <v>24177</v>
      </c>
      <c r="O2309" t="s">
        <v>24177</v>
      </c>
      <c r="P2309">
        <f>IMDB_Movies3[[#This Row],[gross]]-Table3[[#This Row],[budget]]</f>
        <v>3245861</v>
      </c>
    </row>
    <row r="2310" spans="1:16" x14ac:dyDescent="0.35">
      <c r="A2310" t="s">
        <v>2495</v>
      </c>
      <c r="B2310">
        <v>97</v>
      </c>
      <c r="C2310">
        <v>20433940</v>
      </c>
      <c r="D2310" t="s">
        <v>11698</v>
      </c>
      <c r="E2310" t="s">
        <v>37</v>
      </c>
      <c r="F2310">
        <v>6.2</v>
      </c>
      <c r="G2310">
        <v>15000000</v>
      </c>
      <c r="H2310" t="s">
        <v>6403</v>
      </c>
      <c r="I2310" t="s">
        <v>24177</v>
      </c>
      <c r="J2310" t="s">
        <v>24177</v>
      </c>
      <c r="K2310" t="s">
        <v>24177</v>
      </c>
      <c r="L2310" t="s">
        <v>24177</v>
      </c>
      <c r="M2310" t="s">
        <v>24177</v>
      </c>
      <c r="N2310" t="s">
        <v>24177</v>
      </c>
      <c r="O2310" t="s">
        <v>24177</v>
      </c>
      <c r="P2310">
        <f>IMDB_Movies3[[#This Row],[gross]]-Table3[[#This Row],[budget]]</f>
        <v>5433940</v>
      </c>
    </row>
    <row r="2311" spans="1:16" x14ac:dyDescent="0.35">
      <c r="A2311" t="s">
        <v>5961</v>
      </c>
      <c r="B2311">
        <v>107</v>
      </c>
      <c r="C2311">
        <v>47724985</v>
      </c>
      <c r="D2311" t="s">
        <v>11704</v>
      </c>
      <c r="E2311" t="s">
        <v>11707</v>
      </c>
      <c r="F2311">
        <v>5.7</v>
      </c>
      <c r="G2311">
        <v>35761559</v>
      </c>
      <c r="H2311" t="s">
        <v>1325</v>
      </c>
      <c r="I2311" t="s">
        <v>24177</v>
      </c>
      <c r="J2311" t="s">
        <v>24177</v>
      </c>
      <c r="K2311" t="s">
        <v>24177</v>
      </c>
      <c r="L2311" t="s">
        <v>24177</v>
      </c>
      <c r="M2311" t="s">
        <v>24177</v>
      </c>
      <c r="N2311" t="s">
        <v>24177</v>
      </c>
      <c r="O2311" t="s">
        <v>24177</v>
      </c>
      <c r="P2311">
        <f>IMDB_Movies3[[#This Row],[gross]]-Table3[[#This Row],[budget]]</f>
        <v>11963426</v>
      </c>
    </row>
    <row r="2312" spans="1:16" x14ac:dyDescent="0.35">
      <c r="A2312" t="s">
        <v>2791</v>
      </c>
      <c r="B2312">
        <v>118</v>
      </c>
      <c r="C2312">
        <v>10562387</v>
      </c>
      <c r="D2312" t="s">
        <v>11708</v>
      </c>
      <c r="E2312" t="s">
        <v>37</v>
      </c>
      <c r="F2312">
        <v>7.7</v>
      </c>
      <c r="G2312">
        <v>18500000</v>
      </c>
      <c r="H2312" t="s">
        <v>953</v>
      </c>
      <c r="I2312" t="s">
        <v>1671</v>
      </c>
      <c r="J2312" t="s">
        <v>3409</v>
      </c>
      <c r="K2312" t="s">
        <v>24177</v>
      </c>
      <c r="L2312" t="s">
        <v>24177</v>
      </c>
      <c r="M2312" t="s">
        <v>24177</v>
      </c>
      <c r="N2312" t="s">
        <v>24177</v>
      </c>
      <c r="O2312" t="s">
        <v>24177</v>
      </c>
      <c r="P2312">
        <f>IMDB_Movies3[[#This Row],[gross]]-Table3[[#This Row],[budget]]</f>
        <v>-7937613</v>
      </c>
    </row>
    <row r="2313" spans="1:16" x14ac:dyDescent="0.35">
      <c r="A2313" t="s">
        <v>11711</v>
      </c>
      <c r="B2313">
        <v>100</v>
      </c>
      <c r="C2313">
        <v>18439082</v>
      </c>
      <c r="D2313" t="s">
        <v>11712</v>
      </c>
      <c r="E2313" t="s">
        <v>37</v>
      </c>
      <c r="F2313">
        <v>6.4</v>
      </c>
      <c r="G2313">
        <v>18500000</v>
      </c>
      <c r="H2313" t="s">
        <v>1671</v>
      </c>
      <c r="I2313" t="s">
        <v>1266</v>
      </c>
      <c r="J2313" t="s">
        <v>19711</v>
      </c>
      <c r="K2313" t="s">
        <v>24177</v>
      </c>
      <c r="L2313" t="s">
        <v>24177</v>
      </c>
      <c r="M2313" t="s">
        <v>24177</v>
      </c>
      <c r="N2313" t="s">
        <v>24177</v>
      </c>
      <c r="O2313" t="s">
        <v>24177</v>
      </c>
      <c r="P2313">
        <f>IMDB_Movies3[[#This Row],[gross]]-Table3[[#This Row],[budget]]</f>
        <v>-60918</v>
      </c>
    </row>
    <row r="2314" spans="1:16" x14ac:dyDescent="0.35">
      <c r="A2314" t="s">
        <v>6417</v>
      </c>
      <c r="B2314">
        <v>97</v>
      </c>
      <c r="C2314">
        <v>150056505</v>
      </c>
      <c r="D2314" t="s">
        <v>11716</v>
      </c>
      <c r="E2314" t="s">
        <v>37</v>
      </c>
      <c r="F2314">
        <v>6.4</v>
      </c>
      <c r="G2314">
        <v>18000000</v>
      </c>
      <c r="H2314" t="s">
        <v>1671</v>
      </c>
      <c r="I2314" t="s">
        <v>24177</v>
      </c>
      <c r="J2314" t="s">
        <v>24177</v>
      </c>
      <c r="K2314" t="s">
        <v>24177</v>
      </c>
      <c r="L2314" t="s">
        <v>24177</v>
      </c>
      <c r="M2314" t="s">
        <v>24177</v>
      </c>
      <c r="N2314" t="s">
        <v>24177</v>
      </c>
      <c r="O2314" t="s">
        <v>24177</v>
      </c>
      <c r="P2314">
        <f>IMDB_Movies3[[#This Row],[gross]]-Table3[[#This Row],[budget]]</f>
        <v>132056505</v>
      </c>
    </row>
    <row r="2315" spans="1:16" x14ac:dyDescent="0.35">
      <c r="A2315" t="s">
        <v>1757</v>
      </c>
      <c r="B2315">
        <v>114</v>
      </c>
      <c r="C2315">
        <v>119938730</v>
      </c>
      <c r="D2315" t="s">
        <v>11720</v>
      </c>
      <c r="E2315" t="s">
        <v>37</v>
      </c>
      <c r="F2315">
        <v>6.9</v>
      </c>
      <c r="G2315">
        <v>18000000</v>
      </c>
      <c r="H2315" t="s">
        <v>1325</v>
      </c>
      <c r="I2315" t="s">
        <v>1671</v>
      </c>
      <c r="J2315" t="s">
        <v>24164</v>
      </c>
      <c r="K2315" t="s">
        <v>1266</v>
      </c>
      <c r="L2315" t="s">
        <v>24177</v>
      </c>
      <c r="M2315" t="s">
        <v>24177</v>
      </c>
      <c r="N2315" t="s">
        <v>24177</v>
      </c>
      <c r="O2315" t="s">
        <v>24177</v>
      </c>
      <c r="P2315">
        <f>IMDB_Movies3[[#This Row],[gross]]-Table3[[#This Row],[budget]]</f>
        <v>101938730</v>
      </c>
    </row>
    <row r="2316" spans="1:16" x14ac:dyDescent="0.35">
      <c r="A2316" t="s">
        <v>5624</v>
      </c>
      <c r="B2316">
        <v>130</v>
      </c>
      <c r="C2316">
        <v>114968774</v>
      </c>
      <c r="D2316" t="s">
        <v>11723</v>
      </c>
      <c r="E2316" t="s">
        <v>37</v>
      </c>
      <c r="F2316">
        <v>7.3</v>
      </c>
      <c r="G2316">
        <v>18000000</v>
      </c>
      <c r="H2316" t="s">
        <v>1671</v>
      </c>
      <c r="I2316" t="s">
        <v>3409</v>
      </c>
      <c r="J2316" t="s">
        <v>18089</v>
      </c>
      <c r="K2316" t="s">
        <v>1266</v>
      </c>
      <c r="L2316" t="s">
        <v>19711</v>
      </c>
      <c r="M2316" t="s">
        <v>24177</v>
      </c>
      <c r="N2316" t="s">
        <v>24177</v>
      </c>
      <c r="O2316" t="s">
        <v>24177</v>
      </c>
      <c r="P2316">
        <f>IMDB_Movies3[[#This Row],[gross]]-Table3[[#This Row],[budget]]</f>
        <v>96968774</v>
      </c>
    </row>
    <row r="2317" spans="1:16" x14ac:dyDescent="0.35">
      <c r="A2317" t="s">
        <v>3722</v>
      </c>
      <c r="B2317">
        <v>82</v>
      </c>
      <c r="C2317">
        <v>128505958</v>
      </c>
      <c r="D2317" t="s">
        <v>11728</v>
      </c>
      <c r="E2317" t="s">
        <v>37</v>
      </c>
      <c r="F2317">
        <v>7.3</v>
      </c>
      <c r="G2317">
        <v>18000000</v>
      </c>
      <c r="H2317" t="s">
        <v>1671</v>
      </c>
      <c r="I2317" t="s">
        <v>24177</v>
      </c>
      <c r="J2317" t="s">
        <v>24177</v>
      </c>
      <c r="K2317" t="s">
        <v>24177</v>
      </c>
      <c r="L2317" t="s">
        <v>24177</v>
      </c>
      <c r="M2317" t="s">
        <v>24177</v>
      </c>
      <c r="N2317" t="s">
        <v>24177</v>
      </c>
      <c r="O2317" t="s">
        <v>24177</v>
      </c>
      <c r="P2317">
        <f>IMDB_Movies3[[#This Row],[gross]]-Table3[[#This Row],[budget]]</f>
        <v>110505958</v>
      </c>
    </row>
    <row r="2318" spans="1:16" x14ac:dyDescent="0.35">
      <c r="A2318" t="s">
        <v>3102</v>
      </c>
      <c r="B2318">
        <v>96</v>
      </c>
      <c r="C2318">
        <v>95001351</v>
      </c>
      <c r="D2318" t="s">
        <v>11733</v>
      </c>
      <c r="E2318" t="s">
        <v>37</v>
      </c>
      <c r="F2318">
        <v>6.2</v>
      </c>
      <c r="G2318">
        <v>18000000</v>
      </c>
      <c r="H2318" t="s">
        <v>1671</v>
      </c>
      <c r="I2318" t="s">
        <v>19711</v>
      </c>
      <c r="J2318" t="s">
        <v>24177</v>
      </c>
      <c r="K2318" t="s">
        <v>24177</v>
      </c>
      <c r="L2318" t="s">
        <v>24177</v>
      </c>
      <c r="M2318" t="s">
        <v>24177</v>
      </c>
      <c r="N2318" t="s">
        <v>24177</v>
      </c>
      <c r="O2318" t="s">
        <v>24177</v>
      </c>
      <c r="P2318">
        <f>IMDB_Movies3[[#This Row],[gross]]-Table3[[#This Row],[budget]]</f>
        <v>77001351</v>
      </c>
    </row>
    <row r="2319" spans="1:16" x14ac:dyDescent="0.35">
      <c r="A2319" t="s">
        <v>1028</v>
      </c>
      <c r="B2319">
        <v>105</v>
      </c>
      <c r="C2319">
        <v>76400000</v>
      </c>
      <c r="D2319" t="s">
        <v>11737</v>
      </c>
      <c r="E2319" t="s">
        <v>37</v>
      </c>
      <c r="F2319">
        <v>6.6</v>
      </c>
      <c r="G2319">
        <v>17000000</v>
      </c>
      <c r="H2319" t="s">
        <v>1325</v>
      </c>
      <c r="I2319" t="s">
        <v>953</v>
      </c>
      <c r="J2319" t="s">
        <v>12332</v>
      </c>
      <c r="K2319" t="s">
        <v>24177</v>
      </c>
      <c r="L2319" t="s">
        <v>24177</v>
      </c>
      <c r="M2319" t="s">
        <v>24177</v>
      </c>
      <c r="N2319" t="s">
        <v>24177</v>
      </c>
      <c r="O2319" t="s">
        <v>24177</v>
      </c>
      <c r="P2319">
        <f>IMDB_Movies3[[#This Row],[gross]]-Table3[[#This Row],[budget]]</f>
        <v>59400000</v>
      </c>
    </row>
    <row r="2320" spans="1:16" x14ac:dyDescent="0.35">
      <c r="A2320" t="s">
        <v>2682</v>
      </c>
      <c r="B2320">
        <v>122</v>
      </c>
      <c r="C2320">
        <v>75072454</v>
      </c>
      <c r="D2320" t="s">
        <v>11740</v>
      </c>
      <c r="E2320" t="s">
        <v>37</v>
      </c>
      <c r="F2320">
        <v>6.7</v>
      </c>
      <c r="G2320">
        <v>20000000</v>
      </c>
      <c r="H2320" t="s">
        <v>3409</v>
      </c>
      <c r="I2320" t="s">
        <v>6403</v>
      </c>
      <c r="J2320" t="s">
        <v>10413</v>
      </c>
      <c r="K2320" t="s">
        <v>24177</v>
      </c>
      <c r="L2320" t="s">
        <v>24177</v>
      </c>
      <c r="M2320" t="s">
        <v>24177</v>
      </c>
      <c r="N2320" t="s">
        <v>24177</v>
      </c>
      <c r="O2320" t="s">
        <v>24177</v>
      </c>
      <c r="P2320">
        <f>IMDB_Movies3[[#This Row],[gross]]-Table3[[#This Row],[budget]]</f>
        <v>55072454</v>
      </c>
    </row>
    <row r="2321" spans="1:16" x14ac:dyDescent="0.35">
      <c r="A2321" t="s">
        <v>597</v>
      </c>
      <c r="B2321">
        <v>88</v>
      </c>
      <c r="C2321">
        <v>65535067</v>
      </c>
      <c r="D2321" t="s">
        <v>11744</v>
      </c>
      <c r="E2321" t="s">
        <v>37</v>
      </c>
      <c r="F2321">
        <v>5.7</v>
      </c>
      <c r="G2321">
        <v>17000000</v>
      </c>
      <c r="H2321" t="s">
        <v>1671</v>
      </c>
      <c r="I2321" t="s">
        <v>19711</v>
      </c>
      <c r="J2321" t="s">
        <v>24177</v>
      </c>
      <c r="K2321" t="s">
        <v>24177</v>
      </c>
      <c r="L2321" t="s">
        <v>24177</v>
      </c>
      <c r="M2321" t="s">
        <v>24177</v>
      </c>
      <c r="N2321" t="s">
        <v>24177</v>
      </c>
      <c r="O2321" t="s">
        <v>24177</v>
      </c>
      <c r="P2321">
        <f>IMDB_Movies3[[#This Row],[gross]]-Table3[[#This Row],[budget]]</f>
        <v>48535067</v>
      </c>
    </row>
    <row r="2322" spans="1:16" x14ac:dyDescent="0.35">
      <c r="A2322" t="s">
        <v>11748</v>
      </c>
      <c r="B2322">
        <v>110</v>
      </c>
      <c r="C2322">
        <v>13998282</v>
      </c>
      <c r="D2322" t="s">
        <v>11750</v>
      </c>
      <c r="E2322" t="s">
        <v>37</v>
      </c>
      <c r="F2322">
        <v>3.1</v>
      </c>
      <c r="G2322">
        <v>16000000</v>
      </c>
      <c r="H2322" t="s">
        <v>1325</v>
      </c>
      <c r="I2322" t="s">
        <v>3409</v>
      </c>
      <c r="J2322" t="s">
        <v>1266</v>
      </c>
      <c r="K2322" t="s">
        <v>24162</v>
      </c>
      <c r="L2322" t="s">
        <v>10413</v>
      </c>
      <c r="M2322" t="s">
        <v>24177</v>
      </c>
      <c r="N2322" t="s">
        <v>24177</v>
      </c>
      <c r="O2322" t="s">
        <v>24177</v>
      </c>
      <c r="P2322">
        <f>IMDB_Movies3[[#This Row],[gross]]-Table3[[#This Row],[budget]]</f>
        <v>-2001718</v>
      </c>
    </row>
    <row r="2323" spans="1:16" x14ac:dyDescent="0.35">
      <c r="A2323" t="s">
        <v>10977</v>
      </c>
      <c r="B2323">
        <v>103</v>
      </c>
      <c r="C2323">
        <v>6061759</v>
      </c>
      <c r="D2323" t="s">
        <v>11754</v>
      </c>
      <c r="E2323" t="s">
        <v>37</v>
      </c>
      <c r="F2323">
        <v>6.3</v>
      </c>
      <c r="G2323">
        <v>17000000</v>
      </c>
      <c r="H2323" t="s">
        <v>1671</v>
      </c>
      <c r="I2323" t="s">
        <v>3409</v>
      </c>
      <c r="J2323" t="s">
        <v>19711</v>
      </c>
      <c r="K2323" t="s">
        <v>24177</v>
      </c>
      <c r="L2323" t="s">
        <v>24177</v>
      </c>
      <c r="M2323" t="s">
        <v>24177</v>
      </c>
      <c r="N2323" t="s">
        <v>24177</v>
      </c>
      <c r="O2323" t="s">
        <v>24177</v>
      </c>
      <c r="P2323">
        <f>IMDB_Movies3[[#This Row],[gross]]-Table3[[#This Row],[budget]]</f>
        <v>-10938241</v>
      </c>
    </row>
    <row r="2324" spans="1:16" x14ac:dyDescent="0.35">
      <c r="A2324" t="s">
        <v>7302</v>
      </c>
      <c r="B2324">
        <v>106</v>
      </c>
      <c r="C2324">
        <v>64955956</v>
      </c>
      <c r="D2324" t="s">
        <v>11758</v>
      </c>
      <c r="E2324" t="s">
        <v>37</v>
      </c>
      <c r="F2324">
        <v>5.7</v>
      </c>
      <c r="G2324">
        <v>18000000</v>
      </c>
      <c r="H2324" t="s">
        <v>1671</v>
      </c>
      <c r="I2324" t="s">
        <v>3409</v>
      </c>
      <c r="J2324" t="s">
        <v>24177</v>
      </c>
      <c r="K2324" t="s">
        <v>24177</v>
      </c>
      <c r="L2324" t="s">
        <v>24177</v>
      </c>
      <c r="M2324" t="s">
        <v>24177</v>
      </c>
      <c r="N2324" t="s">
        <v>24177</v>
      </c>
      <c r="O2324" t="s">
        <v>24177</v>
      </c>
      <c r="P2324">
        <f>IMDB_Movies3[[#This Row],[gross]]-Table3[[#This Row],[budget]]</f>
        <v>46955956</v>
      </c>
    </row>
    <row r="2325" spans="1:16" x14ac:dyDescent="0.35">
      <c r="A2325" t="s">
        <v>11761</v>
      </c>
      <c r="B2325">
        <v>98</v>
      </c>
      <c r="C2325">
        <v>60057639</v>
      </c>
      <c r="D2325" t="s">
        <v>11762</v>
      </c>
      <c r="E2325" t="s">
        <v>37</v>
      </c>
      <c r="F2325">
        <v>7.1</v>
      </c>
      <c r="G2325">
        <v>18000000</v>
      </c>
      <c r="H2325" t="s">
        <v>1671</v>
      </c>
      <c r="I2325" t="s">
        <v>24164</v>
      </c>
      <c r="J2325" t="s">
        <v>3409</v>
      </c>
      <c r="K2325" t="s">
        <v>24177</v>
      </c>
      <c r="L2325" t="s">
        <v>24177</v>
      </c>
      <c r="M2325" t="s">
        <v>24177</v>
      </c>
      <c r="N2325" t="s">
        <v>24177</v>
      </c>
      <c r="O2325" t="s">
        <v>24177</v>
      </c>
      <c r="P2325">
        <f>IMDB_Movies3[[#This Row],[gross]]-Table3[[#This Row],[budget]]</f>
        <v>42057639</v>
      </c>
    </row>
    <row r="2326" spans="1:16" x14ac:dyDescent="0.35">
      <c r="A2326" t="s">
        <v>1965</v>
      </c>
      <c r="B2326">
        <v>68</v>
      </c>
      <c r="C2326">
        <v>53868030</v>
      </c>
      <c r="D2326" t="s">
        <v>11765</v>
      </c>
      <c r="E2326" t="s">
        <v>37</v>
      </c>
      <c r="F2326">
        <v>7</v>
      </c>
      <c r="G2326">
        <v>17000000</v>
      </c>
      <c r="H2326" t="s">
        <v>1671</v>
      </c>
      <c r="I2326" t="s">
        <v>24164</v>
      </c>
      <c r="J2326" t="s">
        <v>24177</v>
      </c>
      <c r="K2326" t="s">
        <v>24177</v>
      </c>
      <c r="L2326" t="s">
        <v>24177</v>
      </c>
      <c r="M2326" t="s">
        <v>24177</v>
      </c>
      <c r="N2326" t="s">
        <v>24177</v>
      </c>
      <c r="O2326" t="s">
        <v>24177</v>
      </c>
      <c r="P2326">
        <f>IMDB_Movies3[[#This Row],[gross]]-Table3[[#This Row],[budget]]</f>
        <v>36868030</v>
      </c>
    </row>
    <row r="2327" spans="1:16" x14ac:dyDescent="0.35">
      <c r="A2327" t="s">
        <v>7109</v>
      </c>
      <c r="B2327">
        <v>94</v>
      </c>
      <c r="C2327">
        <v>59573085</v>
      </c>
      <c r="D2327" t="s">
        <v>11769</v>
      </c>
      <c r="E2327" t="s">
        <v>37</v>
      </c>
      <c r="F2327">
        <v>6.1</v>
      </c>
      <c r="G2327">
        <v>18000000</v>
      </c>
      <c r="H2327" t="s">
        <v>1671</v>
      </c>
      <c r="I2327" t="s">
        <v>18089</v>
      </c>
      <c r="J2327" t="s">
        <v>19711</v>
      </c>
      <c r="K2327" t="s">
        <v>24177</v>
      </c>
      <c r="L2327" t="s">
        <v>24177</v>
      </c>
      <c r="M2327" t="s">
        <v>24177</v>
      </c>
      <c r="N2327" t="s">
        <v>24177</v>
      </c>
      <c r="O2327" t="s">
        <v>24177</v>
      </c>
      <c r="P2327">
        <f>IMDB_Movies3[[#This Row],[gross]]-Table3[[#This Row],[budget]]</f>
        <v>41573085</v>
      </c>
    </row>
    <row r="2328" spans="1:16" x14ac:dyDescent="0.35">
      <c r="A2328" t="s">
        <v>935</v>
      </c>
      <c r="B2328">
        <v>99</v>
      </c>
      <c r="C2328">
        <v>52691009</v>
      </c>
      <c r="D2328" t="s">
        <v>11773</v>
      </c>
      <c r="E2328" t="s">
        <v>37</v>
      </c>
      <c r="F2328">
        <v>6.6</v>
      </c>
      <c r="G2328">
        <v>21000000</v>
      </c>
      <c r="H2328" t="s">
        <v>1671</v>
      </c>
      <c r="I2328" t="s">
        <v>18089</v>
      </c>
      <c r="J2328" t="s">
        <v>24177</v>
      </c>
      <c r="K2328" t="s">
        <v>24177</v>
      </c>
      <c r="L2328" t="s">
        <v>24177</v>
      </c>
      <c r="M2328" t="s">
        <v>24177</v>
      </c>
      <c r="N2328" t="s">
        <v>24177</v>
      </c>
      <c r="O2328" t="s">
        <v>24177</v>
      </c>
      <c r="P2328">
        <f>IMDB_Movies3[[#This Row],[gross]]-Table3[[#This Row],[budget]]</f>
        <v>31691009</v>
      </c>
    </row>
    <row r="2329" spans="1:16" x14ac:dyDescent="0.35">
      <c r="A2329" t="s">
        <v>1311</v>
      </c>
      <c r="B2329">
        <v>107</v>
      </c>
      <c r="C2329">
        <v>59735548</v>
      </c>
      <c r="D2329" t="s">
        <v>11777</v>
      </c>
      <c r="E2329" t="s">
        <v>37</v>
      </c>
      <c r="F2329">
        <v>7.8</v>
      </c>
      <c r="G2329">
        <v>15000000</v>
      </c>
      <c r="H2329" t="s">
        <v>1325</v>
      </c>
      <c r="I2329" t="s">
        <v>6403</v>
      </c>
      <c r="J2329" t="s">
        <v>12332</v>
      </c>
      <c r="K2329" t="s">
        <v>24177</v>
      </c>
      <c r="L2329" t="s">
        <v>24177</v>
      </c>
      <c r="M2329" t="s">
        <v>24177</v>
      </c>
      <c r="N2329" t="s">
        <v>24177</v>
      </c>
      <c r="O2329" t="s">
        <v>24177</v>
      </c>
      <c r="P2329">
        <f>IMDB_Movies3[[#This Row],[gross]]-Table3[[#This Row],[budget]]</f>
        <v>44735548</v>
      </c>
    </row>
    <row r="2330" spans="1:16" x14ac:dyDescent="0.35">
      <c r="A2330" t="s">
        <v>4955</v>
      </c>
      <c r="B2330">
        <v>180</v>
      </c>
      <c r="C2330">
        <v>51600000</v>
      </c>
      <c r="D2330" t="s">
        <v>11782</v>
      </c>
      <c r="E2330" t="s">
        <v>37</v>
      </c>
      <c r="F2330">
        <v>8.3000000000000007</v>
      </c>
      <c r="G2330">
        <v>18000000</v>
      </c>
      <c r="H2330" t="s">
        <v>13307</v>
      </c>
      <c r="I2330" t="s">
        <v>3409</v>
      </c>
      <c r="J2330" t="s">
        <v>22704</v>
      </c>
      <c r="K2330" t="s">
        <v>12038</v>
      </c>
      <c r="L2330" t="s">
        <v>24177</v>
      </c>
      <c r="M2330" t="s">
        <v>24177</v>
      </c>
      <c r="N2330" t="s">
        <v>24177</v>
      </c>
      <c r="O2330" t="s">
        <v>24177</v>
      </c>
      <c r="P2330">
        <f>IMDB_Movies3[[#This Row],[gross]]-Table3[[#This Row],[budget]]</f>
        <v>33600000</v>
      </c>
    </row>
    <row r="2331" spans="1:16" x14ac:dyDescent="0.35">
      <c r="A2331" t="s">
        <v>10918</v>
      </c>
      <c r="B2331">
        <v>89</v>
      </c>
      <c r="C2331">
        <v>43818159</v>
      </c>
      <c r="D2331" t="s">
        <v>11785</v>
      </c>
      <c r="E2331" t="s">
        <v>37</v>
      </c>
      <c r="F2331">
        <v>3.9</v>
      </c>
      <c r="G2331">
        <v>20000000</v>
      </c>
      <c r="H2331" t="s">
        <v>6403</v>
      </c>
      <c r="I2331" t="s">
        <v>24162</v>
      </c>
      <c r="J2331" t="s">
        <v>24177</v>
      </c>
      <c r="K2331" t="s">
        <v>24177</v>
      </c>
      <c r="L2331" t="s">
        <v>24177</v>
      </c>
      <c r="M2331" t="s">
        <v>24177</v>
      </c>
      <c r="N2331" t="s">
        <v>24177</v>
      </c>
      <c r="O2331" t="s">
        <v>24177</v>
      </c>
      <c r="P2331">
        <f>IMDB_Movies3[[#This Row],[gross]]-Table3[[#This Row],[budget]]</f>
        <v>23818159</v>
      </c>
    </row>
    <row r="2332" spans="1:16" x14ac:dyDescent="0.35">
      <c r="A2332" t="s">
        <v>2042</v>
      </c>
      <c r="B2332">
        <v>97</v>
      </c>
      <c r="C2332">
        <v>86049418</v>
      </c>
      <c r="D2332" t="s">
        <v>11789</v>
      </c>
      <c r="E2332" t="s">
        <v>37</v>
      </c>
      <c r="F2332">
        <v>7</v>
      </c>
      <c r="G2332">
        <v>17000000</v>
      </c>
      <c r="H2332" t="s">
        <v>1671</v>
      </c>
      <c r="I2332" t="s">
        <v>24177</v>
      </c>
      <c r="J2332" t="s">
        <v>24177</v>
      </c>
      <c r="K2332" t="s">
        <v>24177</v>
      </c>
      <c r="L2332" t="s">
        <v>24177</v>
      </c>
      <c r="M2332" t="s">
        <v>24177</v>
      </c>
      <c r="N2332" t="s">
        <v>24177</v>
      </c>
      <c r="O2332" t="s">
        <v>24177</v>
      </c>
      <c r="P2332">
        <f>IMDB_Movies3[[#This Row],[gross]]-Table3[[#This Row],[budget]]</f>
        <v>69049418</v>
      </c>
    </row>
    <row r="2333" spans="1:16" x14ac:dyDescent="0.35">
      <c r="A2333" t="s">
        <v>11792</v>
      </c>
      <c r="B2333">
        <v>113</v>
      </c>
      <c r="C2333">
        <v>43601508</v>
      </c>
      <c r="D2333" t="s">
        <v>11794</v>
      </c>
      <c r="E2333" t="s">
        <v>37</v>
      </c>
      <c r="F2333">
        <v>6.7</v>
      </c>
      <c r="G2333">
        <v>18000000</v>
      </c>
      <c r="H2333" t="s">
        <v>1671</v>
      </c>
      <c r="I2333" t="s">
        <v>3409</v>
      </c>
      <c r="J2333" t="s">
        <v>19711</v>
      </c>
      <c r="K2333" t="s">
        <v>24177</v>
      </c>
      <c r="L2333" t="s">
        <v>24177</v>
      </c>
      <c r="M2333" t="s">
        <v>24177</v>
      </c>
      <c r="N2333" t="s">
        <v>24177</v>
      </c>
      <c r="O2333" t="s">
        <v>24177</v>
      </c>
      <c r="P2333">
        <f>IMDB_Movies3[[#This Row],[gross]]-Table3[[#This Row],[budget]]</f>
        <v>25601508</v>
      </c>
    </row>
    <row r="2334" spans="1:16" x14ac:dyDescent="0.35">
      <c r="A2334" t="s">
        <v>11681</v>
      </c>
      <c r="B2334">
        <v>131</v>
      </c>
      <c r="C2334">
        <v>41300105</v>
      </c>
      <c r="D2334" t="s">
        <v>11798</v>
      </c>
      <c r="E2334" t="s">
        <v>37</v>
      </c>
      <c r="F2334">
        <v>7.3</v>
      </c>
      <c r="G2334">
        <v>19800000</v>
      </c>
      <c r="H2334" t="s">
        <v>3409</v>
      </c>
      <c r="I2334" t="s">
        <v>24162</v>
      </c>
      <c r="J2334" t="s">
        <v>24177</v>
      </c>
      <c r="K2334" t="s">
        <v>24177</v>
      </c>
      <c r="L2334" t="s">
        <v>24177</v>
      </c>
      <c r="M2334" t="s">
        <v>24177</v>
      </c>
      <c r="N2334" t="s">
        <v>24177</v>
      </c>
      <c r="O2334" t="s">
        <v>24177</v>
      </c>
      <c r="P2334">
        <f>IMDB_Movies3[[#This Row],[gross]]-Table3[[#This Row],[budget]]</f>
        <v>21500105</v>
      </c>
    </row>
    <row r="2335" spans="1:16" x14ac:dyDescent="0.35">
      <c r="A2335" t="s">
        <v>4850</v>
      </c>
      <c r="B2335">
        <v>103</v>
      </c>
      <c r="C2335">
        <v>41382841</v>
      </c>
      <c r="D2335" t="s">
        <v>11805</v>
      </c>
      <c r="E2335" t="s">
        <v>37</v>
      </c>
      <c r="F2335">
        <v>6.3</v>
      </c>
      <c r="G2335">
        <v>18000000</v>
      </c>
      <c r="H2335" t="s">
        <v>1671</v>
      </c>
      <c r="I2335" t="s">
        <v>3409</v>
      </c>
      <c r="J2335" t="s">
        <v>1266</v>
      </c>
      <c r="K2335" t="s">
        <v>19711</v>
      </c>
      <c r="L2335" t="s">
        <v>24177</v>
      </c>
      <c r="M2335" t="s">
        <v>24177</v>
      </c>
      <c r="N2335" t="s">
        <v>24177</v>
      </c>
      <c r="O2335" t="s">
        <v>24177</v>
      </c>
      <c r="P2335">
        <f>IMDB_Movies3[[#This Row],[gross]]-Table3[[#This Row],[budget]]</f>
        <v>23382841</v>
      </c>
    </row>
    <row r="2336" spans="1:16" x14ac:dyDescent="0.35">
      <c r="A2336" t="s">
        <v>1133</v>
      </c>
      <c r="B2336">
        <v>119</v>
      </c>
      <c r="C2336">
        <v>42335698</v>
      </c>
      <c r="D2336" t="s">
        <v>11808</v>
      </c>
      <c r="E2336" t="s">
        <v>37</v>
      </c>
      <c r="F2336">
        <v>7.8</v>
      </c>
      <c r="G2336">
        <v>18000000</v>
      </c>
      <c r="H2336" t="s">
        <v>1671</v>
      </c>
      <c r="I2336" t="s">
        <v>3409</v>
      </c>
      <c r="J2336" t="s">
        <v>19711</v>
      </c>
      <c r="K2336" t="s">
        <v>24177</v>
      </c>
      <c r="L2336" t="s">
        <v>24177</v>
      </c>
      <c r="M2336" t="s">
        <v>24177</v>
      </c>
      <c r="N2336" t="s">
        <v>24177</v>
      </c>
      <c r="O2336" t="s">
        <v>24177</v>
      </c>
      <c r="P2336">
        <f>IMDB_Movies3[[#This Row],[gross]]-Table3[[#This Row],[budget]]</f>
        <v>24335698</v>
      </c>
    </row>
    <row r="2337" spans="1:16" x14ac:dyDescent="0.35">
      <c r="A2337" t="s">
        <v>4003</v>
      </c>
      <c r="B2337">
        <v>98</v>
      </c>
      <c r="C2337">
        <v>33404871</v>
      </c>
      <c r="D2337" t="s">
        <v>11811</v>
      </c>
      <c r="E2337" t="s">
        <v>37</v>
      </c>
      <c r="F2337">
        <v>7.3</v>
      </c>
      <c r="G2337">
        <v>18000000</v>
      </c>
      <c r="H2337" t="s">
        <v>3409</v>
      </c>
      <c r="I2337" t="s">
        <v>24177</v>
      </c>
      <c r="J2337" t="s">
        <v>24177</v>
      </c>
      <c r="K2337" t="s">
        <v>24177</v>
      </c>
      <c r="L2337" t="s">
        <v>24177</v>
      </c>
      <c r="M2337" t="s">
        <v>24177</v>
      </c>
      <c r="N2337" t="s">
        <v>24177</v>
      </c>
      <c r="O2337" t="s">
        <v>24177</v>
      </c>
      <c r="P2337">
        <f>IMDB_Movies3[[#This Row],[gross]]-Table3[[#This Row],[budget]]</f>
        <v>15404871</v>
      </c>
    </row>
    <row r="2338" spans="1:16" x14ac:dyDescent="0.35">
      <c r="A2338" t="s">
        <v>1155</v>
      </c>
      <c r="B2338">
        <v>111</v>
      </c>
      <c r="C2338">
        <v>31471430</v>
      </c>
      <c r="D2338" t="s">
        <v>11817</v>
      </c>
      <c r="E2338" t="s">
        <v>37</v>
      </c>
      <c r="F2338">
        <v>7.6</v>
      </c>
      <c r="G2338">
        <v>15000000</v>
      </c>
      <c r="H2338" t="s">
        <v>3409</v>
      </c>
      <c r="I2338" t="s">
        <v>22704</v>
      </c>
      <c r="J2338" t="s">
        <v>10413</v>
      </c>
      <c r="K2338" t="s">
        <v>24177</v>
      </c>
      <c r="L2338" t="s">
        <v>24177</v>
      </c>
      <c r="M2338" t="s">
        <v>24177</v>
      </c>
      <c r="N2338" t="s">
        <v>24177</v>
      </c>
      <c r="O2338" t="s">
        <v>24177</v>
      </c>
      <c r="P2338">
        <f>IMDB_Movies3[[#This Row],[gross]]-Table3[[#This Row],[budget]]</f>
        <v>16471430</v>
      </c>
    </row>
    <row r="2339" spans="1:16" x14ac:dyDescent="0.35">
      <c r="A2339" t="s">
        <v>9593</v>
      </c>
      <c r="B2339">
        <v>94</v>
      </c>
      <c r="C2339">
        <v>30222640</v>
      </c>
      <c r="D2339" t="s">
        <v>11822</v>
      </c>
      <c r="E2339" t="s">
        <v>37</v>
      </c>
      <c r="F2339">
        <v>5.3</v>
      </c>
      <c r="G2339">
        <v>25000000</v>
      </c>
      <c r="H2339" t="s">
        <v>3409</v>
      </c>
      <c r="I2339" t="s">
        <v>12038</v>
      </c>
      <c r="J2339" t="s">
        <v>19711</v>
      </c>
      <c r="K2339" t="s">
        <v>24177</v>
      </c>
      <c r="L2339" t="s">
        <v>24177</v>
      </c>
      <c r="M2339" t="s">
        <v>24177</v>
      </c>
      <c r="N2339" t="s">
        <v>24177</v>
      </c>
      <c r="O2339" t="s">
        <v>24177</v>
      </c>
      <c r="P2339">
        <f>IMDB_Movies3[[#This Row],[gross]]-Table3[[#This Row],[budget]]</f>
        <v>5222640</v>
      </c>
    </row>
    <row r="2340" spans="1:16" x14ac:dyDescent="0.35">
      <c r="A2340" t="s">
        <v>11825</v>
      </c>
      <c r="B2340">
        <v>81</v>
      </c>
      <c r="C2340">
        <v>26906039</v>
      </c>
      <c r="D2340" t="s">
        <v>11828</v>
      </c>
      <c r="E2340" t="s">
        <v>37</v>
      </c>
      <c r="F2340">
        <v>5.3</v>
      </c>
      <c r="G2340">
        <v>18000000</v>
      </c>
      <c r="H2340" t="s">
        <v>1325</v>
      </c>
      <c r="I2340" t="s">
        <v>1671</v>
      </c>
      <c r="J2340" t="s">
        <v>24177</v>
      </c>
      <c r="K2340" t="s">
        <v>24177</v>
      </c>
      <c r="L2340" t="s">
        <v>24177</v>
      </c>
      <c r="M2340" t="s">
        <v>24177</v>
      </c>
      <c r="N2340" t="s">
        <v>24177</v>
      </c>
      <c r="O2340" t="s">
        <v>24177</v>
      </c>
      <c r="P2340">
        <f>IMDB_Movies3[[#This Row],[gross]]-Table3[[#This Row],[budget]]</f>
        <v>8906039</v>
      </c>
    </row>
    <row r="2341" spans="1:16" x14ac:dyDescent="0.35">
      <c r="A2341" t="s">
        <v>5367</v>
      </c>
      <c r="B2341">
        <v>89</v>
      </c>
      <c r="C2341">
        <v>21378000</v>
      </c>
      <c r="D2341" t="s">
        <v>11832</v>
      </c>
      <c r="E2341" t="s">
        <v>37</v>
      </c>
      <c r="F2341">
        <v>6.8</v>
      </c>
      <c r="G2341">
        <v>1000000</v>
      </c>
      <c r="H2341" t="s">
        <v>1266</v>
      </c>
      <c r="I2341" t="s">
        <v>6403</v>
      </c>
      <c r="J2341" t="s">
        <v>24177</v>
      </c>
      <c r="K2341" t="s">
        <v>24177</v>
      </c>
      <c r="L2341" t="s">
        <v>24177</v>
      </c>
      <c r="M2341" t="s">
        <v>24177</v>
      </c>
      <c r="N2341" t="s">
        <v>24177</v>
      </c>
      <c r="O2341" t="s">
        <v>24177</v>
      </c>
      <c r="P2341">
        <f>IMDB_Movies3[[#This Row],[gross]]-Table3[[#This Row],[budget]]</f>
        <v>20378000</v>
      </c>
    </row>
    <row r="2342" spans="1:16" x14ac:dyDescent="0.35">
      <c r="A2342" t="s">
        <v>11835</v>
      </c>
      <c r="B2342">
        <v>106</v>
      </c>
      <c r="C2342">
        <v>43853424</v>
      </c>
      <c r="D2342" t="s">
        <v>11838</v>
      </c>
      <c r="E2342" t="s">
        <v>37</v>
      </c>
      <c r="F2342">
        <v>7.1</v>
      </c>
      <c r="G2342">
        <v>18000000</v>
      </c>
      <c r="H2342" t="s">
        <v>13307</v>
      </c>
      <c r="I2342" t="s">
        <v>3409</v>
      </c>
      <c r="J2342" t="s">
        <v>18089</v>
      </c>
      <c r="K2342" t="s">
        <v>24163</v>
      </c>
      <c r="L2342" t="s">
        <v>24177</v>
      </c>
      <c r="M2342" t="s">
        <v>24177</v>
      </c>
      <c r="N2342" t="s">
        <v>24177</v>
      </c>
      <c r="O2342" t="s">
        <v>24177</v>
      </c>
      <c r="P2342">
        <f>IMDB_Movies3[[#This Row],[gross]]-Table3[[#This Row],[budget]]</f>
        <v>25853424</v>
      </c>
    </row>
    <row r="2343" spans="1:16" x14ac:dyDescent="0.35">
      <c r="A2343" t="s">
        <v>3066</v>
      </c>
      <c r="B2343">
        <v>122</v>
      </c>
      <c r="C2343">
        <v>47724985</v>
      </c>
      <c r="D2343" t="s">
        <v>11842</v>
      </c>
      <c r="E2343" t="s">
        <v>37</v>
      </c>
      <c r="F2343">
        <v>7.2</v>
      </c>
      <c r="G2343">
        <v>18000000</v>
      </c>
      <c r="H2343" t="s">
        <v>1671</v>
      </c>
      <c r="I2343" t="s">
        <v>3409</v>
      </c>
      <c r="J2343" t="s">
        <v>24165</v>
      </c>
      <c r="K2343" t="s">
        <v>24177</v>
      </c>
      <c r="L2343" t="s">
        <v>24177</v>
      </c>
      <c r="M2343" t="s">
        <v>24177</v>
      </c>
      <c r="N2343" t="s">
        <v>24177</v>
      </c>
      <c r="O2343" t="s">
        <v>24177</v>
      </c>
      <c r="P2343">
        <f>IMDB_Movies3[[#This Row],[gross]]-Table3[[#This Row],[budget]]</f>
        <v>29724985</v>
      </c>
    </row>
    <row r="2344" spans="1:16" x14ac:dyDescent="0.35">
      <c r="A2344" t="s">
        <v>11846</v>
      </c>
      <c r="B2344">
        <v>86</v>
      </c>
      <c r="C2344">
        <v>23993605</v>
      </c>
      <c r="D2344" t="s">
        <v>11847</v>
      </c>
      <c r="E2344" t="s">
        <v>37</v>
      </c>
      <c r="F2344">
        <v>5.8</v>
      </c>
      <c r="G2344">
        <v>18000000</v>
      </c>
      <c r="H2344" t="s">
        <v>1671</v>
      </c>
      <c r="I2344" t="s">
        <v>24164</v>
      </c>
      <c r="J2344" t="s">
        <v>3409</v>
      </c>
      <c r="K2344" t="s">
        <v>24177</v>
      </c>
      <c r="L2344" t="s">
        <v>24177</v>
      </c>
      <c r="M2344" t="s">
        <v>24177</v>
      </c>
      <c r="N2344" t="s">
        <v>24177</v>
      </c>
      <c r="O2344" t="s">
        <v>24177</v>
      </c>
      <c r="P2344">
        <f>IMDB_Movies3[[#This Row],[gross]]-Table3[[#This Row],[budget]]</f>
        <v>5993605</v>
      </c>
    </row>
    <row r="2345" spans="1:16" x14ac:dyDescent="0.35">
      <c r="A2345" t="s">
        <v>9667</v>
      </c>
      <c r="B2345">
        <v>103</v>
      </c>
      <c r="C2345">
        <v>26400000</v>
      </c>
      <c r="D2345" t="s">
        <v>11852</v>
      </c>
      <c r="E2345" t="s">
        <v>37</v>
      </c>
      <c r="F2345">
        <v>5.8</v>
      </c>
      <c r="G2345">
        <v>18000000</v>
      </c>
      <c r="H2345" t="s">
        <v>1325</v>
      </c>
      <c r="I2345" t="s">
        <v>953</v>
      </c>
      <c r="J2345" t="s">
        <v>1266</v>
      </c>
      <c r="K2345" t="s">
        <v>24177</v>
      </c>
      <c r="L2345" t="s">
        <v>24177</v>
      </c>
      <c r="M2345" t="s">
        <v>24177</v>
      </c>
      <c r="N2345" t="s">
        <v>24177</v>
      </c>
      <c r="O2345" t="s">
        <v>24177</v>
      </c>
      <c r="P2345">
        <f>IMDB_Movies3[[#This Row],[gross]]-Table3[[#This Row],[budget]]</f>
        <v>8400000</v>
      </c>
    </row>
    <row r="2346" spans="1:16" x14ac:dyDescent="0.35">
      <c r="A2346" t="s">
        <v>487</v>
      </c>
      <c r="B2346">
        <v>121</v>
      </c>
      <c r="C2346">
        <v>45250</v>
      </c>
      <c r="D2346" t="s">
        <v>11856</v>
      </c>
      <c r="E2346" t="s">
        <v>37</v>
      </c>
      <c r="F2346">
        <v>8.3000000000000007</v>
      </c>
      <c r="G2346">
        <v>18000000</v>
      </c>
      <c r="H2346" t="s">
        <v>13307</v>
      </c>
      <c r="I2346" t="s">
        <v>3409</v>
      </c>
      <c r="J2346" t="s">
        <v>24163</v>
      </c>
      <c r="K2346" t="s">
        <v>24177</v>
      </c>
      <c r="L2346" t="s">
        <v>24177</v>
      </c>
      <c r="M2346" t="s">
        <v>24177</v>
      </c>
      <c r="N2346" t="s">
        <v>24177</v>
      </c>
      <c r="O2346" t="s">
        <v>24177</v>
      </c>
      <c r="P2346">
        <f>IMDB_Movies3[[#This Row],[gross]]-Table3[[#This Row],[budget]]</f>
        <v>-17954750</v>
      </c>
    </row>
    <row r="2347" spans="1:16" x14ac:dyDescent="0.35">
      <c r="A2347" t="s">
        <v>11860</v>
      </c>
      <c r="B2347">
        <v>109</v>
      </c>
      <c r="C2347">
        <v>22927390</v>
      </c>
      <c r="D2347" t="s">
        <v>11862</v>
      </c>
      <c r="E2347" t="s">
        <v>37</v>
      </c>
      <c r="F2347">
        <v>5.6</v>
      </c>
      <c r="G2347">
        <v>18000000</v>
      </c>
      <c r="H2347" t="s">
        <v>3409</v>
      </c>
      <c r="I2347" t="s">
        <v>19711</v>
      </c>
      <c r="J2347" t="s">
        <v>24177</v>
      </c>
      <c r="K2347" t="s">
        <v>24177</v>
      </c>
      <c r="L2347" t="s">
        <v>24177</v>
      </c>
      <c r="M2347" t="s">
        <v>24177</v>
      </c>
      <c r="N2347" t="s">
        <v>24177</v>
      </c>
      <c r="O2347" t="s">
        <v>24177</v>
      </c>
      <c r="P2347">
        <f>IMDB_Movies3[[#This Row],[gross]]-Table3[[#This Row],[budget]]</f>
        <v>4927390</v>
      </c>
    </row>
    <row r="2348" spans="1:16" x14ac:dyDescent="0.35">
      <c r="A2348" t="s">
        <v>3122</v>
      </c>
      <c r="B2348">
        <v>109</v>
      </c>
      <c r="C2348">
        <v>4250320</v>
      </c>
      <c r="D2348" t="s">
        <v>11867</v>
      </c>
      <c r="E2348" t="s">
        <v>37</v>
      </c>
      <c r="F2348">
        <v>6.8</v>
      </c>
      <c r="G2348">
        <v>18000000</v>
      </c>
      <c r="H2348" t="s">
        <v>953</v>
      </c>
      <c r="I2348" t="s">
        <v>1266</v>
      </c>
      <c r="J2348" t="s">
        <v>24162</v>
      </c>
      <c r="K2348" t="s">
        <v>10413</v>
      </c>
      <c r="L2348" t="s">
        <v>24177</v>
      </c>
      <c r="M2348" t="s">
        <v>24177</v>
      </c>
      <c r="N2348" t="s">
        <v>24177</v>
      </c>
      <c r="O2348" t="s">
        <v>24177</v>
      </c>
      <c r="P2348">
        <f>IMDB_Movies3[[#This Row],[gross]]-Table3[[#This Row],[budget]]</f>
        <v>-13749680</v>
      </c>
    </row>
    <row r="2349" spans="1:16" x14ac:dyDescent="0.35">
      <c r="A2349" t="s">
        <v>11871</v>
      </c>
      <c r="B2349">
        <v>123</v>
      </c>
      <c r="C2349">
        <v>22452209</v>
      </c>
      <c r="D2349" t="s">
        <v>11872</v>
      </c>
      <c r="E2349" t="s">
        <v>37</v>
      </c>
      <c r="F2349">
        <v>5</v>
      </c>
      <c r="G2349">
        <v>18000000</v>
      </c>
      <c r="H2349" t="s">
        <v>1671</v>
      </c>
      <c r="I2349" t="s">
        <v>3409</v>
      </c>
      <c r="J2349" t="s">
        <v>17378</v>
      </c>
      <c r="K2349" t="s">
        <v>19711</v>
      </c>
      <c r="L2349" t="s">
        <v>24177</v>
      </c>
      <c r="M2349" t="s">
        <v>24177</v>
      </c>
      <c r="N2349" t="s">
        <v>24177</v>
      </c>
      <c r="O2349" t="s">
        <v>24177</v>
      </c>
      <c r="P2349">
        <f>IMDB_Movies3[[#This Row],[gross]]-Table3[[#This Row],[budget]]</f>
        <v>4452209</v>
      </c>
    </row>
    <row r="2350" spans="1:16" x14ac:dyDescent="0.35">
      <c r="A2350" t="s">
        <v>5289</v>
      </c>
      <c r="B2350">
        <v>94</v>
      </c>
      <c r="C2350">
        <v>18329466</v>
      </c>
      <c r="D2350" t="s">
        <v>11875</v>
      </c>
      <c r="E2350" t="s">
        <v>37</v>
      </c>
      <c r="F2350">
        <v>7.6</v>
      </c>
      <c r="G2350">
        <v>18000000</v>
      </c>
      <c r="H2350" t="s">
        <v>953</v>
      </c>
      <c r="I2350" t="s">
        <v>13307</v>
      </c>
      <c r="J2350" t="s">
        <v>3409</v>
      </c>
      <c r="K2350" t="s">
        <v>10413</v>
      </c>
      <c r="L2350" t="s">
        <v>24177</v>
      </c>
      <c r="M2350" t="s">
        <v>24177</v>
      </c>
      <c r="N2350" t="s">
        <v>24177</v>
      </c>
      <c r="O2350" t="s">
        <v>24177</v>
      </c>
      <c r="P2350">
        <f>IMDB_Movies3[[#This Row],[gross]]-Table3[[#This Row],[budget]]</f>
        <v>329466</v>
      </c>
    </row>
    <row r="2351" spans="1:16" x14ac:dyDescent="0.35">
      <c r="A2351" t="s">
        <v>4003</v>
      </c>
      <c r="B2351">
        <v>94</v>
      </c>
      <c r="C2351">
        <v>17071230</v>
      </c>
      <c r="D2351" t="s">
        <v>11878</v>
      </c>
      <c r="E2351" t="s">
        <v>37</v>
      </c>
      <c r="F2351">
        <v>6.7</v>
      </c>
      <c r="G2351">
        <v>18000000</v>
      </c>
      <c r="H2351" t="s">
        <v>1671</v>
      </c>
      <c r="I2351" t="s">
        <v>24164</v>
      </c>
      <c r="J2351" t="s">
        <v>24177</v>
      </c>
      <c r="K2351" t="s">
        <v>24177</v>
      </c>
      <c r="L2351" t="s">
        <v>24177</v>
      </c>
      <c r="M2351" t="s">
        <v>24177</v>
      </c>
      <c r="N2351" t="s">
        <v>24177</v>
      </c>
      <c r="O2351" t="s">
        <v>24177</v>
      </c>
      <c r="P2351">
        <f>IMDB_Movies3[[#This Row],[gross]]-Table3[[#This Row],[budget]]</f>
        <v>-928770</v>
      </c>
    </row>
    <row r="2352" spans="1:16" x14ac:dyDescent="0.35">
      <c r="A2352" t="s">
        <v>11881</v>
      </c>
      <c r="B2352">
        <v>115</v>
      </c>
      <c r="C2352">
        <v>17174870</v>
      </c>
      <c r="D2352" t="s">
        <v>11883</v>
      </c>
      <c r="E2352" t="s">
        <v>37</v>
      </c>
      <c r="F2352">
        <v>6.7</v>
      </c>
      <c r="G2352">
        <v>18000000</v>
      </c>
      <c r="H2352" t="s">
        <v>3409</v>
      </c>
      <c r="I2352" t="s">
        <v>12038</v>
      </c>
      <c r="J2352" t="s">
        <v>19711</v>
      </c>
      <c r="K2352" t="s">
        <v>24177</v>
      </c>
      <c r="L2352" t="s">
        <v>24177</v>
      </c>
      <c r="M2352" t="s">
        <v>24177</v>
      </c>
      <c r="N2352" t="s">
        <v>24177</v>
      </c>
      <c r="O2352" t="s">
        <v>24177</v>
      </c>
      <c r="P2352">
        <f>IMDB_Movies3[[#This Row],[gross]]-Table3[[#This Row],[budget]]</f>
        <v>-825130</v>
      </c>
    </row>
    <row r="2353" spans="1:16" x14ac:dyDescent="0.35">
      <c r="A2353" t="s">
        <v>10377</v>
      </c>
      <c r="B2353">
        <v>107</v>
      </c>
      <c r="C2353">
        <v>26284475</v>
      </c>
      <c r="D2353" t="s">
        <v>11887</v>
      </c>
      <c r="E2353" t="s">
        <v>37</v>
      </c>
      <c r="F2353">
        <v>5.7</v>
      </c>
      <c r="G2353">
        <v>17000000</v>
      </c>
      <c r="H2353" t="s">
        <v>1671</v>
      </c>
      <c r="I2353" t="s">
        <v>24177</v>
      </c>
      <c r="J2353" t="s">
        <v>24177</v>
      </c>
      <c r="K2353" t="s">
        <v>24177</v>
      </c>
      <c r="L2353" t="s">
        <v>24177</v>
      </c>
      <c r="M2353" t="s">
        <v>24177</v>
      </c>
      <c r="N2353" t="s">
        <v>24177</v>
      </c>
      <c r="O2353" t="s">
        <v>24177</v>
      </c>
      <c r="P2353">
        <f>IMDB_Movies3[[#This Row],[gross]]-Table3[[#This Row],[budget]]</f>
        <v>9284475</v>
      </c>
    </row>
    <row r="2354" spans="1:16" x14ac:dyDescent="0.35">
      <c r="A2354" t="s">
        <v>11891</v>
      </c>
      <c r="B2354">
        <v>91</v>
      </c>
      <c r="C2354">
        <v>16702864</v>
      </c>
      <c r="D2354" t="s">
        <v>11893</v>
      </c>
      <c r="E2354" t="s">
        <v>37</v>
      </c>
      <c r="F2354">
        <v>5.2</v>
      </c>
      <c r="G2354">
        <v>18000000</v>
      </c>
      <c r="H2354" t="s">
        <v>1671</v>
      </c>
      <c r="I2354" t="s">
        <v>24164</v>
      </c>
      <c r="J2354" t="s">
        <v>24177</v>
      </c>
      <c r="K2354" t="s">
        <v>24177</v>
      </c>
      <c r="L2354" t="s">
        <v>24177</v>
      </c>
      <c r="M2354" t="s">
        <v>24177</v>
      </c>
      <c r="N2354" t="s">
        <v>24177</v>
      </c>
      <c r="O2354" t="s">
        <v>24177</v>
      </c>
      <c r="P2354">
        <f>IMDB_Movies3[[#This Row],[gross]]-Table3[[#This Row],[budget]]</f>
        <v>-1297136</v>
      </c>
    </row>
    <row r="2355" spans="1:16" x14ac:dyDescent="0.35">
      <c r="A2355" t="s">
        <v>6704</v>
      </c>
      <c r="B2355">
        <v>125</v>
      </c>
      <c r="C2355">
        <v>15561627</v>
      </c>
      <c r="D2355" t="s">
        <v>11897</v>
      </c>
      <c r="E2355" t="s">
        <v>37</v>
      </c>
      <c r="F2355">
        <v>7.5</v>
      </c>
      <c r="G2355">
        <v>18000000</v>
      </c>
      <c r="H2355" t="s">
        <v>3409</v>
      </c>
      <c r="I2355" t="s">
        <v>24177</v>
      </c>
      <c r="J2355" t="s">
        <v>24177</v>
      </c>
      <c r="K2355" t="s">
        <v>24177</v>
      </c>
      <c r="L2355" t="s">
        <v>24177</v>
      </c>
      <c r="M2355" t="s">
        <v>24177</v>
      </c>
      <c r="N2355" t="s">
        <v>24177</v>
      </c>
      <c r="O2355" t="s">
        <v>24177</v>
      </c>
      <c r="P2355">
        <f>IMDB_Movies3[[#This Row],[gross]]-Table3[[#This Row],[budget]]</f>
        <v>-2438373</v>
      </c>
    </row>
    <row r="2356" spans="1:16" x14ac:dyDescent="0.35">
      <c r="A2356" t="s">
        <v>5289</v>
      </c>
      <c r="B2356">
        <v>122</v>
      </c>
      <c r="C2356">
        <v>17750583</v>
      </c>
      <c r="D2356" t="s">
        <v>11900</v>
      </c>
      <c r="E2356" t="s">
        <v>37</v>
      </c>
      <c r="F2356">
        <v>7.2</v>
      </c>
      <c r="G2356">
        <v>30000000</v>
      </c>
      <c r="H2356" t="s">
        <v>13307</v>
      </c>
      <c r="I2356" t="s">
        <v>3409</v>
      </c>
      <c r="J2356" t="s">
        <v>24177</v>
      </c>
      <c r="K2356" t="s">
        <v>24177</v>
      </c>
      <c r="L2356" t="s">
        <v>24177</v>
      </c>
      <c r="M2356" t="s">
        <v>24177</v>
      </c>
      <c r="N2356" t="s">
        <v>24177</v>
      </c>
      <c r="O2356" t="s">
        <v>24177</v>
      </c>
      <c r="P2356">
        <f>IMDB_Movies3[[#This Row],[gross]]-Table3[[#This Row],[budget]]</f>
        <v>-12249417</v>
      </c>
    </row>
    <row r="2357" spans="1:16" x14ac:dyDescent="0.35">
      <c r="A2357" t="s">
        <v>1252</v>
      </c>
      <c r="B2357">
        <v>102</v>
      </c>
      <c r="C2357">
        <v>14793904</v>
      </c>
      <c r="D2357" t="s">
        <v>11904</v>
      </c>
      <c r="E2357" t="s">
        <v>37</v>
      </c>
      <c r="F2357">
        <v>5.3</v>
      </c>
      <c r="G2357">
        <v>18000000</v>
      </c>
      <c r="H2357" t="s">
        <v>1671</v>
      </c>
      <c r="I2357" t="s">
        <v>19711</v>
      </c>
      <c r="J2357" t="s">
        <v>24177</v>
      </c>
      <c r="K2357" t="s">
        <v>24177</v>
      </c>
      <c r="L2357" t="s">
        <v>24177</v>
      </c>
      <c r="M2357" t="s">
        <v>24177</v>
      </c>
      <c r="N2357" t="s">
        <v>24177</v>
      </c>
      <c r="O2357" t="s">
        <v>24177</v>
      </c>
      <c r="P2357">
        <f>IMDB_Movies3[[#This Row],[gross]]-Table3[[#This Row],[budget]]</f>
        <v>-3206096</v>
      </c>
    </row>
    <row r="2358" spans="1:16" x14ac:dyDescent="0.35">
      <c r="A2358" t="s">
        <v>8950</v>
      </c>
      <c r="B2358">
        <v>90</v>
      </c>
      <c r="C2358">
        <v>15281286</v>
      </c>
      <c r="D2358" t="s">
        <v>11907</v>
      </c>
      <c r="E2358" t="s">
        <v>37</v>
      </c>
      <c r="F2358">
        <v>6.5</v>
      </c>
      <c r="G2358">
        <v>18000000</v>
      </c>
      <c r="H2358" t="s">
        <v>1671</v>
      </c>
      <c r="I2358" t="s">
        <v>3409</v>
      </c>
      <c r="J2358" t="s">
        <v>19711</v>
      </c>
      <c r="K2358" t="s">
        <v>24177</v>
      </c>
      <c r="L2358" t="s">
        <v>24177</v>
      </c>
      <c r="M2358" t="s">
        <v>24177</v>
      </c>
      <c r="N2358" t="s">
        <v>24177</v>
      </c>
      <c r="O2358" t="s">
        <v>24177</v>
      </c>
      <c r="P2358">
        <f>IMDB_Movies3[[#This Row],[gross]]-Table3[[#This Row],[budget]]</f>
        <v>-2718714</v>
      </c>
    </row>
    <row r="2359" spans="1:16" x14ac:dyDescent="0.35">
      <c r="A2359" t="s">
        <v>11910</v>
      </c>
      <c r="B2359">
        <v>98</v>
      </c>
      <c r="C2359">
        <v>8000000</v>
      </c>
      <c r="D2359" t="s">
        <v>11912</v>
      </c>
      <c r="E2359" t="s">
        <v>37</v>
      </c>
      <c r="F2359">
        <v>5</v>
      </c>
      <c r="G2359">
        <v>18000000</v>
      </c>
      <c r="H2359" t="s">
        <v>1325</v>
      </c>
      <c r="I2359" t="s">
        <v>953</v>
      </c>
      <c r="J2359" t="s">
        <v>15011</v>
      </c>
      <c r="K2359" t="s">
        <v>24177</v>
      </c>
      <c r="L2359" t="s">
        <v>24177</v>
      </c>
      <c r="M2359" t="s">
        <v>24177</v>
      </c>
      <c r="N2359" t="s">
        <v>24177</v>
      </c>
      <c r="O2359" t="s">
        <v>24177</v>
      </c>
      <c r="P2359">
        <f>IMDB_Movies3[[#This Row],[gross]]-Table3[[#This Row],[budget]]</f>
        <v>-10000000</v>
      </c>
    </row>
    <row r="2360" spans="1:16" x14ac:dyDescent="0.35">
      <c r="A2360" t="s">
        <v>11916</v>
      </c>
      <c r="B2360">
        <v>109</v>
      </c>
      <c r="C2360">
        <v>13491653</v>
      </c>
      <c r="D2360" t="s">
        <v>11917</v>
      </c>
      <c r="E2360" t="s">
        <v>37</v>
      </c>
      <c r="F2360">
        <v>6.1</v>
      </c>
      <c r="G2360">
        <v>18000000</v>
      </c>
      <c r="H2360" t="s">
        <v>3409</v>
      </c>
      <c r="I2360" t="s">
        <v>10413</v>
      </c>
      <c r="J2360" t="s">
        <v>24177</v>
      </c>
      <c r="K2360" t="s">
        <v>24177</v>
      </c>
      <c r="L2360" t="s">
        <v>24177</v>
      </c>
      <c r="M2360" t="s">
        <v>24177</v>
      </c>
      <c r="N2360" t="s">
        <v>24177</v>
      </c>
      <c r="O2360" t="s">
        <v>24177</v>
      </c>
      <c r="P2360">
        <f>IMDB_Movies3[[#This Row],[gross]]-Table3[[#This Row],[budget]]</f>
        <v>-4508347</v>
      </c>
    </row>
    <row r="2361" spans="1:16" x14ac:dyDescent="0.35">
      <c r="A2361" t="s">
        <v>2246</v>
      </c>
      <c r="B2361">
        <v>107</v>
      </c>
      <c r="C2361">
        <v>47724985</v>
      </c>
      <c r="D2361" t="s">
        <v>11922</v>
      </c>
      <c r="E2361" t="s">
        <v>37</v>
      </c>
      <c r="F2361">
        <v>7.4</v>
      </c>
      <c r="G2361">
        <v>18000000</v>
      </c>
      <c r="H2361" t="s">
        <v>24162</v>
      </c>
      <c r="I2361" t="s">
        <v>10413</v>
      </c>
      <c r="J2361" t="s">
        <v>24177</v>
      </c>
      <c r="K2361" t="s">
        <v>24177</v>
      </c>
      <c r="L2361" t="s">
        <v>24177</v>
      </c>
      <c r="M2361" t="s">
        <v>24177</v>
      </c>
      <c r="N2361" t="s">
        <v>24177</v>
      </c>
      <c r="O2361" t="s">
        <v>24177</v>
      </c>
      <c r="P2361">
        <f>IMDB_Movies3[[#This Row],[gross]]-Table3[[#This Row],[budget]]</f>
        <v>29724985</v>
      </c>
    </row>
    <row r="2362" spans="1:16" x14ac:dyDescent="0.35">
      <c r="A2362" t="s">
        <v>11926</v>
      </c>
      <c r="B2362">
        <v>90</v>
      </c>
      <c r="C2362">
        <v>10494494</v>
      </c>
      <c r="D2362" t="s">
        <v>11929</v>
      </c>
      <c r="E2362" t="s">
        <v>37</v>
      </c>
      <c r="F2362">
        <v>4.4000000000000004</v>
      </c>
      <c r="G2362">
        <v>18000000</v>
      </c>
      <c r="H2362" t="s">
        <v>1325</v>
      </c>
      <c r="I2362" t="s">
        <v>24164</v>
      </c>
      <c r="J2362" t="s">
        <v>10413</v>
      </c>
      <c r="K2362" t="s">
        <v>24177</v>
      </c>
      <c r="L2362" t="s">
        <v>24177</v>
      </c>
      <c r="M2362" t="s">
        <v>24177</v>
      </c>
      <c r="N2362" t="s">
        <v>24177</v>
      </c>
      <c r="O2362" t="s">
        <v>24177</v>
      </c>
      <c r="P2362">
        <f>IMDB_Movies3[[#This Row],[gross]]-Table3[[#This Row],[budget]]</f>
        <v>-7505506</v>
      </c>
    </row>
    <row r="2363" spans="1:16" x14ac:dyDescent="0.35">
      <c r="A2363" t="s">
        <v>1064</v>
      </c>
      <c r="B2363">
        <v>112</v>
      </c>
      <c r="C2363">
        <v>7837632</v>
      </c>
      <c r="D2363" t="s">
        <v>11933</v>
      </c>
      <c r="E2363" t="s">
        <v>37</v>
      </c>
      <c r="F2363">
        <v>7.5</v>
      </c>
      <c r="G2363">
        <v>18000000</v>
      </c>
      <c r="H2363" t="s">
        <v>3409</v>
      </c>
      <c r="I2363" t="s">
        <v>24177</v>
      </c>
      <c r="J2363" t="s">
        <v>24177</v>
      </c>
      <c r="K2363" t="s">
        <v>24177</v>
      </c>
      <c r="L2363" t="s">
        <v>24177</v>
      </c>
      <c r="M2363" t="s">
        <v>24177</v>
      </c>
      <c r="N2363" t="s">
        <v>24177</v>
      </c>
      <c r="O2363" t="s">
        <v>24177</v>
      </c>
      <c r="P2363">
        <f>IMDB_Movies3[[#This Row],[gross]]-Table3[[#This Row],[budget]]</f>
        <v>-10162368</v>
      </c>
    </row>
    <row r="2364" spans="1:16" x14ac:dyDescent="0.35">
      <c r="A2364" t="s">
        <v>3891</v>
      </c>
      <c r="B2364">
        <v>94</v>
      </c>
      <c r="C2364">
        <v>15155772</v>
      </c>
      <c r="D2364" t="s">
        <v>11936</v>
      </c>
      <c r="E2364" t="s">
        <v>37</v>
      </c>
      <c r="F2364">
        <v>5.7</v>
      </c>
      <c r="G2364">
        <v>18000000</v>
      </c>
      <c r="H2364" t="s">
        <v>1671</v>
      </c>
      <c r="I2364" t="s">
        <v>3409</v>
      </c>
      <c r="J2364" t="s">
        <v>19711</v>
      </c>
      <c r="K2364" t="s">
        <v>24177</v>
      </c>
      <c r="L2364" t="s">
        <v>24177</v>
      </c>
      <c r="M2364" t="s">
        <v>24177</v>
      </c>
      <c r="N2364" t="s">
        <v>24177</v>
      </c>
      <c r="O2364" t="s">
        <v>24177</v>
      </c>
      <c r="P2364">
        <f>IMDB_Movies3[[#This Row],[gross]]-Table3[[#This Row],[budget]]</f>
        <v>-2844228</v>
      </c>
    </row>
    <row r="2365" spans="1:16" x14ac:dyDescent="0.35">
      <c r="A2365" t="s">
        <v>11940</v>
      </c>
      <c r="B2365">
        <v>105</v>
      </c>
      <c r="C2365">
        <v>8508843</v>
      </c>
      <c r="D2365" t="s">
        <v>11942</v>
      </c>
      <c r="E2365" t="s">
        <v>37</v>
      </c>
      <c r="F2365">
        <v>5.5</v>
      </c>
      <c r="G2365">
        <v>18000000</v>
      </c>
      <c r="H2365" t="s">
        <v>953</v>
      </c>
      <c r="I2365" t="s">
        <v>1671</v>
      </c>
      <c r="J2365" t="s">
        <v>24177</v>
      </c>
      <c r="K2365" t="s">
        <v>24177</v>
      </c>
      <c r="L2365" t="s">
        <v>24177</v>
      </c>
      <c r="M2365" t="s">
        <v>24177</v>
      </c>
      <c r="N2365" t="s">
        <v>24177</v>
      </c>
      <c r="O2365" t="s">
        <v>24177</v>
      </c>
      <c r="P2365">
        <f>IMDB_Movies3[[#This Row],[gross]]-Table3[[#This Row],[budget]]</f>
        <v>-9491157</v>
      </c>
    </row>
    <row r="2366" spans="1:16" x14ac:dyDescent="0.35">
      <c r="A2366" t="s">
        <v>11946</v>
      </c>
      <c r="B2366">
        <v>104</v>
      </c>
      <c r="C2366">
        <v>7739049</v>
      </c>
      <c r="D2366" t="s">
        <v>11948</v>
      </c>
      <c r="E2366" t="s">
        <v>37</v>
      </c>
      <c r="F2366">
        <v>7.1</v>
      </c>
      <c r="G2366">
        <v>18000000</v>
      </c>
      <c r="H2366" t="s">
        <v>1671</v>
      </c>
      <c r="I2366" t="s">
        <v>3409</v>
      </c>
      <c r="J2366" t="s">
        <v>19711</v>
      </c>
      <c r="K2366" t="s">
        <v>24177</v>
      </c>
      <c r="L2366" t="s">
        <v>24177</v>
      </c>
      <c r="M2366" t="s">
        <v>24177</v>
      </c>
      <c r="N2366" t="s">
        <v>24177</v>
      </c>
      <c r="O2366" t="s">
        <v>24177</v>
      </c>
      <c r="P2366">
        <f>IMDB_Movies3[[#This Row],[gross]]-Table3[[#This Row],[budget]]</f>
        <v>-10260951</v>
      </c>
    </row>
    <row r="2367" spans="1:16" x14ac:dyDescent="0.35">
      <c r="A2367" t="s">
        <v>5175</v>
      </c>
      <c r="B2367">
        <v>112</v>
      </c>
      <c r="C2367">
        <v>6734844</v>
      </c>
      <c r="D2367" t="s">
        <v>11954</v>
      </c>
      <c r="E2367" t="s">
        <v>37</v>
      </c>
      <c r="F2367">
        <v>5.9</v>
      </c>
      <c r="G2367">
        <v>17000000</v>
      </c>
      <c r="H2367" t="s">
        <v>3409</v>
      </c>
      <c r="I2367" t="s">
        <v>19711</v>
      </c>
      <c r="J2367" t="s">
        <v>24177</v>
      </c>
      <c r="K2367" t="s">
        <v>24177</v>
      </c>
      <c r="L2367" t="s">
        <v>24177</v>
      </c>
      <c r="M2367" t="s">
        <v>24177</v>
      </c>
      <c r="N2367" t="s">
        <v>24177</v>
      </c>
      <c r="O2367" t="s">
        <v>24177</v>
      </c>
      <c r="P2367">
        <f>IMDB_Movies3[[#This Row],[gross]]-Table3[[#This Row],[budget]]</f>
        <v>-10265156</v>
      </c>
    </row>
    <row r="2368" spans="1:16" x14ac:dyDescent="0.35">
      <c r="A2368" t="s">
        <v>11958</v>
      </c>
      <c r="B2368">
        <v>108</v>
      </c>
      <c r="C2368">
        <v>6000000</v>
      </c>
      <c r="D2368" t="s">
        <v>11960</v>
      </c>
      <c r="E2368" t="s">
        <v>37</v>
      </c>
      <c r="F2368">
        <v>6.7</v>
      </c>
      <c r="G2368">
        <v>18000000</v>
      </c>
      <c r="H2368" t="s">
        <v>1325</v>
      </c>
      <c r="I2368" t="s">
        <v>953</v>
      </c>
      <c r="J2368" t="s">
        <v>1266</v>
      </c>
      <c r="K2368" t="s">
        <v>24177</v>
      </c>
      <c r="L2368" t="s">
        <v>24177</v>
      </c>
      <c r="M2368" t="s">
        <v>24177</v>
      </c>
      <c r="N2368" t="s">
        <v>24177</v>
      </c>
      <c r="O2368" t="s">
        <v>24177</v>
      </c>
      <c r="P2368">
        <f>IMDB_Movies3[[#This Row],[gross]]-Table3[[#This Row],[budget]]</f>
        <v>-12000000</v>
      </c>
    </row>
    <row r="2369" spans="1:16" x14ac:dyDescent="0.35">
      <c r="A2369" t="s">
        <v>9392</v>
      </c>
      <c r="B2369">
        <v>112</v>
      </c>
      <c r="C2369">
        <v>6615578</v>
      </c>
      <c r="D2369" t="s">
        <v>11966</v>
      </c>
      <c r="E2369" t="s">
        <v>37</v>
      </c>
      <c r="F2369">
        <v>7</v>
      </c>
      <c r="G2369">
        <v>13000000</v>
      </c>
      <c r="H2369" t="s">
        <v>13307</v>
      </c>
      <c r="I2369" t="s">
        <v>3409</v>
      </c>
      <c r="J2369" t="s">
        <v>19711</v>
      </c>
      <c r="K2369" t="s">
        <v>24177</v>
      </c>
      <c r="L2369" t="s">
        <v>24177</v>
      </c>
      <c r="M2369" t="s">
        <v>24177</v>
      </c>
      <c r="N2369" t="s">
        <v>24177</v>
      </c>
      <c r="O2369" t="s">
        <v>24177</v>
      </c>
      <c r="P2369">
        <f>IMDB_Movies3[[#This Row],[gross]]-Table3[[#This Row],[budget]]</f>
        <v>-6384422</v>
      </c>
    </row>
    <row r="2370" spans="1:16" x14ac:dyDescent="0.35">
      <c r="A2370" t="s">
        <v>255</v>
      </c>
      <c r="B2370">
        <v>127</v>
      </c>
      <c r="C2370">
        <v>5887457</v>
      </c>
      <c r="D2370" t="s">
        <v>11969</v>
      </c>
      <c r="E2370" t="s">
        <v>37</v>
      </c>
      <c r="F2370">
        <v>7.9</v>
      </c>
      <c r="G2370">
        <v>18000000</v>
      </c>
      <c r="H2370" t="s">
        <v>13307</v>
      </c>
      <c r="I2370" t="s">
        <v>1671</v>
      </c>
      <c r="J2370" t="s">
        <v>3409</v>
      </c>
      <c r="K2370" t="s">
        <v>24177</v>
      </c>
      <c r="L2370" t="s">
        <v>24177</v>
      </c>
      <c r="M2370" t="s">
        <v>24177</v>
      </c>
      <c r="N2370" t="s">
        <v>24177</v>
      </c>
      <c r="O2370" t="s">
        <v>24177</v>
      </c>
      <c r="P2370">
        <f>IMDB_Movies3[[#This Row],[gross]]-Table3[[#This Row],[budget]]</f>
        <v>-12112543</v>
      </c>
    </row>
    <row r="2371" spans="1:16" x14ac:dyDescent="0.35">
      <c r="A2371" t="s">
        <v>8186</v>
      </c>
      <c r="B2371">
        <v>111</v>
      </c>
      <c r="C2371">
        <v>13362308</v>
      </c>
      <c r="D2371" t="s">
        <v>11972</v>
      </c>
      <c r="E2371" t="s">
        <v>37</v>
      </c>
      <c r="F2371">
        <v>6.9</v>
      </c>
      <c r="G2371">
        <v>18000000</v>
      </c>
      <c r="H2371" t="s">
        <v>3409</v>
      </c>
      <c r="I2371" t="s">
        <v>24177</v>
      </c>
      <c r="J2371" t="s">
        <v>24177</v>
      </c>
      <c r="K2371" t="s">
        <v>24177</v>
      </c>
      <c r="L2371" t="s">
        <v>24177</v>
      </c>
      <c r="M2371" t="s">
        <v>24177</v>
      </c>
      <c r="N2371" t="s">
        <v>24177</v>
      </c>
      <c r="O2371" t="s">
        <v>24177</v>
      </c>
      <c r="P2371">
        <f>IMDB_Movies3[[#This Row],[gross]]-Table3[[#This Row],[budget]]</f>
        <v>-4637692</v>
      </c>
    </row>
    <row r="2372" spans="1:16" x14ac:dyDescent="0.35">
      <c r="A2372" t="s">
        <v>2017</v>
      </c>
      <c r="B2372">
        <v>126</v>
      </c>
      <c r="C2372">
        <v>5701643</v>
      </c>
      <c r="D2372" t="s">
        <v>11976</v>
      </c>
      <c r="E2372" t="s">
        <v>11980</v>
      </c>
      <c r="F2372">
        <v>7.3</v>
      </c>
      <c r="G2372">
        <v>20000000</v>
      </c>
      <c r="H2372" t="s">
        <v>953</v>
      </c>
      <c r="I2372" t="s">
        <v>13307</v>
      </c>
      <c r="J2372" t="s">
        <v>3409</v>
      </c>
      <c r="K2372" t="s">
        <v>22704</v>
      </c>
      <c r="L2372" t="s">
        <v>24165</v>
      </c>
      <c r="M2372" t="s">
        <v>24177</v>
      </c>
      <c r="N2372" t="s">
        <v>24177</v>
      </c>
      <c r="O2372" t="s">
        <v>24177</v>
      </c>
      <c r="P2372">
        <f>IMDB_Movies3[[#This Row],[gross]]-Table3[[#This Row],[budget]]</f>
        <v>-14298357</v>
      </c>
    </row>
    <row r="2373" spans="1:16" x14ac:dyDescent="0.35">
      <c r="A2373" t="s">
        <v>1294</v>
      </c>
      <c r="B2373">
        <v>114</v>
      </c>
      <c r="C2373">
        <v>5694401</v>
      </c>
      <c r="D2373" t="s">
        <v>11981</v>
      </c>
      <c r="E2373" t="s">
        <v>37</v>
      </c>
      <c r="F2373">
        <v>7.3</v>
      </c>
      <c r="G2373">
        <v>18000000</v>
      </c>
      <c r="H2373" t="s">
        <v>1325</v>
      </c>
      <c r="I2373" t="s">
        <v>24164</v>
      </c>
      <c r="J2373" t="s">
        <v>10413</v>
      </c>
      <c r="K2373" t="s">
        <v>24177</v>
      </c>
      <c r="L2373" t="s">
        <v>24177</v>
      </c>
      <c r="M2373" t="s">
        <v>24177</v>
      </c>
      <c r="N2373" t="s">
        <v>24177</v>
      </c>
      <c r="O2373" t="s">
        <v>24177</v>
      </c>
      <c r="P2373">
        <f>IMDB_Movies3[[#This Row],[gross]]-Table3[[#This Row],[budget]]</f>
        <v>-12305599</v>
      </c>
    </row>
    <row r="2374" spans="1:16" x14ac:dyDescent="0.35">
      <c r="A2374" t="s">
        <v>11984</v>
      </c>
      <c r="B2374">
        <v>99</v>
      </c>
      <c r="C2374">
        <v>5333658</v>
      </c>
      <c r="D2374" t="s">
        <v>11986</v>
      </c>
      <c r="E2374" t="s">
        <v>37</v>
      </c>
      <c r="F2374">
        <v>3.5</v>
      </c>
      <c r="G2374">
        <v>20000000</v>
      </c>
      <c r="H2374" t="s">
        <v>1325</v>
      </c>
      <c r="I2374" t="s">
        <v>12332</v>
      </c>
      <c r="J2374" t="s">
        <v>24177</v>
      </c>
      <c r="K2374" t="s">
        <v>24177</v>
      </c>
      <c r="L2374" t="s">
        <v>24177</v>
      </c>
      <c r="M2374" t="s">
        <v>24177</v>
      </c>
      <c r="N2374" t="s">
        <v>24177</v>
      </c>
      <c r="O2374" t="s">
        <v>24177</v>
      </c>
      <c r="P2374">
        <f>IMDB_Movies3[[#This Row],[gross]]-Table3[[#This Row],[budget]]</f>
        <v>-14666342</v>
      </c>
    </row>
    <row r="2375" spans="1:16" x14ac:dyDescent="0.35">
      <c r="A2375" t="s">
        <v>857</v>
      </c>
      <c r="B2375">
        <v>150</v>
      </c>
      <c r="C2375">
        <v>4414535</v>
      </c>
      <c r="D2375" t="s">
        <v>11991</v>
      </c>
      <c r="E2375" t="s">
        <v>37</v>
      </c>
      <c r="F2375">
        <v>7.8</v>
      </c>
      <c r="G2375">
        <v>18000000</v>
      </c>
      <c r="H2375" t="s">
        <v>3409</v>
      </c>
      <c r="I2375" t="s">
        <v>24177</v>
      </c>
      <c r="J2375" t="s">
        <v>24177</v>
      </c>
      <c r="K2375" t="s">
        <v>24177</v>
      </c>
      <c r="L2375" t="s">
        <v>24177</v>
      </c>
      <c r="M2375" t="s">
        <v>24177</v>
      </c>
      <c r="N2375" t="s">
        <v>24177</v>
      </c>
      <c r="O2375" t="s">
        <v>24177</v>
      </c>
      <c r="P2375">
        <f>IMDB_Movies3[[#This Row],[gross]]-Table3[[#This Row],[budget]]</f>
        <v>-13585465</v>
      </c>
    </row>
    <row r="2376" spans="1:16" x14ac:dyDescent="0.35">
      <c r="A2376" t="s">
        <v>6248</v>
      </c>
      <c r="B2376">
        <v>117</v>
      </c>
      <c r="C2376">
        <v>4806750</v>
      </c>
      <c r="D2376" t="s">
        <v>11995</v>
      </c>
      <c r="E2376" t="s">
        <v>37</v>
      </c>
      <c r="F2376">
        <v>7.4</v>
      </c>
      <c r="G2376">
        <v>35761559</v>
      </c>
      <c r="H2376" t="s">
        <v>13307</v>
      </c>
      <c r="I2376" t="s">
        <v>3409</v>
      </c>
      <c r="J2376" t="s">
        <v>12038</v>
      </c>
      <c r="K2376" t="s">
        <v>19711</v>
      </c>
      <c r="L2376" t="s">
        <v>24177</v>
      </c>
      <c r="M2376" t="s">
        <v>24177</v>
      </c>
      <c r="N2376" t="s">
        <v>24177</v>
      </c>
      <c r="O2376" t="s">
        <v>24177</v>
      </c>
      <c r="P2376">
        <f>IMDB_Movies3[[#This Row],[gross]]-Table3[[#This Row],[budget]]</f>
        <v>-30954809</v>
      </c>
    </row>
    <row r="2377" spans="1:16" x14ac:dyDescent="0.35">
      <c r="A2377" t="s">
        <v>11999</v>
      </c>
      <c r="B2377">
        <v>112</v>
      </c>
      <c r="C2377">
        <v>3707794</v>
      </c>
      <c r="D2377" t="s">
        <v>12000</v>
      </c>
      <c r="E2377" t="s">
        <v>37</v>
      </c>
      <c r="F2377">
        <v>6.7</v>
      </c>
      <c r="G2377">
        <v>18000000</v>
      </c>
      <c r="H2377" t="s">
        <v>953</v>
      </c>
      <c r="I2377" t="s">
        <v>3409</v>
      </c>
      <c r="J2377" t="s">
        <v>12332</v>
      </c>
      <c r="K2377" t="s">
        <v>10413</v>
      </c>
      <c r="L2377" t="s">
        <v>24177</v>
      </c>
      <c r="M2377" t="s">
        <v>24177</v>
      </c>
      <c r="N2377" t="s">
        <v>24177</v>
      </c>
      <c r="O2377" t="s">
        <v>24177</v>
      </c>
      <c r="P2377">
        <f>IMDB_Movies3[[#This Row],[gross]]-Table3[[#This Row],[budget]]</f>
        <v>-14292206</v>
      </c>
    </row>
    <row r="2378" spans="1:16" x14ac:dyDescent="0.35">
      <c r="A2378" t="s">
        <v>4003</v>
      </c>
      <c r="B2378">
        <v>108</v>
      </c>
      <c r="C2378">
        <v>3203044</v>
      </c>
      <c r="D2378" t="s">
        <v>12005</v>
      </c>
      <c r="E2378" t="s">
        <v>37</v>
      </c>
      <c r="F2378">
        <v>6.4</v>
      </c>
      <c r="G2378">
        <v>18000000</v>
      </c>
      <c r="H2378" t="s">
        <v>1671</v>
      </c>
      <c r="I2378" t="s">
        <v>19711</v>
      </c>
      <c r="J2378" t="s">
        <v>24177</v>
      </c>
      <c r="K2378" t="s">
        <v>24177</v>
      </c>
      <c r="L2378" t="s">
        <v>24177</v>
      </c>
      <c r="M2378" t="s">
        <v>24177</v>
      </c>
      <c r="N2378" t="s">
        <v>24177</v>
      </c>
      <c r="O2378" t="s">
        <v>24177</v>
      </c>
      <c r="P2378">
        <f>IMDB_Movies3[[#This Row],[gross]]-Table3[[#This Row],[budget]]</f>
        <v>-14796956</v>
      </c>
    </row>
    <row r="2379" spans="1:16" x14ac:dyDescent="0.35">
      <c r="A2379" t="s">
        <v>12008</v>
      </c>
      <c r="B2379">
        <v>116</v>
      </c>
      <c r="C2379">
        <v>4435083</v>
      </c>
      <c r="D2379" t="s">
        <v>12010</v>
      </c>
      <c r="E2379" t="s">
        <v>37</v>
      </c>
      <c r="F2379">
        <v>7.1</v>
      </c>
      <c r="G2379">
        <v>18000000</v>
      </c>
      <c r="H2379" t="s">
        <v>13307</v>
      </c>
      <c r="I2379" t="s">
        <v>3409</v>
      </c>
      <c r="J2379" t="s">
        <v>19711</v>
      </c>
      <c r="K2379" t="s">
        <v>24165</v>
      </c>
      <c r="L2379" t="s">
        <v>24177</v>
      </c>
      <c r="M2379" t="s">
        <v>24177</v>
      </c>
      <c r="N2379" t="s">
        <v>24177</v>
      </c>
      <c r="O2379" t="s">
        <v>24177</v>
      </c>
      <c r="P2379">
        <f>IMDB_Movies3[[#This Row],[gross]]-Table3[[#This Row],[budget]]</f>
        <v>-13564917</v>
      </c>
    </row>
    <row r="2380" spans="1:16" x14ac:dyDescent="0.35">
      <c r="A2380" t="s">
        <v>12018</v>
      </c>
      <c r="B2380">
        <v>144</v>
      </c>
      <c r="C2380">
        <v>2222647</v>
      </c>
      <c r="D2380" t="s">
        <v>12021</v>
      </c>
      <c r="E2380" t="s">
        <v>8731</v>
      </c>
      <c r="F2380">
        <v>7.8</v>
      </c>
      <c r="G2380">
        <v>12000000</v>
      </c>
      <c r="H2380" t="s">
        <v>3409</v>
      </c>
      <c r="I2380" t="s">
        <v>24162</v>
      </c>
      <c r="J2380" t="s">
        <v>24177</v>
      </c>
      <c r="K2380" t="s">
        <v>24177</v>
      </c>
      <c r="L2380" t="s">
        <v>24177</v>
      </c>
      <c r="M2380" t="s">
        <v>24177</v>
      </c>
      <c r="N2380" t="s">
        <v>24177</v>
      </c>
      <c r="O2380" t="s">
        <v>24177</v>
      </c>
      <c r="P2380">
        <f>IMDB_Movies3[[#This Row],[gross]]-Table3[[#This Row],[budget]]</f>
        <v>-9777353</v>
      </c>
    </row>
    <row r="2381" spans="1:16" x14ac:dyDescent="0.35">
      <c r="A2381" t="s">
        <v>756</v>
      </c>
      <c r="B2381">
        <v>92</v>
      </c>
      <c r="C2381">
        <v>47724985</v>
      </c>
      <c r="D2381" t="s">
        <v>12026</v>
      </c>
      <c r="E2381" t="s">
        <v>37</v>
      </c>
      <c r="F2381">
        <v>4</v>
      </c>
      <c r="G2381">
        <v>35761559</v>
      </c>
      <c r="H2381" t="s">
        <v>6403</v>
      </c>
      <c r="I2381" t="s">
        <v>24177</v>
      </c>
      <c r="J2381" t="s">
        <v>24177</v>
      </c>
      <c r="K2381" t="s">
        <v>24177</v>
      </c>
      <c r="L2381" t="s">
        <v>24177</v>
      </c>
      <c r="M2381" t="s">
        <v>24177</v>
      </c>
      <c r="N2381" t="s">
        <v>24177</v>
      </c>
      <c r="O2381" t="s">
        <v>24177</v>
      </c>
      <c r="P2381">
        <f>IMDB_Movies3[[#This Row],[gross]]-Table3[[#This Row],[budget]]</f>
        <v>11963426</v>
      </c>
    </row>
    <row r="2382" spans="1:16" x14ac:dyDescent="0.35">
      <c r="A2382" t="s">
        <v>12029</v>
      </c>
      <c r="B2382">
        <v>93</v>
      </c>
      <c r="C2382">
        <v>3500000</v>
      </c>
      <c r="D2382" t="s">
        <v>12031</v>
      </c>
      <c r="E2382" t="s">
        <v>37</v>
      </c>
      <c r="F2382">
        <v>5.9</v>
      </c>
      <c r="G2382">
        <v>2700000</v>
      </c>
      <c r="H2382" t="s">
        <v>1325</v>
      </c>
      <c r="I2382" t="s">
        <v>6403</v>
      </c>
      <c r="J2382" t="s">
        <v>19711</v>
      </c>
      <c r="K2382" t="s">
        <v>12332</v>
      </c>
      <c r="L2382" t="s">
        <v>10413</v>
      </c>
      <c r="M2382" t="s">
        <v>24177</v>
      </c>
      <c r="N2382" t="s">
        <v>24177</v>
      </c>
      <c r="O2382" t="s">
        <v>24177</v>
      </c>
      <c r="P2382">
        <f>IMDB_Movies3[[#This Row],[gross]]-Table3[[#This Row],[budget]]</f>
        <v>800000</v>
      </c>
    </row>
    <row r="2383" spans="1:16" x14ac:dyDescent="0.35">
      <c r="A2383" t="s">
        <v>2641</v>
      </c>
      <c r="B2383">
        <v>103</v>
      </c>
      <c r="C2383">
        <v>676698</v>
      </c>
      <c r="D2383" t="s">
        <v>12034</v>
      </c>
      <c r="E2383" t="s">
        <v>37</v>
      </c>
      <c r="F2383">
        <v>7.2</v>
      </c>
      <c r="G2383">
        <v>18000000</v>
      </c>
      <c r="H2383" t="s">
        <v>24164</v>
      </c>
      <c r="I2383" t="s">
        <v>3409</v>
      </c>
      <c r="J2383" t="s">
        <v>24162</v>
      </c>
      <c r="K2383" t="s">
        <v>10413</v>
      </c>
      <c r="L2383" t="s">
        <v>24177</v>
      </c>
      <c r="M2383" t="s">
        <v>24177</v>
      </c>
      <c r="N2383" t="s">
        <v>24177</v>
      </c>
      <c r="O2383" t="s">
        <v>24177</v>
      </c>
      <c r="P2383">
        <f>IMDB_Movies3[[#This Row],[gross]]-Table3[[#This Row],[budget]]</f>
        <v>-17323302</v>
      </c>
    </row>
    <row r="2384" spans="1:16" x14ac:dyDescent="0.35">
      <c r="A2384" t="s">
        <v>6472</v>
      </c>
      <c r="B2384">
        <v>93</v>
      </c>
      <c r="C2384">
        <v>3419967</v>
      </c>
      <c r="D2384" t="s">
        <v>12040</v>
      </c>
      <c r="E2384" t="s">
        <v>37</v>
      </c>
      <c r="F2384">
        <v>7.2</v>
      </c>
      <c r="G2384">
        <v>35761559</v>
      </c>
      <c r="H2384" t="s">
        <v>12038</v>
      </c>
      <c r="I2384" t="s">
        <v>24177</v>
      </c>
      <c r="J2384" t="s">
        <v>24177</v>
      </c>
      <c r="K2384" t="s">
        <v>24177</v>
      </c>
      <c r="L2384" t="s">
        <v>24177</v>
      </c>
      <c r="M2384" t="s">
        <v>24177</v>
      </c>
      <c r="N2384" t="s">
        <v>24177</v>
      </c>
      <c r="O2384" t="s">
        <v>24177</v>
      </c>
      <c r="P2384">
        <f>IMDB_Movies3[[#This Row],[gross]]-Table3[[#This Row],[budget]]</f>
        <v>-32341592</v>
      </c>
    </row>
    <row r="2385" spans="1:16" x14ac:dyDescent="0.35">
      <c r="A2385" t="s">
        <v>12044</v>
      </c>
      <c r="B2385">
        <v>98</v>
      </c>
      <c r="C2385">
        <v>47724985</v>
      </c>
      <c r="D2385" t="s">
        <v>12045</v>
      </c>
      <c r="E2385" t="s">
        <v>37</v>
      </c>
      <c r="F2385">
        <v>5.0999999999999996</v>
      </c>
      <c r="G2385">
        <v>18000000</v>
      </c>
      <c r="H2385" t="s">
        <v>24164</v>
      </c>
      <c r="I2385" t="s">
        <v>3409</v>
      </c>
      <c r="J2385" t="s">
        <v>10413</v>
      </c>
      <c r="K2385" t="s">
        <v>24177</v>
      </c>
      <c r="L2385" t="s">
        <v>24177</v>
      </c>
      <c r="M2385" t="s">
        <v>24177</v>
      </c>
      <c r="N2385" t="s">
        <v>24177</v>
      </c>
      <c r="O2385" t="s">
        <v>24177</v>
      </c>
      <c r="P2385">
        <f>IMDB_Movies3[[#This Row],[gross]]-Table3[[#This Row],[budget]]</f>
        <v>29724985</v>
      </c>
    </row>
    <row r="2386" spans="1:16" x14ac:dyDescent="0.35">
      <c r="A2386" t="s">
        <v>12053</v>
      </c>
      <c r="B2386">
        <v>114</v>
      </c>
      <c r="C2386">
        <v>47724985</v>
      </c>
      <c r="D2386" t="s">
        <v>12056</v>
      </c>
      <c r="E2386" t="s">
        <v>37</v>
      </c>
      <c r="F2386">
        <v>5.5</v>
      </c>
      <c r="G2386">
        <v>18000000</v>
      </c>
      <c r="H2386" t="s">
        <v>10413</v>
      </c>
      <c r="I2386" t="s">
        <v>24177</v>
      </c>
      <c r="J2386" t="s">
        <v>24177</v>
      </c>
      <c r="K2386" t="s">
        <v>24177</v>
      </c>
      <c r="L2386" t="s">
        <v>24177</v>
      </c>
      <c r="M2386" t="s">
        <v>24177</v>
      </c>
      <c r="N2386" t="s">
        <v>24177</v>
      </c>
      <c r="O2386" t="s">
        <v>24177</v>
      </c>
      <c r="P2386">
        <f>IMDB_Movies3[[#This Row],[gross]]-Table3[[#This Row],[budget]]</f>
        <v>29724985</v>
      </c>
    </row>
    <row r="2387" spans="1:16" x14ac:dyDescent="0.35">
      <c r="A2387" t="s">
        <v>12060</v>
      </c>
      <c r="B2387">
        <v>121</v>
      </c>
      <c r="C2387">
        <v>229311</v>
      </c>
      <c r="D2387" t="s">
        <v>12062</v>
      </c>
      <c r="E2387" t="s">
        <v>37</v>
      </c>
      <c r="F2387">
        <v>6.2</v>
      </c>
      <c r="G2387">
        <v>11350000</v>
      </c>
      <c r="H2387" t="s">
        <v>1325</v>
      </c>
      <c r="I2387" t="s">
        <v>3409</v>
      </c>
      <c r="J2387" t="s">
        <v>22704</v>
      </c>
      <c r="K2387" t="s">
        <v>19711</v>
      </c>
      <c r="L2387" t="s">
        <v>24165</v>
      </c>
      <c r="M2387" t="s">
        <v>15011</v>
      </c>
      <c r="N2387" t="s">
        <v>24177</v>
      </c>
      <c r="O2387" t="s">
        <v>24177</v>
      </c>
      <c r="P2387">
        <f>IMDB_Movies3[[#This Row],[gross]]-Table3[[#This Row],[budget]]</f>
        <v>-11120689</v>
      </c>
    </row>
    <row r="2388" spans="1:16" x14ac:dyDescent="0.35">
      <c r="A2388" t="s">
        <v>2495</v>
      </c>
      <c r="B2388">
        <v>87</v>
      </c>
      <c r="C2388">
        <v>47724985</v>
      </c>
      <c r="D2388" t="s">
        <v>12068</v>
      </c>
      <c r="E2388" t="s">
        <v>37</v>
      </c>
      <c r="F2388">
        <v>7.2</v>
      </c>
      <c r="G2388">
        <v>3500000</v>
      </c>
      <c r="H2388" t="s">
        <v>6403</v>
      </c>
      <c r="I2388" t="s">
        <v>24177</v>
      </c>
      <c r="J2388" t="s">
        <v>24177</v>
      </c>
      <c r="K2388" t="s">
        <v>24177</v>
      </c>
      <c r="L2388" t="s">
        <v>24177</v>
      </c>
      <c r="M2388" t="s">
        <v>24177</v>
      </c>
      <c r="N2388" t="s">
        <v>24177</v>
      </c>
      <c r="O2388" t="s">
        <v>24177</v>
      </c>
      <c r="P2388">
        <f>IMDB_Movies3[[#This Row],[gross]]-Table3[[#This Row],[budget]]</f>
        <v>44224985</v>
      </c>
    </row>
    <row r="2389" spans="1:16" x14ac:dyDescent="0.35">
      <c r="A2389" t="s">
        <v>1757</v>
      </c>
      <c r="B2389">
        <v>92</v>
      </c>
      <c r="C2389">
        <v>47724985</v>
      </c>
      <c r="D2389" t="s">
        <v>12072</v>
      </c>
      <c r="E2389" t="s">
        <v>37</v>
      </c>
      <c r="F2389">
        <v>5.2</v>
      </c>
      <c r="G2389">
        <v>18000000</v>
      </c>
      <c r="H2389" t="s">
        <v>1325</v>
      </c>
      <c r="I2389" t="s">
        <v>24164</v>
      </c>
      <c r="J2389" t="s">
        <v>3409</v>
      </c>
      <c r="K2389" t="s">
        <v>10413</v>
      </c>
      <c r="L2389" t="s">
        <v>24177</v>
      </c>
      <c r="M2389" t="s">
        <v>24177</v>
      </c>
      <c r="N2389" t="s">
        <v>24177</v>
      </c>
      <c r="O2389" t="s">
        <v>24177</v>
      </c>
      <c r="P2389">
        <f>IMDB_Movies3[[#This Row],[gross]]-Table3[[#This Row],[budget]]</f>
        <v>29724985</v>
      </c>
    </row>
    <row r="2390" spans="1:16" x14ac:dyDescent="0.35">
      <c r="A2390" t="s">
        <v>12075</v>
      </c>
      <c r="B2390">
        <v>105</v>
      </c>
      <c r="C2390">
        <v>63260</v>
      </c>
      <c r="D2390" t="s">
        <v>12077</v>
      </c>
      <c r="E2390" t="s">
        <v>37</v>
      </c>
      <c r="F2390">
        <v>6.7</v>
      </c>
      <c r="G2390">
        <v>14000000</v>
      </c>
      <c r="H2390" t="s">
        <v>1325</v>
      </c>
      <c r="I2390" t="s">
        <v>11526</v>
      </c>
      <c r="J2390" t="s">
        <v>12332</v>
      </c>
      <c r="K2390" t="s">
        <v>10413</v>
      </c>
      <c r="L2390" t="s">
        <v>24177</v>
      </c>
      <c r="M2390" t="s">
        <v>24177</v>
      </c>
      <c r="N2390" t="s">
        <v>24177</v>
      </c>
      <c r="O2390" t="s">
        <v>24177</v>
      </c>
      <c r="P2390">
        <f>IMDB_Movies3[[#This Row],[gross]]-Table3[[#This Row],[budget]]</f>
        <v>-13936740</v>
      </c>
    </row>
    <row r="2391" spans="1:16" x14ac:dyDescent="0.35">
      <c r="A2391" t="s">
        <v>9667</v>
      </c>
      <c r="B2391">
        <v>89</v>
      </c>
      <c r="C2391">
        <v>47724985</v>
      </c>
      <c r="D2391" t="s">
        <v>12082</v>
      </c>
      <c r="E2391" t="s">
        <v>37</v>
      </c>
      <c r="F2391">
        <v>5</v>
      </c>
      <c r="G2391">
        <v>17900000</v>
      </c>
      <c r="H2391" t="s">
        <v>1325</v>
      </c>
      <c r="I2391" t="s">
        <v>953</v>
      </c>
      <c r="J2391" t="s">
        <v>1266</v>
      </c>
      <c r="K2391" t="s">
        <v>24177</v>
      </c>
      <c r="L2391" t="s">
        <v>24177</v>
      </c>
      <c r="M2391" t="s">
        <v>24177</v>
      </c>
      <c r="N2391" t="s">
        <v>24177</v>
      </c>
      <c r="O2391" t="s">
        <v>24177</v>
      </c>
      <c r="P2391">
        <f>IMDB_Movies3[[#This Row],[gross]]-Table3[[#This Row],[budget]]</f>
        <v>29824985</v>
      </c>
    </row>
    <row r="2392" spans="1:16" x14ac:dyDescent="0.35">
      <c r="A2392" t="s">
        <v>12085</v>
      </c>
      <c r="B2392">
        <v>114</v>
      </c>
      <c r="C2392">
        <v>47724985</v>
      </c>
      <c r="D2392" t="s">
        <v>12086</v>
      </c>
      <c r="E2392" t="s">
        <v>37</v>
      </c>
      <c r="F2392">
        <v>6.2</v>
      </c>
      <c r="G2392">
        <v>14000000</v>
      </c>
      <c r="H2392" t="s">
        <v>3409</v>
      </c>
      <c r="I2392" t="s">
        <v>6403</v>
      </c>
      <c r="J2392" t="s">
        <v>24162</v>
      </c>
      <c r="K2392" t="s">
        <v>10413</v>
      </c>
      <c r="L2392" t="s">
        <v>24177</v>
      </c>
      <c r="M2392" t="s">
        <v>24177</v>
      </c>
      <c r="N2392" t="s">
        <v>24177</v>
      </c>
      <c r="O2392" t="s">
        <v>24177</v>
      </c>
      <c r="P2392">
        <f>IMDB_Movies3[[#This Row],[gross]]-Table3[[#This Row],[budget]]</f>
        <v>33724985</v>
      </c>
    </row>
    <row r="2393" spans="1:16" x14ac:dyDescent="0.35">
      <c r="A2393" t="s">
        <v>6549</v>
      </c>
      <c r="B2393">
        <v>119</v>
      </c>
      <c r="C2393">
        <v>121463226</v>
      </c>
      <c r="D2393" t="s">
        <v>12089</v>
      </c>
      <c r="E2393" t="s">
        <v>37</v>
      </c>
      <c r="F2393">
        <v>7.6</v>
      </c>
      <c r="G2393">
        <v>20000000</v>
      </c>
      <c r="H2393" t="s">
        <v>1671</v>
      </c>
      <c r="I2393" t="s">
        <v>24177</v>
      </c>
      <c r="J2393" t="s">
        <v>24177</v>
      </c>
      <c r="K2393" t="s">
        <v>24177</v>
      </c>
      <c r="L2393" t="s">
        <v>24177</v>
      </c>
      <c r="M2393" t="s">
        <v>24177</v>
      </c>
      <c r="N2393" t="s">
        <v>24177</v>
      </c>
      <c r="O2393" t="s">
        <v>24177</v>
      </c>
      <c r="P2393">
        <f>IMDB_Movies3[[#This Row],[gross]]-Table3[[#This Row],[budget]]</f>
        <v>101463226</v>
      </c>
    </row>
    <row r="2394" spans="1:16" x14ac:dyDescent="0.35">
      <c r="A2394" t="s">
        <v>9516</v>
      </c>
      <c r="B2394">
        <v>103</v>
      </c>
      <c r="C2394">
        <v>90485233</v>
      </c>
      <c r="D2394" t="s">
        <v>12092</v>
      </c>
      <c r="E2394" t="s">
        <v>37</v>
      </c>
      <c r="F2394">
        <v>4.0999999999999996</v>
      </c>
      <c r="G2394">
        <v>35761559</v>
      </c>
      <c r="H2394" t="s">
        <v>1671</v>
      </c>
      <c r="I2394" t="s">
        <v>24164</v>
      </c>
      <c r="J2394" t="s">
        <v>3409</v>
      </c>
      <c r="K2394" t="s">
        <v>24177</v>
      </c>
      <c r="L2394" t="s">
        <v>24177</v>
      </c>
      <c r="M2394" t="s">
        <v>24177</v>
      </c>
      <c r="N2394" t="s">
        <v>24177</v>
      </c>
      <c r="O2394" t="s">
        <v>24177</v>
      </c>
      <c r="P2394">
        <f>IMDB_Movies3[[#This Row],[gross]]-Table3[[#This Row],[budget]]</f>
        <v>54723674</v>
      </c>
    </row>
    <row r="2395" spans="1:16" x14ac:dyDescent="0.35">
      <c r="A2395" t="s">
        <v>12095</v>
      </c>
      <c r="B2395">
        <v>91</v>
      </c>
      <c r="C2395">
        <v>47724985</v>
      </c>
      <c r="D2395" t="s">
        <v>12096</v>
      </c>
      <c r="E2395" t="s">
        <v>37</v>
      </c>
      <c r="F2395">
        <v>5.3</v>
      </c>
      <c r="G2395">
        <v>18000000</v>
      </c>
      <c r="H2395" t="s">
        <v>1325</v>
      </c>
      <c r="I2395" t="s">
        <v>6403</v>
      </c>
      <c r="J2395" t="s">
        <v>24177</v>
      </c>
      <c r="K2395" t="s">
        <v>24177</v>
      </c>
      <c r="L2395" t="s">
        <v>24177</v>
      </c>
      <c r="M2395" t="s">
        <v>24177</v>
      </c>
      <c r="N2395" t="s">
        <v>24177</v>
      </c>
      <c r="O2395" t="s">
        <v>24177</v>
      </c>
      <c r="P2395">
        <f>IMDB_Movies3[[#This Row],[gross]]-Table3[[#This Row],[budget]]</f>
        <v>29724985</v>
      </c>
    </row>
    <row r="2396" spans="1:16" x14ac:dyDescent="0.35">
      <c r="A2396" t="s">
        <v>1071</v>
      </c>
      <c r="B2396">
        <v>98</v>
      </c>
      <c r="C2396">
        <v>58006147</v>
      </c>
      <c r="D2396" t="s">
        <v>12101</v>
      </c>
      <c r="E2396" t="s">
        <v>37</v>
      </c>
      <c r="F2396">
        <v>6.2</v>
      </c>
      <c r="G2396">
        <v>23000000</v>
      </c>
      <c r="H2396" t="s">
        <v>3409</v>
      </c>
      <c r="I2396" t="s">
        <v>12038</v>
      </c>
      <c r="J2396" t="s">
        <v>17378</v>
      </c>
      <c r="K2396" t="s">
        <v>19711</v>
      </c>
      <c r="L2396" t="s">
        <v>24177</v>
      </c>
      <c r="M2396" t="s">
        <v>24177</v>
      </c>
      <c r="N2396" t="s">
        <v>24177</v>
      </c>
      <c r="O2396" t="s">
        <v>24177</v>
      </c>
      <c r="P2396">
        <f>IMDB_Movies3[[#This Row],[gross]]-Table3[[#This Row],[budget]]</f>
        <v>35006147</v>
      </c>
    </row>
    <row r="2397" spans="1:16" x14ac:dyDescent="0.35">
      <c r="A2397" t="s">
        <v>12105</v>
      </c>
      <c r="B2397">
        <v>80</v>
      </c>
      <c r="C2397">
        <v>51053787</v>
      </c>
      <c r="D2397" t="s">
        <v>12107</v>
      </c>
      <c r="E2397" t="s">
        <v>37</v>
      </c>
      <c r="F2397">
        <v>6.5</v>
      </c>
      <c r="G2397">
        <v>17500000</v>
      </c>
      <c r="H2397" t="s">
        <v>1325</v>
      </c>
      <c r="I2397" t="s">
        <v>11526</v>
      </c>
      <c r="J2397" t="s">
        <v>1671</v>
      </c>
      <c r="K2397" t="s">
        <v>24164</v>
      </c>
      <c r="L2397" t="s">
        <v>18089</v>
      </c>
      <c r="M2397" t="s">
        <v>24177</v>
      </c>
      <c r="N2397" t="s">
        <v>24177</v>
      </c>
      <c r="O2397" t="s">
        <v>24177</v>
      </c>
      <c r="P2397">
        <f>IMDB_Movies3[[#This Row],[gross]]-Table3[[#This Row],[budget]]</f>
        <v>33553787</v>
      </c>
    </row>
    <row r="2398" spans="1:16" x14ac:dyDescent="0.35">
      <c r="A2398" t="s">
        <v>12110</v>
      </c>
      <c r="B2398">
        <v>121</v>
      </c>
      <c r="C2398">
        <v>23472900</v>
      </c>
      <c r="D2398" t="s">
        <v>12111</v>
      </c>
      <c r="E2398" t="s">
        <v>37</v>
      </c>
      <c r="F2398">
        <v>8.1</v>
      </c>
      <c r="G2398">
        <v>17500000</v>
      </c>
      <c r="H2398" t="s">
        <v>3409</v>
      </c>
      <c r="I2398" t="s">
        <v>22704</v>
      </c>
      <c r="J2398" t="s">
        <v>24165</v>
      </c>
      <c r="K2398" t="s">
        <v>24177</v>
      </c>
      <c r="L2398" t="s">
        <v>24177</v>
      </c>
      <c r="M2398" t="s">
        <v>24177</v>
      </c>
      <c r="N2398" t="s">
        <v>24177</v>
      </c>
      <c r="O2398" t="s">
        <v>24177</v>
      </c>
      <c r="P2398">
        <f>IMDB_Movies3[[#This Row],[gross]]-Table3[[#This Row],[budget]]</f>
        <v>5972900</v>
      </c>
    </row>
    <row r="2399" spans="1:16" x14ac:dyDescent="0.35">
      <c r="A2399" t="s">
        <v>12115</v>
      </c>
      <c r="B2399">
        <v>94</v>
      </c>
      <c r="C2399">
        <v>39687528</v>
      </c>
      <c r="D2399" t="s">
        <v>12117</v>
      </c>
      <c r="E2399" t="s">
        <v>37</v>
      </c>
      <c r="F2399">
        <v>6.3</v>
      </c>
      <c r="G2399">
        <v>24000000</v>
      </c>
      <c r="H2399" t="s">
        <v>1325</v>
      </c>
      <c r="I2399" t="s">
        <v>24164</v>
      </c>
      <c r="J2399" t="s">
        <v>3409</v>
      </c>
      <c r="K2399" t="s">
        <v>10413</v>
      </c>
      <c r="L2399" t="s">
        <v>24177</v>
      </c>
      <c r="M2399" t="s">
        <v>24177</v>
      </c>
      <c r="N2399" t="s">
        <v>24177</v>
      </c>
      <c r="O2399" t="s">
        <v>24177</v>
      </c>
      <c r="P2399">
        <f>IMDB_Movies3[[#This Row],[gross]]-Table3[[#This Row],[budget]]</f>
        <v>15687528</v>
      </c>
    </row>
    <row r="2400" spans="1:16" x14ac:dyDescent="0.35">
      <c r="A2400" t="s">
        <v>12120</v>
      </c>
      <c r="B2400">
        <v>93</v>
      </c>
      <c r="C2400">
        <v>7017178</v>
      </c>
      <c r="D2400" t="s">
        <v>12122</v>
      </c>
      <c r="E2400" t="s">
        <v>37</v>
      </c>
      <c r="F2400">
        <v>4.4000000000000004</v>
      </c>
      <c r="G2400">
        <v>17500000</v>
      </c>
      <c r="H2400" t="s">
        <v>3409</v>
      </c>
      <c r="I2400" t="s">
        <v>18089</v>
      </c>
      <c r="J2400" t="s">
        <v>12038</v>
      </c>
      <c r="K2400" t="s">
        <v>17378</v>
      </c>
      <c r="L2400" t="s">
        <v>24177</v>
      </c>
      <c r="M2400" t="s">
        <v>24177</v>
      </c>
      <c r="N2400" t="s">
        <v>24177</v>
      </c>
      <c r="O2400" t="s">
        <v>24177</v>
      </c>
      <c r="P2400">
        <f>IMDB_Movies3[[#This Row],[gross]]-Table3[[#This Row],[budget]]</f>
        <v>-10482822</v>
      </c>
    </row>
    <row r="2401" spans="1:16" x14ac:dyDescent="0.35">
      <c r="A2401" t="s">
        <v>12126</v>
      </c>
      <c r="B2401">
        <v>93</v>
      </c>
      <c r="C2401">
        <v>47724985</v>
      </c>
      <c r="D2401" t="s">
        <v>12127</v>
      </c>
      <c r="E2401" t="s">
        <v>37</v>
      </c>
      <c r="F2401">
        <v>4.5999999999999996</v>
      </c>
      <c r="G2401">
        <v>18000000</v>
      </c>
      <c r="H2401" t="s">
        <v>1325</v>
      </c>
      <c r="I2401" t="s">
        <v>10413</v>
      </c>
      <c r="J2401" t="s">
        <v>24177</v>
      </c>
      <c r="K2401" t="s">
        <v>24177</v>
      </c>
      <c r="L2401" t="s">
        <v>24177</v>
      </c>
      <c r="M2401" t="s">
        <v>24177</v>
      </c>
      <c r="N2401" t="s">
        <v>24177</v>
      </c>
      <c r="O2401" t="s">
        <v>24177</v>
      </c>
      <c r="P2401">
        <f>IMDB_Movies3[[#This Row],[gross]]-Table3[[#This Row],[budget]]</f>
        <v>29724985</v>
      </c>
    </row>
    <row r="2402" spans="1:16" x14ac:dyDescent="0.35">
      <c r="A2402" t="s">
        <v>12131</v>
      </c>
      <c r="B2402">
        <v>116</v>
      </c>
      <c r="C2402">
        <v>325491</v>
      </c>
      <c r="D2402" t="s">
        <v>12134</v>
      </c>
      <c r="E2402" t="s">
        <v>37</v>
      </c>
      <c r="F2402">
        <v>6</v>
      </c>
      <c r="G2402">
        <v>17500000</v>
      </c>
      <c r="H2402" t="s">
        <v>24164</v>
      </c>
      <c r="I2402" t="s">
        <v>3409</v>
      </c>
      <c r="J2402" t="s">
        <v>10413</v>
      </c>
      <c r="K2402" t="s">
        <v>24177</v>
      </c>
      <c r="L2402" t="s">
        <v>24177</v>
      </c>
      <c r="M2402" t="s">
        <v>24177</v>
      </c>
      <c r="N2402" t="s">
        <v>24177</v>
      </c>
      <c r="O2402" t="s">
        <v>24177</v>
      </c>
      <c r="P2402">
        <f>IMDB_Movies3[[#This Row],[gross]]-Table3[[#This Row],[budget]]</f>
        <v>-17174509</v>
      </c>
    </row>
    <row r="2403" spans="1:16" x14ac:dyDescent="0.35">
      <c r="A2403" t="s">
        <v>3563</v>
      </c>
      <c r="B2403">
        <v>101</v>
      </c>
      <c r="C2403">
        <v>96471845</v>
      </c>
      <c r="D2403" t="s">
        <v>12139</v>
      </c>
      <c r="E2403" t="s">
        <v>37</v>
      </c>
      <c r="F2403">
        <v>7.6</v>
      </c>
      <c r="G2403">
        <v>17000000</v>
      </c>
      <c r="H2403" t="s">
        <v>1266</v>
      </c>
      <c r="I2403" t="s">
        <v>6403</v>
      </c>
      <c r="J2403" t="s">
        <v>10413</v>
      </c>
      <c r="K2403" t="s">
        <v>24177</v>
      </c>
      <c r="L2403" t="s">
        <v>24177</v>
      </c>
      <c r="M2403" t="s">
        <v>24177</v>
      </c>
      <c r="N2403" t="s">
        <v>24177</v>
      </c>
      <c r="O2403" t="s">
        <v>24177</v>
      </c>
      <c r="P2403">
        <f>IMDB_Movies3[[#This Row],[gross]]-Table3[[#This Row],[budget]]</f>
        <v>79471845</v>
      </c>
    </row>
    <row r="2404" spans="1:16" x14ac:dyDescent="0.35">
      <c r="A2404" t="s">
        <v>29</v>
      </c>
      <c r="B2404">
        <v>154</v>
      </c>
      <c r="C2404">
        <v>85200000</v>
      </c>
      <c r="D2404" t="s">
        <v>12144</v>
      </c>
      <c r="E2404" t="s">
        <v>37</v>
      </c>
      <c r="F2404">
        <v>8.4</v>
      </c>
      <c r="G2404">
        <v>18500000</v>
      </c>
      <c r="H2404" t="s">
        <v>1325</v>
      </c>
      <c r="I2404" t="s">
        <v>953</v>
      </c>
      <c r="J2404" t="s">
        <v>12332</v>
      </c>
      <c r="K2404" t="s">
        <v>24177</v>
      </c>
      <c r="L2404" t="s">
        <v>24177</v>
      </c>
      <c r="M2404" t="s">
        <v>24177</v>
      </c>
      <c r="N2404" t="s">
        <v>24177</v>
      </c>
      <c r="O2404" t="s">
        <v>24177</v>
      </c>
      <c r="P2404">
        <f>IMDB_Movies3[[#This Row],[gross]]-Table3[[#This Row],[budget]]</f>
        <v>66700000</v>
      </c>
    </row>
    <row r="2405" spans="1:16" x14ac:dyDescent="0.35">
      <c r="A2405" t="s">
        <v>12147</v>
      </c>
      <c r="B2405">
        <v>170</v>
      </c>
      <c r="C2405">
        <v>72000000</v>
      </c>
      <c r="D2405" t="s">
        <v>12151</v>
      </c>
      <c r="E2405" t="s">
        <v>37</v>
      </c>
      <c r="F2405">
        <v>7.9</v>
      </c>
      <c r="G2405">
        <v>17000000</v>
      </c>
      <c r="H2405" t="s">
        <v>3409</v>
      </c>
      <c r="I2405" t="s">
        <v>18089</v>
      </c>
      <c r="J2405" t="s">
        <v>17378</v>
      </c>
      <c r="K2405" t="s">
        <v>19711</v>
      </c>
      <c r="L2405" t="s">
        <v>24177</v>
      </c>
      <c r="M2405" t="s">
        <v>24177</v>
      </c>
      <c r="N2405" t="s">
        <v>24177</v>
      </c>
      <c r="O2405" t="s">
        <v>24177</v>
      </c>
      <c r="P2405">
        <f>IMDB_Movies3[[#This Row],[gross]]-Table3[[#This Row],[budget]]</f>
        <v>55000000</v>
      </c>
    </row>
    <row r="2406" spans="1:16" x14ac:dyDescent="0.35">
      <c r="A2406" t="s">
        <v>4831</v>
      </c>
      <c r="B2406">
        <v>99</v>
      </c>
      <c r="C2406">
        <v>72219395</v>
      </c>
      <c r="D2406" t="s">
        <v>12155</v>
      </c>
      <c r="E2406" t="s">
        <v>37</v>
      </c>
      <c r="F2406">
        <v>5.6</v>
      </c>
      <c r="G2406">
        <v>17000000</v>
      </c>
      <c r="H2406" t="s">
        <v>6403</v>
      </c>
      <c r="I2406" t="s">
        <v>24162</v>
      </c>
      <c r="J2406" t="s">
        <v>10413</v>
      </c>
      <c r="K2406" t="s">
        <v>24177</v>
      </c>
      <c r="L2406" t="s">
        <v>24177</v>
      </c>
      <c r="M2406" t="s">
        <v>24177</v>
      </c>
      <c r="N2406" t="s">
        <v>24177</v>
      </c>
      <c r="O2406" t="s">
        <v>24177</v>
      </c>
      <c r="P2406">
        <f>IMDB_Movies3[[#This Row],[gross]]-Table3[[#This Row],[budget]]</f>
        <v>55219395</v>
      </c>
    </row>
    <row r="2407" spans="1:16" x14ac:dyDescent="0.35">
      <c r="A2407" t="s">
        <v>7427</v>
      </c>
      <c r="B2407">
        <v>104</v>
      </c>
      <c r="C2407">
        <v>82389560</v>
      </c>
      <c r="D2407" t="s">
        <v>12158</v>
      </c>
      <c r="E2407" t="s">
        <v>37</v>
      </c>
      <c r="F2407">
        <v>6.5</v>
      </c>
      <c r="G2407">
        <v>17000000</v>
      </c>
      <c r="H2407" t="s">
        <v>1671</v>
      </c>
      <c r="I2407" t="s">
        <v>24177</v>
      </c>
      <c r="J2407" t="s">
        <v>24177</v>
      </c>
      <c r="K2407" t="s">
        <v>24177</v>
      </c>
      <c r="L2407" t="s">
        <v>24177</v>
      </c>
      <c r="M2407" t="s">
        <v>24177</v>
      </c>
      <c r="N2407" t="s">
        <v>24177</v>
      </c>
      <c r="O2407" t="s">
        <v>24177</v>
      </c>
      <c r="P2407">
        <f>IMDB_Movies3[[#This Row],[gross]]-Table3[[#This Row],[budget]]</f>
        <v>65389560</v>
      </c>
    </row>
    <row r="2408" spans="1:16" x14ac:dyDescent="0.35">
      <c r="A2408" t="s">
        <v>8191</v>
      </c>
      <c r="B2408">
        <v>126</v>
      </c>
      <c r="C2408">
        <v>71502303</v>
      </c>
      <c r="D2408" t="s">
        <v>12162</v>
      </c>
      <c r="E2408" t="s">
        <v>37</v>
      </c>
      <c r="F2408">
        <v>7.5</v>
      </c>
      <c r="G2408">
        <v>12000000</v>
      </c>
      <c r="H2408" t="s">
        <v>953</v>
      </c>
      <c r="I2408" t="s">
        <v>1671</v>
      </c>
      <c r="J2408" t="s">
        <v>3409</v>
      </c>
      <c r="K2408" t="s">
        <v>19711</v>
      </c>
      <c r="L2408" t="s">
        <v>24177</v>
      </c>
      <c r="M2408" t="s">
        <v>24177</v>
      </c>
      <c r="N2408" t="s">
        <v>24177</v>
      </c>
      <c r="O2408" t="s">
        <v>24177</v>
      </c>
      <c r="P2408">
        <f>IMDB_Movies3[[#This Row],[gross]]-Table3[[#This Row],[budget]]</f>
        <v>59502303</v>
      </c>
    </row>
    <row r="2409" spans="1:16" x14ac:dyDescent="0.35">
      <c r="A2409" t="s">
        <v>4939</v>
      </c>
      <c r="B2409">
        <v>110</v>
      </c>
      <c r="C2409">
        <v>19179969</v>
      </c>
      <c r="D2409" t="s">
        <v>12167</v>
      </c>
      <c r="E2409" t="s">
        <v>37</v>
      </c>
      <c r="F2409">
        <v>6.3</v>
      </c>
      <c r="G2409">
        <v>17500000</v>
      </c>
      <c r="H2409" t="s">
        <v>1671</v>
      </c>
      <c r="I2409" t="s">
        <v>24177</v>
      </c>
      <c r="J2409" t="s">
        <v>24177</v>
      </c>
      <c r="K2409" t="s">
        <v>24177</v>
      </c>
      <c r="L2409" t="s">
        <v>24177</v>
      </c>
      <c r="M2409" t="s">
        <v>24177</v>
      </c>
      <c r="N2409" t="s">
        <v>24177</v>
      </c>
      <c r="O2409" t="s">
        <v>24177</v>
      </c>
      <c r="P2409">
        <f>IMDB_Movies3[[#This Row],[gross]]-Table3[[#This Row],[budget]]</f>
        <v>1679969</v>
      </c>
    </row>
    <row r="2410" spans="1:16" x14ac:dyDescent="0.35">
      <c r="A2410" t="s">
        <v>5367</v>
      </c>
      <c r="B2410">
        <v>101</v>
      </c>
      <c r="C2410">
        <v>47000000</v>
      </c>
      <c r="D2410" t="s">
        <v>12170</v>
      </c>
      <c r="E2410" t="s">
        <v>37</v>
      </c>
      <c r="F2410">
        <v>7.9</v>
      </c>
      <c r="G2410">
        <v>300000</v>
      </c>
      <c r="H2410" t="s">
        <v>6403</v>
      </c>
      <c r="I2410" t="s">
        <v>10413</v>
      </c>
      <c r="J2410" t="s">
        <v>24177</v>
      </c>
      <c r="K2410" t="s">
        <v>24177</v>
      </c>
      <c r="L2410" t="s">
        <v>24177</v>
      </c>
      <c r="M2410" t="s">
        <v>24177</v>
      </c>
      <c r="N2410" t="s">
        <v>24177</v>
      </c>
      <c r="O2410" t="s">
        <v>24177</v>
      </c>
      <c r="P2410">
        <f>IMDB_Movies3[[#This Row],[gross]]-Table3[[#This Row],[budget]]</f>
        <v>46700000</v>
      </c>
    </row>
    <row r="2411" spans="1:16" x14ac:dyDescent="0.35">
      <c r="A2411" t="s">
        <v>12173</v>
      </c>
      <c r="B2411">
        <v>87</v>
      </c>
      <c r="C2411">
        <v>37566230</v>
      </c>
      <c r="D2411" t="s">
        <v>12175</v>
      </c>
      <c r="E2411" t="s">
        <v>37</v>
      </c>
      <c r="F2411">
        <v>5.0999999999999996</v>
      </c>
      <c r="G2411">
        <v>17000000</v>
      </c>
      <c r="H2411" t="s">
        <v>1671</v>
      </c>
      <c r="I2411" t="s">
        <v>3409</v>
      </c>
      <c r="J2411" t="s">
        <v>18089</v>
      </c>
      <c r="K2411" t="s">
        <v>1266</v>
      </c>
      <c r="L2411" t="s">
        <v>12332</v>
      </c>
      <c r="M2411" t="s">
        <v>24177</v>
      </c>
      <c r="N2411" t="s">
        <v>24177</v>
      </c>
      <c r="O2411" t="s">
        <v>24177</v>
      </c>
      <c r="P2411">
        <f>IMDB_Movies3[[#This Row],[gross]]-Table3[[#This Row],[budget]]</f>
        <v>20566230</v>
      </c>
    </row>
    <row r="2412" spans="1:16" x14ac:dyDescent="0.35">
      <c r="A2412" t="s">
        <v>6800</v>
      </c>
      <c r="B2412">
        <v>123</v>
      </c>
      <c r="C2412">
        <v>70492685</v>
      </c>
      <c r="D2412" t="s">
        <v>12178</v>
      </c>
      <c r="E2412" t="s">
        <v>37</v>
      </c>
      <c r="F2412">
        <v>6.7</v>
      </c>
      <c r="G2412">
        <v>17000000</v>
      </c>
      <c r="H2412" t="s">
        <v>1671</v>
      </c>
      <c r="I2412" t="s">
        <v>3409</v>
      </c>
      <c r="J2412" t="s">
        <v>24177</v>
      </c>
      <c r="K2412" t="s">
        <v>24177</v>
      </c>
      <c r="L2412" t="s">
        <v>24177</v>
      </c>
      <c r="M2412" t="s">
        <v>24177</v>
      </c>
      <c r="N2412" t="s">
        <v>24177</v>
      </c>
      <c r="O2412" t="s">
        <v>24177</v>
      </c>
      <c r="P2412">
        <f>IMDB_Movies3[[#This Row],[gross]]-Table3[[#This Row],[budget]]</f>
        <v>53492685</v>
      </c>
    </row>
    <row r="2413" spans="1:16" x14ac:dyDescent="0.35">
      <c r="A2413" t="s">
        <v>9521</v>
      </c>
      <c r="B2413">
        <v>109</v>
      </c>
      <c r="C2413">
        <v>35635046</v>
      </c>
      <c r="D2413" t="s">
        <v>12181</v>
      </c>
      <c r="E2413" t="s">
        <v>37</v>
      </c>
      <c r="F2413">
        <v>6.7</v>
      </c>
      <c r="G2413">
        <v>17000000</v>
      </c>
      <c r="H2413" t="s">
        <v>1325</v>
      </c>
      <c r="I2413" t="s">
        <v>24164</v>
      </c>
      <c r="J2413" t="s">
        <v>3409</v>
      </c>
      <c r="K2413" t="s">
        <v>10413</v>
      </c>
      <c r="L2413" t="s">
        <v>24177</v>
      </c>
      <c r="M2413" t="s">
        <v>24177</v>
      </c>
      <c r="N2413" t="s">
        <v>24177</v>
      </c>
      <c r="O2413" t="s">
        <v>24177</v>
      </c>
      <c r="P2413">
        <f>IMDB_Movies3[[#This Row],[gross]]-Table3[[#This Row],[budget]]</f>
        <v>18635046</v>
      </c>
    </row>
    <row r="2414" spans="1:16" x14ac:dyDescent="0.35">
      <c r="A2414" t="s">
        <v>12184</v>
      </c>
      <c r="B2414">
        <v>90</v>
      </c>
      <c r="C2414">
        <v>45670855</v>
      </c>
      <c r="D2414" t="s">
        <v>12185</v>
      </c>
      <c r="E2414" t="s">
        <v>37</v>
      </c>
      <c r="F2414">
        <v>5.6</v>
      </c>
      <c r="G2414">
        <v>20000000</v>
      </c>
      <c r="H2414" t="s">
        <v>6403</v>
      </c>
      <c r="I2414" t="s">
        <v>24162</v>
      </c>
      <c r="J2414" t="s">
        <v>24177</v>
      </c>
      <c r="K2414" t="s">
        <v>24177</v>
      </c>
      <c r="L2414" t="s">
        <v>24177</v>
      </c>
      <c r="M2414" t="s">
        <v>24177</v>
      </c>
      <c r="N2414" t="s">
        <v>24177</v>
      </c>
      <c r="O2414" t="s">
        <v>24177</v>
      </c>
      <c r="P2414">
        <f>IMDB_Movies3[[#This Row],[gross]]-Table3[[#This Row],[budget]]</f>
        <v>25670855</v>
      </c>
    </row>
    <row r="2415" spans="1:16" x14ac:dyDescent="0.35">
      <c r="A2415" t="s">
        <v>3802</v>
      </c>
      <c r="B2415">
        <v>96</v>
      </c>
      <c r="C2415">
        <v>37939782</v>
      </c>
      <c r="D2415" t="s">
        <v>12189</v>
      </c>
      <c r="E2415" t="s">
        <v>37</v>
      </c>
      <c r="F2415">
        <v>5.6</v>
      </c>
      <c r="G2415">
        <v>17000000</v>
      </c>
      <c r="H2415" t="s">
        <v>1671</v>
      </c>
      <c r="I2415" t="s">
        <v>19711</v>
      </c>
      <c r="J2415" t="s">
        <v>24177</v>
      </c>
      <c r="K2415" t="s">
        <v>24177</v>
      </c>
      <c r="L2415" t="s">
        <v>24177</v>
      </c>
      <c r="M2415" t="s">
        <v>24177</v>
      </c>
      <c r="N2415" t="s">
        <v>24177</v>
      </c>
      <c r="O2415" t="s">
        <v>24177</v>
      </c>
      <c r="P2415">
        <f>IMDB_Movies3[[#This Row],[gross]]-Table3[[#This Row],[budget]]</f>
        <v>20939782</v>
      </c>
    </row>
    <row r="2416" spans="1:16" x14ac:dyDescent="0.35">
      <c r="A2416" t="s">
        <v>12192</v>
      </c>
      <c r="B2416">
        <v>82</v>
      </c>
      <c r="C2416">
        <v>30324946</v>
      </c>
      <c r="D2416" t="s">
        <v>12194</v>
      </c>
      <c r="E2416" t="s">
        <v>37</v>
      </c>
      <c r="F2416">
        <v>6.2</v>
      </c>
      <c r="G2416">
        <v>17000000</v>
      </c>
      <c r="H2416" t="s">
        <v>1671</v>
      </c>
      <c r="I2416" t="s">
        <v>12038</v>
      </c>
      <c r="J2416" t="s">
        <v>19711</v>
      </c>
      <c r="K2416" t="s">
        <v>24177</v>
      </c>
      <c r="L2416" t="s">
        <v>24177</v>
      </c>
      <c r="M2416" t="s">
        <v>24177</v>
      </c>
      <c r="N2416" t="s">
        <v>24177</v>
      </c>
      <c r="O2416" t="s">
        <v>24177</v>
      </c>
      <c r="P2416">
        <f>IMDB_Movies3[[#This Row],[gross]]-Table3[[#This Row],[budget]]</f>
        <v>13324946</v>
      </c>
    </row>
    <row r="2417" spans="1:16" x14ac:dyDescent="0.35">
      <c r="A2417" t="s">
        <v>11668</v>
      </c>
      <c r="B2417">
        <v>86</v>
      </c>
      <c r="C2417">
        <v>27854896</v>
      </c>
      <c r="D2417" t="s">
        <v>12197</v>
      </c>
      <c r="E2417" t="s">
        <v>37</v>
      </c>
      <c r="F2417">
        <v>5.6</v>
      </c>
      <c r="G2417">
        <v>17000000</v>
      </c>
      <c r="H2417" t="s">
        <v>3409</v>
      </c>
      <c r="I2417" t="s">
        <v>1266</v>
      </c>
      <c r="J2417" t="s">
        <v>19711</v>
      </c>
      <c r="K2417" t="s">
        <v>24177</v>
      </c>
      <c r="L2417" t="s">
        <v>24177</v>
      </c>
      <c r="M2417" t="s">
        <v>24177</v>
      </c>
      <c r="N2417" t="s">
        <v>24177</v>
      </c>
      <c r="O2417" t="s">
        <v>24177</v>
      </c>
      <c r="P2417">
        <f>IMDB_Movies3[[#This Row],[gross]]-Table3[[#This Row],[budget]]</f>
        <v>10854896</v>
      </c>
    </row>
    <row r="2418" spans="1:16" x14ac:dyDescent="0.35">
      <c r="A2418" t="s">
        <v>7480</v>
      </c>
      <c r="B2418">
        <v>108</v>
      </c>
      <c r="C2418">
        <v>41777564</v>
      </c>
      <c r="D2418" t="s">
        <v>12201</v>
      </c>
      <c r="E2418" t="s">
        <v>37</v>
      </c>
      <c r="F2418">
        <v>6.4</v>
      </c>
      <c r="G2418">
        <v>15000000</v>
      </c>
      <c r="H2418" t="s">
        <v>6403</v>
      </c>
      <c r="I2418" t="s">
        <v>24177</v>
      </c>
      <c r="J2418" t="s">
        <v>24177</v>
      </c>
      <c r="K2418" t="s">
        <v>24177</v>
      </c>
      <c r="L2418" t="s">
        <v>24177</v>
      </c>
      <c r="M2418" t="s">
        <v>24177</v>
      </c>
      <c r="N2418" t="s">
        <v>24177</v>
      </c>
      <c r="O2418" t="s">
        <v>24177</v>
      </c>
      <c r="P2418">
        <f>IMDB_Movies3[[#This Row],[gross]]-Table3[[#This Row],[budget]]</f>
        <v>26777564</v>
      </c>
    </row>
    <row r="2419" spans="1:16" x14ac:dyDescent="0.35">
      <c r="A2419" t="s">
        <v>4591</v>
      </c>
      <c r="B2419">
        <v>98</v>
      </c>
      <c r="C2419">
        <v>22734486</v>
      </c>
      <c r="D2419" t="s">
        <v>12204</v>
      </c>
      <c r="E2419" t="s">
        <v>37</v>
      </c>
      <c r="F2419">
        <v>5.6</v>
      </c>
      <c r="G2419">
        <v>17000000</v>
      </c>
      <c r="H2419" t="s">
        <v>1671</v>
      </c>
      <c r="I2419" t="s">
        <v>24177</v>
      </c>
      <c r="J2419" t="s">
        <v>24177</v>
      </c>
      <c r="K2419" t="s">
        <v>24177</v>
      </c>
      <c r="L2419" t="s">
        <v>24177</v>
      </c>
      <c r="M2419" t="s">
        <v>24177</v>
      </c>
      <c r="N2419" t="s">
        <v>24177</v>
      </c>
      <c r="O2419" t="s">
        <v>24177</v>
      </c>
      <c r="P2419">
        <f>IMDB_Movies3[[#This Row],[gross]]-Table3[[#This Row],[budget]]</f>
        <v>5734486</v>
      </c>
    </row>
    <row r="2420" spans="1:16" x14ac:dyDescent="0.35">
      <c r="A2420" t="s">
        <v>8546</v>
      </c>
      <c r="B2420">
        <v>129</v>
      </c>
      <c r="C2420">
        <v>44469602</v>
      </c>
      <c r="D2420" t="s">
        <v>12209</v>
      </c>
      <c r="E2420" t="s">
        <v>37</v>
      </c>
      <c r="F2420">
        <v>7.4</v>
      </c>
      <c r="G2420">
        <v>17000000</v>
      </c>
      <c r="H2420" t="s">
        <v>13307</v>
      </c>
      <c r="I2420" t="s">
        <v>3409</v>
      </c>
      <c r="J2420" t="s">
        <v>24163</v>
      </c>
      <c r="K2420" t="s">
        <v>24177</v>
      </c>
      <c r="L2420" t="s">
        <v>24177</v>
      </c>
      <c r="M2420" t="s">
        <v>24177</v>
      </c>
      <c r="N2420" t="s">
        <v>24177</v>
      </c>
      <c r="O2420" t="s">
        <v>24177</v>
      </c>
      <c r="P2420">
        <f>IMDB_Movies3[[#This Row],[gross]]-Table3[[#This Row],[budget]]</f>
        <v>27469602</v>
      </c>
    </row>
    <row r="2421" spans="1:16" x14ac:dyDescent="0.35">
      <c r="A2421" t="s">
        <v>12213</v>
      </c>
      <c r="B2421">
        <v>99</v>
      </c>
      <c r="C2421">
        <v>24708699</v>
      </c>
      <c r="D2421" t="s">
        <v>12214</v>
      </c>
      <c r="E2421" t="s">
        <v>37</v>
      </c>
      <c r="F2421">
        <v>4.9000000000000004</v>
      </c>
      <c r="G2421">
        <v>35761559</v>
      </c>
      <c r="H2421" t="s">
        <v>1671</v>
      </c>
      <c r="I2421" t="s">
        <v>24177</v>
      </c>
      <c r="J2421" t="s">
        <v>24177</v>
      </c>
      <c r="K2421" t="s">
        <v>24177</v>
      </c>
      <c r="L2421" t="s">
        <v>24177</v>
      </c>
      <c r="M2421" t="s">
        <v>24177</v>
      </c>
      <c r="N2421" t="s">
        <v>24177</v>
      </c>
      <c r="O2421" t="s">
        <v>24177</v>
      </c>
      <c r="P2421">
        <f>IMDB_Movies3[[#This Row],[gross]]-Table3[[#This Row],[budget]]</f>
        <v>-11052860</v>
      </c>
    </row>
    <row r="2422" spans="1:16" x14ac:dyDescent="0.35">
      <c r="A2422" t="s">
        <v>12218</v>
      </c>
      <c r="B2422">
        <v>105</v>
      </c>
      <c r="C2422">
        <v>21160089</v>
      </c>
      <c r="D2422" t="s">
        <v>12221</v>
      </c>
      <c r="E2422" t="s">
        <v>37</v>
      </c>
      <c r="F2422">
        <v>6</v>
      </c>
      <c r="G2422">
        <v>35761559</v>
      </c>
      <c r="H2422" t="s">
        <v>1671</v>
      </c>
      <c r="I2422" t="s">
        <v>24164</v>
      </c>
      <c r="J2422" t="s">
        <v>3409</v>
      </c>
      <c r="K2422" t="s">
        <v>12038</v>
      </c>
      <c r="L2422" t="s">
        <v>19711</v>
      </c>
      <c r="M2422" t="s">
        <v>24177</v>
      </c>
      <c r="N2422" t="s">
        <v>24177</v>
      </c>
      <c r="O2422" t="s">
        <v>24177</v>
      </c>
      <c r="P2422">
        <f>IMDB_Movies3[[#This Row],[gross]]-Table3[[#This Row],[budget]]</f>
        <v>-14601470</v>
      </c>
    </row>
    <row r="2423" spans="1:16" x14ac:dyDescent="0.35">
      <c r="A2423" t="s">
        <v>12225</v>
      </c>
      <c r="B2423">
        <v>112</v>
      </c>
      <c r="C2423">
        <v>64998368</v>
      </c>
      <c r="D2423" t="s">
        <v>12226</v>
      </c>
      <c r="E2423" t="s">
        <v>37</v>
      </c>
      <c r="F2423">
        <v>7.2</v>
      </c>
      <c r="G2423">
        <v>17000000</v>
      </c>
      <c r="H2423" t="s">
        <v>1671</v>
      </c>
      <c r="I2423" t="s">
        <v>12038</v>
      </c>
      <c r="J2423" t="s">
        <v>19711</v>
      </c>
      <c r="K2423" t="s">
        <v>24177</v>
      </c>
      <c r="L2423" t="s">
        <v>24177</v>
      </c>
      <c r="M2423" t="s">
        <v>24177</v>
      </c>
      <c r="N2423" t="s">
        <v>24177</v>
      </c>
      <c r="O2423" t="s">
        <v>24177</v>
      </c>
      <c r="P2423">
        <f>IMDB_Movies3[[#This Row],[gross]]-Table3[[#This Row],[budget]]</f>
        <v>47998368</v>
      </c>
    </row>
    <row r="2424" spans="1:16" x14ac:dyDescent="0.35">
      <c r="A2424" t="s">
        <v>7352</v>
      </c>
      <c r="B2424">
        <v>108</v>
      </c>
      <c r="C2424">
        <v>19693891</v>
      </c>
      <c r="D2424" t="s">
        <v>12230</v>
      </c>
      <c r="E2424" t="s">
        <v>37</v>
      </c>
      <c r="F2424">
        <v>4.9000000000000004</v>
      </c>
      <c r="G2424">
        <v>34000000</v>
      </c>
      <c r="H2424" t="s">
        <v>1671</v>
      </c>
      <c r="I2424" t="s">
        <v>3409</v>
      </c>
      <c r="J2424" t="s">
        <v>19711</v>
      </c>
      <c r="K2424" t="s">
        <v>24163</v>
      </c>
      <c r="L2424" t="s">
        <v>24177</v>
      </c>
      <c r="M2424" t="s">
        <v>24177</v>
      </c>
      <c r="N2424" t="s">
        <v>24177</v>
      </c>
      <c r="O2424" t="s">
        <v>24177</v>
      </c>
      <c r="P2424">
        <f>IMDB_Movies3[[#This Row],[gross]]-Table3[[#This Row],[budget]]</f>
        <v>-14306109</v>
      </c>
    </row>
    <row r="2425" spans="1:16" x14ac:dyDescent="0.35">
      <c r="A2425" t="s">
        <v>79</v>
      </c>
      <c r="B2425">
        <v>121</v>
      </c>
      <c r="C2425">
        <v>16311763</v>
      </c>
      <c r="D2425" t="s">
        <v>12233</v>
      </c>
      <c r="E2425" t="s">
        <v>37</v>
      </c>
      <c r="F2425">
        <v>7.5</v>
      </c>
      <c r="G2425">
        <v>17000000</v>
      </c>
      <c r="H2425" t="s">
        <v>24164</v>
      </c>
      <c r="I2425" t="s">
        <v>3409</v>
      </c>
      <c r="J2425" t="s">
        <v>10413</v>
      </c>
      <c r="K2425" t="s">
        <v>24177</v>
      </c>
      <c r="L2425" t="s">
        <v>24177</v>
      </c>
      <c r="M2425" t="s">
        <v>24177</v>
      </c>
      <c r="N2425" t="s">
        <v>24177</v>
      </c>
      <c r="O2425" t="s">
        <v>24177</v>
      </c>
      <c r="P2425">
        <f>IMDB_Movies3[[#This Row],[gross]]-Table3[[#This Row],[budget]]</f>
        <v>-688237</v>
      </c>
    </row>
    <row r="2426" spans="1:16" x14ac:dyDescent="0.35">
      <c r="A2426" t="s">
        <v>12236</v>
      </c>
      <c r="B2426">
        <v>89</v>
      </c>
      <c r="C2426">
        <v>12693621</v>
      </c>
      <c r="D2426" t="s">
        <v>12237</v>
      </c>
      <c r="E2426" t="s">
        <v>37</v>
      </c>
      <c r="F2426">
        <v>4.8</v>
      </c>
      <c r="G2426">
        <v>17000000</v>
      </c>
      <c r="H2426" t="s">
        <v>6403</v>
      </c>
      <c r="I2426" t="s">
        <v>24162</v>
      </c>
      <c r="J2426" t="s">
        <v>10413</v>
      </c>
      <c r="K2426" t="s">
        <v>24177</v>
      </c>
      <c r="L2426" t="s">
        <v>24177</v>
      </c>
      <c r="M2426" t="s">
        <v>24177</v>
      </c>
      <c r="N2426" t="s">
        <v>24177</v>
      </c>
      <c r="O2426" t="s">
        <v>24177</v>
      </c>
      <c r="P2426">
        <f>IMDB_Movies3[[#This Row],[gross]]-Table3[[#This Row],[budget]]</f>
        <v>-4306379</v>
      </c>
    </row>
    <row r="2427" spans="1:16" x14ac:dyDescent="0.35">
      <c r="A2427" t="s">
        <v>12240</v>
      </c>
      <c r="B2427">
        <v>89</v>
      </c>
      <c r="C2427">
        <v>15655665</v>
      </c>
      <c r="D2427" t="s">
        <v>12241</v>
      </c>
      <c r="E2427" t="s">
        <v>37</v>
      </c>
      <c r="F2427">
        <v>3.1</v>
      </c>
      <c r="G2427">
        <v>4000000</v>
      </c>
      <c r="H2427" t="s">
        <v>1671</v>
      </c>
      <c r="I2427" t="s">
        <v>19711</v>
      </c>
      <c r="J2427" t="s">
        <v>24177</v>
      </c>
      <c r="K2427" t="s">
        <v>24177</v>
      </c>
      <c r="L2427" t="s">
        <v>24177</v>
      </c>
      <c r="M2427" t="s">
        <v>24177</v>
      </c>
      <c r="N2427" t="s">
        <v>24177</v>
      </c>
      <c r="O2427" t="s">
        <v>24177</v>
      </c>
      <c r="P2427">
        <f>IMDB_Movies3[[#This Row],[gross]]-Table3[[#This Row],[budget]]</f>
        <v>11655665</v>
      </c>
    </row>
    <row r="2428" spans="1:16" x14ac:dyDescent="0.35">
      <c r="A2428" t="s">
        <v>12245</v>
      </c>
      <c r="B2428">
        <v>73</v>
      </c>
      <c r="C2428">
        <v>11634458</v>
      </c>
      <c r="D2428" t="s">
        <v>12248</v>
      </c>
      <c r="E2428" t="s">
        <v>37</v>
      </c>
      <c r="F2428">
        <v>5.8</v>
      </c>
      <c r="G2428">
        <v>17000000</v>
      </c>
      <c r="H2428" t="s">
        <v>953</v>
      </c>
      <c r="I2428" t="s">
        <v>1671</v>
      </c>
      <c r="J2428" t="s">
        <v>18089</v>
      </c>
      <c r="K2428" t="s">
        <v>1266</v>
      </c>
      <c r="L2428" t="s">
        <v>17378</v>
      </c>
      <c r="M2428" t="s">
        <v>24177</v>
      </c>
      <c r="N2428" t="s">
        <v>24177</v>
      </c>
      <c r="O2428" t="s">
        <v>24177</v>
      </c>
      <c r="P2428">
        <f>IMDB_Movies3[[#This Row],[gross]]-Table3[[#This Row],[budget]]</f>
        <v>-5365542</v>
      </c>
    </row>
    <row r="2429" spans="1:16" x14ac:dyDescent="0.35">
      <c r="A2429" t="s">
        <v>3098</v>
      </c>
      <c r="B2429">
        <v>132</v>
      </c>
      <c r="C2429">
        <v>27154426</v>
      </c>
      <c r="D2429" t="s">
        <v>12252</v>
      </c>
      <c r="E2429" t="s">
        <v>37</v>
      </c>
      <c r="F2429">
        <v>6.7</v>
      </c>
      <c r="G2429">
        <v>17000000</v>
      </c>
      <c r="H2429" t="s">
        <v>24164</v>
      </c>
      <c r="I2429" t="s">
        <v>3409</v>
      </c>
      <c r="J2429" t="s">
        <v>10413</v>
      </c>
      <c r="K2429" t="s">
        <v>24177</v>
      </c>
      <c r="L2429" t="s">
        <v>24177</v>
      </c>
      <c r="M2429" t="s">
        <v>24177</v>
      </c>
      <c r="N2429" t="s">
        <v>24177</v>
      </c>
      <c r="O2429" t="s">
        <v>24177</v>
      </c>
      <c r="P2429">
        <f>IMDB_Movies3[[#This Row],[gross]]-Table3[[#This Row],[budget]]</f>
        <v>10154426</v>
      </c>
    </row>
    <row r="2430" spans="1:16" x14ac:dyDescent="0.35">
      <c r="A2430" t="s">
        <v>12255</v>
      </c>
      <c r="B2430">
        <v>154</v>
      </c>
      <c r="C2430">
        <v>47724985</v>
      </c>
      <c r="D2430" t="s">
        <v>12258</v>
      </c>
      <c r="E2430" t="s">
        <v>37</v>
      </c>
      <c r="F2430">
        <v>6.8</v>
      </c>
      <c r="G2430">
        <v>9000000</v>
      </c>
      <c r="H2430" t="s">
        <v>1325</v>
      </c>
      <c r="I2430" t="s">
        <v>953</v>
      </c>
      <c r="J2430" t="s">
        <v>3409</v>
      </c>
      <c r="K2430" t="s">
        <v>22704</v>
      </c>
      <c r="L2430" t="s">
        <v>24165</v>
      </c>
      <c r="M2430" t="s">
        <v>24177</v>
      </c>
      <c r="N2430" t="s">
        <v>24177</v>
      </c>
      <c r="O2430" t="s">
        <v>24177</v>
      </c>
      <c r="P2430">
        <f>IMDB_Movies3[[#This Row],[gross]]-Table3[[#This Row],[budget]]</f>
        <v>38724985</v>
      </c>
    </row>
    <row r="2431" spans="1:16" x14ac:dyDescent="0.35">
      <c r="A2431" t="s">
        <v>12262</v>
      </c>
      <c r="B2431">
        <v>96</v>
      </c>
      <c r="C2431">
        <v>54239856</v>
      </c>
      <c r="D2431" t="s">
        <v>12264</v>
      </c>
      <c r="E2431" t="s">
        <v>37</v>
      </c>
      <c r="F2431">
        <v>6.5</v>
      </c>
      <c r="G2431">
        <v>17000000</v>
      </c>
      <c r="H2431" t="s">
        <v>6403</v>
      </c>
      <c r="I2431" t="s">
        <v>24177</v>
      </c>
      <c r="J2431" t="s">
        <v>24177</v>
      </c>
      <c r="K2431" t="s">
        <v>24177</v>
      </c>
      <c r="L2431" t="s">
        <v>24177</v>
      </c>
      <c r="M2431" t="s">
        <v>24177</v>
      </c>
      <c r="N2431" t="s">
        <v>24177</v>
      </c>
      <c r="O2431" t="s">
        <v>24177</v>
      </c>
      <c r="P2431">
        <f>IMDB_Movies3[[#This Row],[gross]]-Table3[[#This Row],[budget]]</f>
        <v>37239856</v>
      </c>
    </row>
    <row r="2432" spans="1:16" x14ac:dyDescent="0.35">
      <c r="A2432" t="s">
        <v>4239</v>
      </c>
      <c r="B2432">
        <v>98</v>
      </c>
      <c r="C2432">
        <v>8662318</v>
      </c>
      <c r="D2432" t="s">
        <v>12269</v>
      </c>
      <c r="E2432" t="s">
        <v>37</v>
      </c>
      <c r="F2432">
        <v>5.9</v>
      </c>
      <c r="G2432">
        <v>17000000</v>
      </c>
      <c r="H2432" t="s">
        <v>1671</v>
      </c>
      <c r="I2432" t="s">
        <v>19711</v>
      </c>
      <c r="J2432" t="s">
        <v>24177</v>
      </c>
      <c r="K2432" t="s">
        <v>24177</v>
      </c>
      <c r="L2432" t="s">
        <v>24177</v>
      </c>
      <c r="M2432" t="s">
        <v>24177</v>
      </c>
      <c r="N2432" t="s">
        <v>24177</v>
      </c>
      <c r="O2432" t="s">
        <v>24177</v>
      </c>
      <c r="P2432">
        <f>IMDB_Movies3[[#This Row],[gross]]-Table3[[#This Row],[budget]]</f>
        <v>-8337682</v>
      </c>
    </row>
    <row r="2433" spans="1:16" x14ac:dyDescent="0.35">
      <c r="A2433" t="s">
        <v>1744</v>
      </c>
      <c r="B2433">
        <v>107</v>
      </c>
      <c r="C2433">
        <v>7156725</v>
      </c>
      <c r="D2433" t="s">
        <v>12273</v>
      </c>
      <c r="E2433" t="s">
        <v>37</v>
      </c>
      <c r="F2433">
        <v>5.5</v>
      </c>
      <c r="G2433">
        <v>19000000</v>
      </c>
      <c r="H2433" t="s">
        <v>1671</v>
      </c>
      <c r="I2433" t="s">
        <v>12038</v>
      </c>
      <c r="J2433" t="s">
        <v>24177</v>
      </c>
      <c r="K2433" t="s">
        <v>24177</v>
      </c>
      <c r="L2433" t="s">
        <v>24177</v>
      </c>
      <c r="M2433" t="s">
        <v>24177</v>
      </c>
      <c r="N2433" t="s">
        <v>24177</v>
      </c>
      <c r="O2433" t="s">
        <v>24177</v>
      </c>
      <c r="P2433">
        <f>IMDB_Movies3[[#This Row],[gross]]-Table3[[#This Row],[budget]]</f>
        <v>-11843275</v>
      </c>
    </row>
    <row r="2434" spans="1:16" x14ac:dyDescent="0.35">
      <c r="A2434" t="s">
        <v>12276</v>
      </c>
      <c r="B2434">
        <v>134</v>
      </c>
      <c r="C2434">
        <v>15681020</v>
      </c>
      <c r="D2434" t="s">
        <v>12277</v>
      </c>
      <c r="E2434" t="s">
        <v>37</v>
      </c>
      <c r="F2434">
        <v>3.6</v>
      </c>
      <c r="G2434">
        <v>17000000</v>
      </c>
      <c r="H2434" t="s">
        <v>1325</v>
      </c>
      <c r="I2434" t="s">
        <v>953</v>
      </c>
      <c r="J2434" t="s">
        <v>18089</v>
      </c>
      <c r="K2434" t="s">
        <v>12332</v>
      </c>
      <c r="L2434" t="s">
        <v>24177</v>
      </c>
      <c r="M2434" t="s">
        <v>24177</v>
      </c>
      <c r="N2434" t="s">
        <v>24177</v>
      </c>
      <c r="O2434" t="s">
        <v>24177</v>
      </c>
      <c r="P2434">
        <f>IMDB_Movies3[[#This Row],[gross]]-Table3[[#This Row],[budget]]</f>
        <v>-1318980</v>
      </c>
    </row>
    <row r="2435" spans="1:16" x14ac:dyDescent="0.35">
      <c r="A2435" t="s">
        <v>12280</v>
      </c>
      <c r="B2435">
        <v>94</v>
      </c>
      <c r="C2435">
        <v>7070459</v>
      </c>
      <c r="D2435" t="s">
        <v>12283</v>
      </c>
      <c r="E2435" t="s">
        <v>37</v>
      </c>
      <c r="F2435">
        <v>3.3</v>
      </c>
      <c r="G2435">
        <v>35761559</v>
      </c>
      <c r="H2435" t="s">
        <v>3409</v>
      </c>
      <c r="I2435" t="s">
        <v>24177</v>
      </c>
      <c r="J2435" t="s">
        <v>24177</v>
      </c>
      <c r="K2435" t="s">
        <v>24177</v>
      </c>
      <c r="L2435" t="s">
        <v>24177</v>
      </c>
      <c r="M2435" t="s">
        <v>24177</v>
      </c>
      <c r="N2435" t="s">
        <v>24177</v>
      </c>
      <c r="O2435" t="s">
        <v>24177</v>
      </c>
      <c r="P2435">
        <f>IMDB_Movies3[[#This Row],[gross]]-Table3[[#This Row],[budget]]</f>
        <v>-28691100</v>
      </c>
    </row>
    <row r="2436" spans="1:16" x14ac:dyDescent="0.35">
      <c r="A2436" t="s">
        <v>12287</v>
      </c>
      <c r="B2436">
        <v>122</v>
      </c>
      <c r="C2436">
        <v>6855137</v>
      </c>
      <c r="D2436" t="s">
        <v>12288</v>
      </c>
      <c r="E2436" t="s">
        <v>37</v>
      </c>
      <c r="F2436">
        <v>7.4</v>
      </c>
      <c r="G2436">
        <v>17000000</v>
      </c>
      <c r="H2436" t="s">
        <v>1325</v>
      </c>
      <c r="I2436" t="s">
        <v>24164</v>
      </c>
      <c r="J2436" t="s">
        <v>3409</v>
      </c>
      <c r="K2436" t="s">
        <v>10413</v>
      </c>
      <c r="L2436" t="s">
        <v>24177</v>
      </c>
      <c r="M2436" t="s">
        <v>24177</v>
      </c>
      <c r="N2436" t="s">
        <v>24177</v>
      </c>
      <c r="O2436" t="s">
        <v>24177</v>
      </c>
      <c r="P2436">
        <f>IMDB_Movies3[[#This Row],[gross]]-Table3[[#This Row],[budget]]</f>
        <v>-10144863</v>
      </c>
    </row>
    <row r="2437" spans="1:16" x14ac:dyDescent="0.35">
      <c r="A2437" t="s">
        <v>12291</v>
      </c>
      <c r="B2437">
        <v>128</v>
      </c>
      <c r="C2437">
        <v>2694071</v>
      </c>
      <c r="D2437" t="s">
        <v>12292</v>
      </c>
      <c r="E2437" t="s">
        <v>37</v>
      </c>
      <c r="F2437">
        <v>6.7</v>
      </c>
      <c r="G2437">
        <v>35761559</v>
      </c>
      <c r="H2437" t="s">
        <v>13307</v>
      </c>
      <c r="I2437" t="s">
        <v>3409</v>
      </c>
      <c r="J2437" t="s">
        <v>19711</v>
      </c>
      <c r="K2437" t="s">
        <v>24163</v>
      </c>
      <c r="L2437" t="s">
        <v>24177</v>
      </c>
      <c r="M2437" t="s">
        <v>24177</v>
      </c>
      <c r="N2437" t="s">
        <v>24177</v>
      </c>
      <c r="O2437" t="s">
        <v>24177</v>
      </c>
      <c r="P2437">
        <f>IMDB_Movies3[[#This Row],[gross]]-Table3[[#This Row],[budget]]</f>
        <v>-33067488</v>
      </c>
    </row>
    <row r="2438" spans="1:16" x14ac:dyDescent="0.35">
      <c r="A2438" t="s">
        <v>12295</v>
      </c>
      <c r="B2438">
        <v>97</v>
      </c>
      <c r="C2438">
        <v>2315683</v>
      </c>
      <c r="D2438" t="s">
        <v>12297</v>
      </c>
      <c r="E2438" t="s">
        <v>37</v>
      </c>
      <c r="F2438">
        <v>3</v>
      </c>
      <c r="G2438">
        <v>17000000</v>
      </c>
      <c r="H2438" t="s">
        <v>953</v>
      </c>
      <c r="I2438" t="s">
        <v>24164</v>
      </c>
      <c r="J2438" t="s">
        <v>3409</v>
      </c>
      <c r="K2438" t="s">
        <v>19711</v>
      </c>
      <c r="L2438" t="s">
        <v>24177</v>
      </c>
      <c r="M2438" t="s">
        <v>24177</v>
      </c>
      <c r="N2438" t="s">
        <v>24177</v>
      </c>
      <c r="O2438" t="s">
        <v>24177</v>
      </c>
      <c r="P2438">
        <f>IMDB_Movies3[[#This Row],[gross]]-Table3[[#This Row],[budget]]</f>
        <v>-14684317</v>
      </c>
    </row>
    <row r="2439" spans="1:16" x14ac:dyDescent="0.35">
      <c r="A2439" t="s">
        <v>2392</v>
      </c>
      <c r="B2439">
        <v>110</v>
      </c>
      <c r="C2439">
        <v>39825798</v>
      </c>
      <c r="D2439" t="s">
        <v>12301</v>
      </c>
      <c r="E2439" t="s">
        <v>37</v>
      </c>
      <c r="F2439">
        <v>7.6</v>
      </c>
      <c r="G2439">
        <v>16000000</v>
      </c>
      <c r="H2439" t="s">
        <v>3409</v>
      </c>
      <c r="I2439" t="s">
        <v>24162</v>
      </c>
      <c r="J2439" t="s">
        <v>19711</v>
      </c>
      <c r="K2439" t="s">
        <v>10413</v>
      </c>
      <c r="L2439" t="s">
        <v>24177</v>
      </c>
      <c r="M2439" t="s">
        <v>24177</v>
      </c>
      <c r="N2439" t="s">
        <v>24177</v>
      </c>
      <c r="O2439" t="s">
        <v>24177</v>
      </c>
      <c r="P2439">
        <f>IMDB_Movies3[[#This Row],[gross]]-Table3[[#This Row],[budget]]</f>
        <v>23825798</v>
      </c>
    </row>
    <row r="2440" spans="1:16" x14ac:dyDescent="0.35">
      <c r="A2440" t="s">
        <v>12305</v>
      </c>
      <c r="B2440">
        <v>102</v>
      </c>
      <c r="C2440">
        <v>2000000</v>
      </c>
      <c r="D2440" t="s">
        <v>12307</v>
      </c>
      <c r="E2440" t="s">
        <v>37</v>
      </c>
      <c r="F2440">
        <v>6.4</v>
      </c>
      <c r="G2440">
        <v>17000000</v>
      </c>
      <c r="H2440" t="s">
        <v>953</v>
      </c>
      <c r="I2440" t="s">
        <v>6403</v>
      </c>
      <c r="J2440" t="s">
        <v>10413</v>
      </c>
      <c r="K2440" t="s">
        <v>24177</v>
      </c>
      <c r="L2440" t="s">
        <v>24177</v>
      </c>
      <c r="M2440" t="s">
        <v>24177</v>
      </c>
      <c r="N2440" t="s">
        <v>24177</v>
      </c>
      <c r="O2440" t="s">
        <v>24177</v>
      </c>
      <c r="P2440">
        <f>IMDB_Movies3[[#This Row],[gross]]-Table3[[#This Row],[budget]]</f>
        <v>-15000000</v>
      </c>
    </row>
    <row r="2441" spans="1:16" x14ac:dyDescent="0.35">
      <c r="A2441" t="s">
        <v>1324</v>
      </c>
      <c r="B2441">
        <v>98</v>
      </c>
      <c r="C2441">
        <v>1569918</v>
      </c>
      <c r="D2441" t="s">
        <v>12312</v>
      </c>
      <c r="E2441" t="s">
        <v>37</v>
      </c>
      <c r="F2441">
        <v>6.9</v>
      </c>
      <c r="G2441">
        <v>17000000</v>
      </c>
      <c r="H2441" t="s">
        <v>13307</v>
      </c>
      <c r="I2441" t="s">
        <v>24164</v>
      </c>
      <c r="J2441" t="s">
        <v>3409</v>
      </c>
      <c r="K2441" t="s">
        <v>10413</v>
      </c>
      <c r="L2441" t="s">
        <v>24177</v>
      </c>
      <c r="M2441" t="s">
        <v>24177</v>
      </c>
      <c r="N2441" t="s">
        <v>24177</v>
      </c>
      <c r="O2441" t="s">
        <v>24177</v>
      </c>
      <c r="P2441">
        <f>IMDB_Movies3[[#This Row],[gross]]-Table3[[#This Row],[budget]]</f>
        <v>-15430082</v>
      </c>
    </row>
    <row r="2442" spans="1:16" x14ac:dyDescent="0.35">
      <c r="A2442" t="s">
        <v>2853</v>
      </c>
      <c r="B2442">
        <v>120</v>
      </c>
      <c r="C2442">
        <v>106869</v>
      </c>
      <c r="D2442" t="s">
        <v>12316</v>
      </c>
      <c r="E2442" t="s">
        <v>37</v>
      </c>
      <c r="F2442">
        <v>6.6</v>
      </c>
      <c r="G2442">
        <v>17000000</v>
      </c>
      <c r="H2442" t="s">
        <v>24164</v>
      </c>
      <c r="I2442" t="s">
        <v>3409</v>
      </c>
      <c r="J2442" t="s">
        <v>19711</v>
      </c>
      <c r="K2442" t="s">
        <v>10413</v>
      </c>
      <c r="L2442" t="s">
        <v>24177</v>
      </c>
      <c r="M2442" t="s">
        <v>24177</v>
      </c>
      <c r="N2442" t="s">
        <v>24177</v>
      </c>
      <c r="O2442" t="s">
        <v>24177</v>
      </c>
      <c r="P2442">
        <f>IMDB_Movies3[[#This Row],[gross]]-Table3[[#This Row],[budget]]</f>
        <v>-16893131</v>
      </c>
    </row>
    <row r="2443" spans="1:16" x14ac:dyDescent="0.35">
      <c r="A2443" t="s">
        <v>9802</v>
      </c>
      <c r="B2443">
        <v>160</v>
      </c>
      <c r="C2443">
        <v>273420</v>
      </c>
      <c r="D2443" t="s">
        <v>12321</v>
      </c>
      <c r="E2443" t="s">
        <v>37</v>
      </c>
      <c r="F2443">
        <v>5.5</v>
      </c>
      <c r="G2443">
        <v>17000000</v>
      </c>
      <c r="H2443" t="s">
        <v>1671</v>
      </c>
      <c r="I2443" t="s">
        <v>24162</v>
      </c>
      <c r="J2443" t="s">
        <v>12332</v>
      </c>
      <c r="K2443" t="s">
        <v>10413</v>
      </c>
      <c r="L2443" t="s">
        <v>24177</v>
      </c>
      <c r="M2443" t="s">
        <v>24177</v>
      </c>
      <c r="N2443" t="s">
        <v>24177</v>
      </c>
      <c r="O2443" t="s">
        <v>24177</v>
      </c>
      <c r="P2443">
        <f>IMDB_Movies3[[#This Row],[gross]]-Table3[[#This Row],[budget]]</f>
        <v>-16726580</v>
      </c>
    </row>
    <row r="2444" spans="1:16" x14ac:dyDescent="0.35">
      <c r="A2444" t="s">
        <v>12325</v>
      </c>
      <c r="B2444">
        <v>80</v>
      </c>
      <c r="C2444">
        <v>47724985</v>
      </c>
      <c r="D2444" t="s">
        <v>12326</v>
      </c>
      <c r="E2444" t="s">
        <v>1464</v>
      </c>
      <c r="F2444">
        <v>6.6</v>
      </c>
      <c r="G2444">
        <v>11000000</v>
      </c>
      <c r="H2444" t="s">
        <v>953</v>
      </c>
      <c r="I2444" t="s">
        <v>11526</v>
      </c>
      <c r="J2444" t="s">
        <v>18089</v>
      </c>
      <c r="K2444" t="s">
        <v>1266</v>
      </c>
      <c r="L2444" t="s">
        <v>24177</v>
      </c>
      <c r="M2444" t="s">
        <v>24177</v>
      </c>
      <c r="N2444" t="s">
        <v>24177</v>
      </c>
      <c r="O2444" t="s">
        <v>24177</v>
      </c>
      <c r="P2444">
        <f>IMDB_Movies3[[#This Row],[gross]]-Table3[[#This Row],[budget]]</f>
        <v>36724985</v>
      </c>
    </row>
    <row r="2445" spans="1:16" x14ac:dyDescent="0.35">
      <c r="A2445" t="s">
        <v>12330</v>
      </c>
      <c r="B2445">
        <v>91</v>
      </c>
      <c r="C2445">
        <v>47724985</v>
      </c>
      <c r="D2445" t="s">
        <v>12333</v>
      </c>
      <c r="E2445" t="s">
        <v>37</v>
      </c>
      <c r="F2445">
        <v>5.2</v>
      </c>
      <c r="G2445">
        <v>17000000</v>
      </c>
      <c r="H2445" t="s">
        <v>12332</v>
      </c>
      <c r="I2445" t="s">
        <v>24177</v>
      </c>
      <c r="J2445" t="s">
        <v>24177</v>
      </c>
      <c r="K2445" t="s">
        <v>24177</v>
      </c>
      <c r="L2445" t="s">
        <v>24177</v>
      </c>
      <c r="M2445" t="s">
        <v>24177</v>
      </c>
      <c r="N2445" t="s">
        <v>24177</v>
      </c>
      <c r="O2445" t="s">
        <v>24177</v>
      </c>
      <c r="P2445">
        <f>IMDB_Movies3[[#This Row],[gross]]-Table3[[#This Row],[budget]]</f>
        <v>30724985</v>
      </c>
    </row>
    <row r="2446" spans="1:16" x14ac:dyDescent="0.35">
      <c r="A2446" t="s">
        <v>12337</v>
      </c>
      <c r="B2446">
        <v>83</v>
      </c>
      <c r="C2446">
        <v>4930798</v>
      </c>
      <c r="D2446" t="s">
        <v>12340</v>
      </c>
      <c r="E2446" t="s">
        <v>37</v>
      </c>
      <c r="F2446">
        <v>4.0999999999999996</v>
      </c>
      <c r="G2446">
        <v>17000000</v>
      </c>
      <c r="H2446" t="s">
        <v>6403</v>
      </c>
      <c r="I2446" t="s">
        <v>10413</v>
      </c>
      <c r="J2446" t="s">
        <v>24177</v>
      </c>
      <c r="K2446" t="s">
        <v>24177</v>
      </c>
      <c r="L2446" t="s">
        <v>24177</v>
      </c>
      <c r="M2446" t="s">
        <v>24177</v>
      </c>
      <c r="N2446" t="s">
        <v>24177</v>
      </c>
      <c r="O2446" t="s">
        <v>24177</v>
      </c>
      <c r="P2446">
        <f>IMDB_Movies3[[#This Row],[gross]]-Table3[[#This Row],[budget]]</f>
        <v>-12069202</v>
      </c>
    </row>
    <row r="2447" spans="1:16" x14ac:dyDescent="0.35">
      <c r="A2447" t="s">
        <v>12344</v>
      </c>
      <c r="B2447">
        <v>102</v>
      </c>
      <c r="C2447">
        <v>59847242</v>
      </c>
      <c r="D2447" t="s">
        <v>12345</v>
      </c>
      <c r="E2447" t="s">
        <v>37</v>
      </c>
      <c r="F2447">
        <v>6.8</v>
      </c>
      <c r="G2447">
        <v>16500000</v>
      </c>
      <c r="H2447" t="s">
        <v>1671</v>
      </c>
      <c r="I2447" t="s">
        <v>3409</v>
      </c>
      <c r="J2447" t="s">
        <v>18089</v>
      </c>
      <c r="K2447" t="s">
        <v>19711</v>
      </c>
      <c r="L2447" t="s">
        <v>24177</v>
      </c>
      <c r="M2447" t="s">
        <v>24177</v>
      </c>
      <c r="N2447" t="s">
        <v>24177</v>
      </c>
      <c r="O2447" t="s">
        <v>24177</v>
      </c>
      <c r="P2447">
        <f>IMDB_Movies3[[#This Row],[gross]]-Table3[[#This Row],[budget]]</f>
        <v>43347242</v>
      </c>
    </row>
    <row r="2448" spans="1:16" x14ac:dyDescent="0.35">
      <c r="A2448" t="s">
        <v>12348</v>
      </c>
      <c r="B2448">
        <v>122</v>
      </c>
      <c r="C2448">
        <v>220914</v>
      </c>
      <c r="D2448" t="s">
        <v>12349</v>
      </c>
      <c r="E2448" t="s">
        <v>37</v>
      </c>
      <c r="F2448">
        <v>6.5</v>
      </c>
      <c r="G2448">
        <v>16800000</v>
      </c>
      <c r="H2448" t="s">
        <v>13307</v>
      </c>
      <c r="I2448" t="s">
        <v>3409</v>
      </c>
      <c r="J2448" t="s">
        <v>19711</v>
      </c>
      <c r="K2448" t="s">
        <v>24177</v>
      </c>
      <c r="L2448" t="s">
        <v>24177</v>
      </c>
      <c r="M2448" t="s">
        <v>24177</v>
      </c>
      <c r="N2448" t="s">
        <v>24177</v>
      </c>
      <c r="O2448" t="s">
        <v>24177</v>
      </c>
      <c r="P2448">
        <f>IMDB_Movies3[[#This Row],[gross]]-Table3[[#This Row],[budget]]</f>
        <v>-16579086</v>
      </c>
    </row>
    <row r="2449" spans="1:16" x14ac:dyDescent="0.35">
      <c r="A2449" t="s">
        <v>760</v>
      </c>
      <c r="B2449">
        <v>126</v>
      </c>
      <c r="C2449">
        <v>43848100</v>
      </c>
      <c r="D2449" t="s">
        <v>12354</v>
      </c>
      <c r="E2449" t="s">
        <v>37</v>
      </c>
      <c r="F2449">
        <v>7.4</v>
      </c>
      <c r="G2449">
        <v>15000000</v>
      </c>
      <c r="H2449" t="s">
        <v>24164</v>
      </c>
      <c r="I2449" t="s">
        <v>3409</v>
      </c>
      <c r="J2449" t="s">
        <v>24177</v>
      </c>
      <c r="K2449" t="s">
        <v>24177</v>
      </c>
      <c r="L2449" t="s">
        <v>24177</v>
      </c>
      <c r="M2449" t="s">
        <v>24177</v>
      </c>
      <c r="N2449" t="s">
        <v>24177</v>
      </c>
      <c r="O2449" t="s">
        <v>24177</v>
      </c>
      <c r="P2449">
        <f>IMDB_Movies3[[#This Row],[gross]]-Table3[[#This Row],[budget]]</f>
        <v>28848100</v>
      </c>
    </row>
    <row r="2450" spans="1:16" x14ac:dyDescent="0.35">
      <c r="A2450" t="s">
        <v>1064</v>
      </c>
      <c r="B2450">
        <v>136</v>
      </c>
      <c r="C2450">
        <v>42700000</v>
      </c>
      <c r="D2450" t="s">
        <v>12357</v>
      </c>
      <c r="E2450" t="s">
        <v>37</v>
      </c>
      <c r="F2450">
        <v>7.7</v>
      </c>
      <c r="G2450">
        <v>16500000</v>
      </c>
      <c r="H2450" t="s">
        <v>3409</v>
      </c>
      <c r="I2450" t="s">
        <v>19711</v>
      </c>
      <c r="J2450" t="s">
        <v>24177</v>
      </c>
      <c r="K2450" t="s">
        <v>24177</v>
      </c>
      <c r="L2450" t="s">
        <v>24177</v>
      </c>
      <c r="M2450" t="s">
        <v>24177</v>
      </c>
      <c r="N2450" t="s">
        <v>24177</v>
      </c>
      <c r="O2450" t="s">
        <v>24177</v>
      </c>
      <c r="P2450">
        <f>IMDB_Movies3[[#This Row],[gross]]-Table3[[#This Row],[budget]]</f>
        <v>26200000</v>
      </c>
    </row>
    <row r="2451" spans="1:16" x14ac:dyDescent="0.35">
      <c r="A2451" t="s">
        <v>12360</v>
      </c>
      <c r="B2451">
        <v>120</v>
      </c>
      <c r="C2451">
        <v>18663911</v>
      </c>
      <c r="D2451" t="s">
        <v>12361</v>
      </c>
      <c r="E2451" t="s">
        <v>37</v>
      </c>
      <c r="F2451">
        <v>7.1</v>
      </c>
      <c r="G2451">
        <v>16500000</v>
      </c>
      <c r="H2451" t="s">
        <v>13307</v>
      </c>
      <c r="I2451" t="s">
        <v>3409</v>
      </c>
      <c r="J2451" t="s">
        <v>19711</v>
      </c>
      <c r="K2451" t="s">
        <v>24177</v>
      </c>
      <c r="L2451" t="s">
        <v>24177</v>
      </c>
      <c r="M2451" t="s">
        <v>24177</v>
      </c>
      <c r="N2451" t="s">
        <v>24177</v>
      </c>
      <c r="O2451" t="s">
        <v>24177</v>
      </c>
      <c r="P2451">
        <f>IMDB_Movies3[[#This Row],[gross]]-Table3[[#This Row],[budget]]</f>
        <v>2163911</v>
      </c>
    </row>
    <row r="2452" spans="1:16" x14ac:dyDescent="0.35">
      <c r="A2452" t="s">
        <v>12365</v>
      </c>
      <c r="B2452">
        <v>108</v>
      </c>
      <c r="C2452">
        <v>11702090</v>
      </c>
      <c r="D2452" t="s">
        <v>12367</v>
      </c>
      <c r="E2452" t="s">
        <v>37</v>
      </c>
      <c r="F2452">
        <v>6.3</v>
      </c>
      <c r="G2452">
        <v>16500000</v>
      </c>
      <c r="H2452" t="s">
        <v>1671</v>
      </c>
      <c r="I2452" t="s">
        <v>19711</v>
      </c>
      <c r="J2452" t="s">
        <v>24177</v>
      </c>
      <c r="K2452" t="s">
        <v>24177</v>
      </c>
      <c r="L2452" t="s">
        <v>24177</v>
      </c>
      <c r="M2452" t="s">
        <v>24177</v>
      </c>
      <c r="N2452" t="s">
        <v>24177</v>
      </c>
      <c r="O2452" t="s">
        <v>24177</v>
      </c>
      <c r="P2452">
        <f>IMDB_Movies3[[#This Row],[gross]]-Table3[[#This Row],[budget]]</f>
        <v>-4797910</v>
      </c>
    </row>
    <row r="2453" spans="1:16" x14ac:dyDescent="0.35">
      <c r="A2453" t="s">
        <v>12371</v>
      </c>
      <c r="B2453">
        <v>126</v>
      </c>
      <c r="C2453">
        <v>13005485</v>
      </c>
      <c r="D2453" t="s">
        <v>12372</v>
      </c>
      <c r="E2453" t="s">
        <v>37</v>
      </c>
      <c r="F2453">
        <v>7.6</v>
      </c>
      <c r="G2453">
        <v>15000000</v>
      </c>
      <c r="H2453" t="s">
        <v>3409</v>
      </c>
      <c r="I2453" t="s">
        <v>24177</v>
      </c>
      <c r="J2453" t="s">
        <v>24177</v>
      </c>
      <c r="K2453" t="s">
        <v>24177</v>
      </c>
      <c r="L2453" t="s">
        <v>24177</v>
      </c>
      <c r="M2453" t="s">
        <v>24177</v>
      </c>
      <c r="N2453" t="s">
        <v>24177</v>
      </c>
      <c r="O2453" t="s">
        <v>24177</v>
      </c>
      <c r="P2453">
        <f>IMDB_Movies3[[#This Row],[gross]]-Table3[[#This Row],[budget]]</f>
        <v>-1994515</v>
      </c>
    </row>
    <row r="2454" spans="1:16" x14ac:dyDescent="0.35">
      <c r="A2454" t="s">
        <v>1096</v>
      </c>
      <c r="B2454">
        <v>128</v>
      </c>
      <c r="C2454">
        <v>95860116</v>
      </c>
      <c r="D2454" t="s">
        <v>12375</v>
      </c>
      <c r="E2454" t="s">
        <v>37</v>
      </c>
      <c r="F2454">
        <v>8</v>
      </c>
      <c r="G2454">
        <v>16400000</v>
      </c>
      <c r="H2454" t="s">
        <v>1671</v>
      </c>
      <c r="I2454" t="s">
        <v>3409</v>
      </c>
      <c r="J2454" t="s">
        <v>24177</v>
      </c>
      <c r="K2454" t="s">
        <v>24177</v>
      </c>
      <c r="L2454" t="s">
        <v>24177</v>
      </c>
      <c r="M2454" t="s">
        <v>24177</v>
      </c>
      <c r="N2454" t="s">
        <v>24177</v>
      </c>
      <c r="O2454" t="s">
        <v>24177</v>
      </c>
      <c r="P2454">
        <f>IMDB_Movies3[[#This Row],[gross]]-Table3[[#This Row],[budget]]</f>
        <v>79460116</v>
      </c>
    </row>
    <row r="2455" spans="1:16" x14ac:dyDescent="0.35">
      <c r="A2455" t="s">
        <v>12378</v>
      </c>
      <c r="B2455">
        <v>113</v>
      </c>
      <c r="C2455">
        <v>127175354</v>
      </c>
      <c r="D2455" t="s">
        <v>12379</v>
      </c>
      <c r="E2455" t="s">
        <v>37</v>
      </c>
      <c r="F2455">
        <v>7.3</v>
      </c>
      <c r="G2455">
        <v>16000000</v>
      </c>
      <c r="H2455" t="s">
        <v>1671</v>
      </c>
      <c r="I2455" t="s">
        <v>24177</v>
      </c>
      <c r="J2455" t="s">
        <v>24177</v>
      </c>
      <c r="K2455" t="s">
        <v>24177</v>
      </c>
      <c r="L2455" t="s">
        <v>24177</v>
      </c>
      <c r="M2455" t="s">
        <v>24177</v>
      </c>
      <c r="N2455" t="s">
        <v>24177</v>
      </c>
      <c r="O2455" t="s">
        <v>24177</v>
      </c>
      <c r="P2455">
        <f>IMDB_Movies3[[#This Row],[gross]]-Table3[[#This Row],[budget]]</f>
        <v>111175354</v>
      </c>
    </row>
    <row r="2456" spans="1:16" x14ac:dyDescent="0.35">
      <c r="A2456" t="s">
        <v>3891</v>
      </c>
      <c r="B2456">
        <v>89</v>
      </c>
      <c r="C2456">
        <v>92823600</v>
      </c>
      <c r="D2456" t="s">
        <v>12384</v>
      </c>
      <c r="E2456" t="s">
        <v>37</v>
      </c>
      <c r="F2456">
        <v>7.6</v>
      </c>
      <c r="G2456">
        <v>16000000</v>
      </c>
      <c r="H2456" t="s">
        <v>1671</v>
      </c>
      <c r="I2456" t="s">
        <v>3409</v>
      </c>
      <c r="J2456" t="s">
        <v>19711</v>
      </c>
      <c r="K2456" t="s">
        <v>24177</v>
      </c>
      <c r="L2456" t="s">
        <v>24177</v>
      </c>
      <c r="M2456" t="s">
        <v>24177</v>
      </c>
      <c r="N2456" t="s">
        <v>24177</v>
      </c>
      <c r="O2456" t="s">
        <v>24177</v>
      </c>
      <c r="P2456">
        <f>IMDB_Movies3[[#This Row],[gross]]-Table3[[#This Row],[budget]]</f>
        <v>76823600</v>
      </c>
    </row>
    <row r="2457" spans="1:16" x14ac:dyDescent="0.35">
      <c r="A2457" t="s">
        <v>10145</v>
      </c>
      <c r="B2457">
        <v>129</v>
      </c>
      <c r="C2457">
        <v>54000000</v>
      </c>
      <c r="D2457" t="s">
        <v>12388</v>
      </c>
      <c r="E2457" t="s">
        <v>37</v>
      </c>
      <c r="F2457">
        <v>7.8</v>
      </c>
      <c r="G2457">
        <v>16000000</v>
      </c>
      <c r="H2457" t="s">
        <v>3409</v>
      </c>
      <c r="I2457" t="s">
        <v>24177</v>
      </c>
      <c r="J2457" t="s">
        <v>24177</v>
      </c>
      <c r="K2457" t="s">
        <v>24177</v>
      </c>
      <c r="L2457" t="s">
        <v>24177</v>
      </c>
      <c r="M2457" t="s">
        <v>24177</v>
      </c>
      <c r="N2457" t="s">
        <v>24177</v>
      </c>
      <c r="O2457" t="s">
        <v>24177</v>
      </c>
      <c r="P2457">
        <f>IMDB_Movies3[[#This Row],[gross]]-Table3[[#This Row],[budget]]</f>
        <v>38000000</v>
      </c>
    </row>
    <row r="2458" spans="1:16" x14ac:dyDescent="0.35">
      <c r="A2458" t="s">
        <v>2542</v>
      </c>
      <c r="B2458">
        <v>94</v>
      </c>
      <c r="C2458">
        <v>68525609</v>
      </c>
      <c r="D2458" t="s">
        <v>12392</v>
      </c>
      <c r="E2458" t="s">
        <v>37</v>
      </c>
      <c r="F2458">
        <v>6.5</v>
      </c>
      <c r="G2458">
        <v>15600000</v>
      </c>
      <c r="H2458" t="s">
        <v>1671</v>
      </c>
      <c r="I2458" t="s">
        <v>24177</v>
      </c>
      <c r="J2458" t="s">
        <v>24177</v>
      </c>
      <c r="K2458" t="s">
        <v>24177</v>
      </c>
      <c r="L2458" t="s">
        <v>24177</v>
      </c>
      <c r="M2458" t="s">
        <v>24177</v>
      </c>
      <c r="N2458" t="s">
        <v>24177</v>
      </c>
      <c r="O2458" t="s">
        <v>24177</v>
      </c>
      <c r="P2458">
        <f>IMDB_Movies3[[#This Row],[gross]]-Table3[[#This Row],[budget]]</f>
        <v>52925609</v>
      </c>
    </row>
    <row r="2459" spans="1:16" x14ac:dyDescent="0.35">
      <c r="A2459" t="s">
        <v>4099</v>
      </c>
      <c r="B2459">
        <v>106</v>
      </c>
      <c r="C2459">
        <v>52885587</v>
      </c>
      <c r="D2459" t="s">
        <v>12396</v>
      </c>
      <c r="E2459" t="s">
        <v>37</v>
      </c>
      <c r="F2459">
        <v>6.4</v>
      </c>
      <c r="G2459">
        <v>16000000</v>
      </c>
      <c r="H2459" t="s">
        <v>1671</v>
      </c>
      <c r="I2459" t="s">
        <v>3409</v>
      </c>
      <c r="J2459" t="s">
        <v>19711</v>
      </c>
      <c r="K2459" t="s">
        <v>24163</v>
      </c>
      <c r="L2459" t="s">
        <v>24177</v>
      </c>
      <c r="M2459" t="s">
        <v>24177</v>
      </c>
      <c r="N2459" t="s">
        <v>24177</v>
      </c>
      <c r="O2459" t="s">
        <v>24177</v>
      </c>
      <c r="P2459">
        <f>IMDB_Movies3[[#This Row],[gross]]-Table3[[#This Row],[budget]]</f>
        <v>36885587</v>
      </c>
    </row>
    <row r="2460" spans="1:16" x14ac:dyDescent="0.35">
      <c r="A2460" t="s">
        <v>12400</v>
      </c>
      <c r="B2460">
        <v>100</v>
      </c>
      <c r="C2460">
        <v>44667095</v>
      </c>
      <c r="D2460" t="s">
        <v>12401</v>
      </c>
      <c r="E2460" t="s">
        <v>37</v>
      </c>
      <c r="F2460">
        <v>8</v>
      </c>
      <c r="G2460">
        <v>15000000</v>
      </c>
      <c r="H2460" t="s">
        <v>1671</v>
      </c>
      <c r="I2460" t="s">
        <v>3409</v>
      </c>
      <c r="J2460" t="s">
        <v>19711</v>
      </c>
      <c r="K2460" t="s">
        <v>24177</v>
      </c>
      <c r="L2460" t="s">
        <v>24177</v>
      </c>
      <c r="M2460" t="s">
        <v>24177</v>
      </c>
      <c r="N2460" t="s">
        <v>24177</v>
      </c>
      <c r="O2460" t="s">
        <v>24177</v>
      </c>
      <c r="P2460">
        <f>IMDB_Movies3[[#This Row],[gross]]-Table3[[#This Row],[budget]]</f>
        <v>29667095</v>
      </c>
    </row>
    <row r="2461" spans="1:16" x14ac:dyDescent="0.35">
      <c r="A2461" t="s">
        <v>3749</v>
      </c>
      <c r="B2461">
        <v>89</v>
      </c>
      <c r="C2461">
        <v>42638165</v>
      </c>
      <c r="D2461" t="s">
        <v>12404</v>
      </c>
      <c r="E2461" t="s">
        <v>37</v>
      </c>
      <c r="F2461">
        <v>4.8</v>
      </c>
      <c r="G2461">
        <v>16000000</v>
      </c>
      <c r="H2461" t="s">
        <v>3409</v>
      </c>
      <c r="I2461" t="s">
        <v>1266</v>
      </c>
      <c r="J2461" t="s">
        <v>6403</v>
      </c>
      <c r="K2461" t="s">
        <v>24162</v>
      </c>
      <c r="L2461" t="s">
        <v>10413</v>
      </c>
      <c r="M2461" t="s">
        <v>24177</v>
      </c>
      <c r="N2461" t="s">
        <v>24177</v>
      </c>
      <c r="O2461" t="s">
        <v>24177</v>
      </c>
      <c r="P2461">
        <f>IMDB_Movies3[[#This Row],[gross]]-Table3[[#This Row],[budget]]</f>
        <v>26638165</v>
      </c>
    </row>
    <row r="2462" spans="1:16" x14ac:dyDescent="0.35">
      <c r="A2462" t="s">
        <v>5382</v>
      </c>
      <c r="B2462">
        <v>94</v>
      </c>
      <c r="C2462">
        <v>45507053</v>
      </c>
      <c r="D2462" t="s">
        <v>12408</v>
      </c>
      <c r="E2462" t="s">
        <v>37</v>
      </c>
      <c r="F2462">
        <v>7.8</v>
      </c>
      <c r="G2462">
        <v>16000000</v>
      </c>
      <c r="H2462" t="s">
        <v>953</v>
      </c>
      <c r="I2462" t="s">
        <v>1671</v>
      </c>
      <c r="J2462" t="s">
        <v>3409</v>
      </c>
      <c r="K2462" t="s">
        <v>19711</v>
      </c>
      <c r="L2462" t="s">
        <v>24177</v>
      </c>
      <c r="M2462" t="s">
        <v>24177</v>
      </c>
      <c r="N2462" t="s">
        <v>24177</v>
      </c>
      <c r="O2462" t="s">
        <v>24177</v>
      </c>
      <c r="P2462">
        <f>IMDB_Movies3[[#This Row],[gross]]-Table3[[#This Row],[budget]]</f>
        <v>29507053</v>
      </c>
    </row>
    <row r="2463" spans="1:16" x14ac:dyDescent="0.35">
      <c r="A2463" t="s">
        <v>876</v>
      </c>
      <c r="B2463">
        <v>83</v>
      </c>
      <c r="C2463">
        <v>39511038</v>
      </c>
      <c r="D2463" t="s">
        <v>12411</v>
      </c>
      <c r="E2463" t="s">
        <v>37</v>
      </c>
      <c r="F2463">
        <v>5.9</v>
      </c>
      <c r="G2463">
        <v>16000000</v>
      </c>
      <c r="H2463" t="s">
        <v>6403</v>
      </c>
      <c r="I2463" t="s">
        <v>24177</v>
      </c>
      <c r="J2463" t="s">
        <v>24177</v>
      </c>
      <c r="K2463" t="s">
        <v>24177</v>
      </c>
      <c r="L2463" t="s">
        <v>24177</v>
      </c>
      <c r="M2463" t="s">
        <v>24177</v>
      </c>
      <c r="N2463" t="s">
        <v>24177</v>
      </c>
      <c r="O2463" t="s">
        <v>24177</v>
      </c>
      <c r="P2463">
        <f>IMDB_Movies3[[#This Row],[gross]]-Table3[[#This Row],[budget]]</f>
        <v>23511038</v>
      </c>
    </row>
    <row r="2464" spans="1:16" x14ac:dyDescent="0.35">
      <c r="A2464" t="s">
        <v>12414</v>
      </c>
      <c r="B2464">
        <v>111</v>
      </c>
      <c r="C2464">
        <v>6462576</v>
      </c>
      <c r="D2464" t="s">
        <v>12416</v>
      </c>
      <c r="E2464" t="s">
        <v>37</v>
      </c>
      <c r="F2464">
        <v>5.4</v>
      </c>
      <c r="G2464">
        <v>18500000</v>
      </c>
      <c r="H2464" t="s">
        <v>3409</v>
      </c>
      <c r="I2464" t="s">
        <v>24177</v>
      </c>
      <c r="J2464" t="s">
        <v>24177</v>
      </c>
      <c r="K2464" t="s">
        <v>24177</v>
      </c>
      <c r="L2464" t="s">
        <v>24177</v>
      </c>
      <c r="M2464" t="s">
        <v>24177</v>
      </c>
      <c r="N2464" t="s">
        <v>24177</v>
      </c>
      <c r="O2464" t="s">
        <v>24177</v>
      </c>
      <c r="P2464">
        <f>IMDB_Movies3[[#This Row],[gross]]-Table3[[#This Row],[budget]]</f>
        <v>-12037424</v>
      </c>
    </row>
    <row r="2465" spans="1:16" x14ac:dyDescent="0.35">
      <c r="A2465" t="s">
        <v>12419</v>
      </c>
      <c r="B2465">
        <v>80</v>
      </c>
      <c r="C2465">
        <v>40363530</v>
      </c>
      <c r="D2465" t="s">
        <v>12420</v>
      </c>
      <c r="E2465" t="s">
        <v>37</v>
      </c>
      <c r="F2465">
        <v>3.3</v>
      </c>
      <c r="G2465">
        <v>16000000</v>
      </c>
      <c r="H2465" t="s">
        <v>1671</v>
      </c>
      <c r="I2465" t="s">
        <v>18089</v>
      </c>
      <c r="J2465" t="s">
        <v>24177</v>
      </c>
      <c r="K2465" t="s">
        <v>24177</v>
      </c>
      <c r="L2465" t="s">
        <v>24177</v>
      </c>
      <c r="M2465" t="s">
        <v>24177</v>
      </c>
      <c r="N2465" t="s">
        <v>24177</v>
      </c>
      <c r="O2465" t="s">
        <v>24177</v>
      </c>
      <c r="P2465">
        <f>IMDB_Movies3[[#This Row],[gross]]-Table3[[#This Row],[budget]]</f>
        <v>24363530</v>
      </c>
    </row>
    <row r="2466" spans="1:16" x14ac:dyDescent="0.35">
      <c r="A2466" t="s">
        <v>378</v>
      </c>
      <c r="B2466">
        <v>112</v>
      </c>
      <c r="C2466">
        <v>37623143</v>
      </c>
      <c r="D2466" t="s">
        <v>12426</v>
      </c>
      <c r="E2466" t="s">
        <v>2778</v>
      </c>
      <c r="F2466">
        <v>8.1999999999999993</v>
      </c>
      <c r="G2466">
        <v>13500000</v>
      </c>
      <c r="H2466" t="s">
        <v>3409</v>
      </c>
      <c r="I2466" t="s">
        <v>1266</v>
      </c>
      <c r="J2466" t="s">
        <v>24165</v>
      </c>
      <c r="K2466" t="s">
        <v>24177</v>
      </c>
      <c r="L2466" t="s">
        <v>24177</v>
      </c>
      <c r="M2466" t="s">
        <v>24177</v>
      </c>
      <c r="N2466" t="s">
        <v>24177</v>
      </c>
      <c r="O2466" t="s">
        <v>24177</v>
      </c>
      <c r="P2466">
        <f>IMDB_Movies3[[#This Row],[gross]]-Table3[[#This Row],[budget]]</f>
        <v>24123143</v>
      </c>
    </row>
    <row r="2467" spans="1:16" x14ac:dyDescent="0.35">
      <c r="A2467" t="s">
        <v>4987</v>
      </c>
      <c r="B2467">
        <v>94</v>
      </c>
      <c r="C2467">
        <v>33357476</v>
      </c>
      <c r="D2467" t="s">
        <v>12434</v>
      </c>
      <c r="E2467" t="s">
        <v>37</v>
      </c>
      <c r="F2467">
        <v>5.4</v>
      </c>
      <c r="G2467">
        <v>35000000</v>
      </c>
      <c r="H2467" t="s">
        <v>1325</v>
      </c>
      <c r="I2467" t="s">
        <v>1671</v>
      </c>
      <c r="J2467" t="s">
        <v>24164</v>
      </c>
      <c r="K2467" t="s">
        <v>18089</v>
      </c>
      <c r="L2467" t="s">
        <v>24177</v>
      </c>
      <c r="M2467" t="s">
        <v>24177</v>
      </c>
      <c r="N2467" t="s">
        <v>24177</v>
      </c>
      <c r="O2467" t="s">
        <v>24177</v>
      </c>
      <c r="P2467">
        <f>IMDB_Movies3[[#This Row],[gross]]-Table3[[#This Row],[budget]]</f>
        <v>-1642524</v>
      </c>
    </row>
    <row r="2468" spans="1:16" x14ac:dyDescent="0.35">
      <c r="A2468" t="s">
        <v>2943</v>
      </c>
      <c r="B2468">
        <v>130</v>
      </c>
      <c r="C2468">
        <v>28734552</v>
      </c>
      <c r="D2468" t="s">
        <v>12437</v>
      </c>
      <c r="E2468" t="s">
        <v>37</v>
      </c>
      <c r="F2468">
        <v>6.4</v>
      </c>
      <c r="G2468">
        <v>16000000</v>
      </c>
      <c r="H2468" t="s">
        <v>24164</v>
      </c>
      <c r="I2468" t="s">
        <v>3409</v>
      </c>
      <c r="J2468" t="s">
        <v>19711</v>
      </c>
      <c r="K2468" t="s">
        <v>10413</v>
      </c>
      <c r="L2468" t="s">
        <v>24177</v>
      </c>
      <c r="M2468" t="s">
        <v>24177</v>
      </c>
      <c r="N2468" t="s">
        <v>24177</v>
      </c>
      <c r="O2468" t="s">
        <v>24177</v>
      </c>
      <c r="P2468">
        <f>IMDB_Movies3[[#This Row],[gross]]-Table3[[#This Row],[budget]]</f>
        <v>12734552</v>
      </c>
    </row>
    <row r="2469" spans="1:16" x14ac:dyDescent="0.35">
      <c r="A2469" t="s">
        <v>12441</v>
      </c>
      <c r="B2469">
        <v>91</v>
      </c>
      <c r="C2469">
        <v>37300107</v>
      </c>
      <c r="D2469" t="s">
        <v>12442</v>
      </c>
      <c r="E2469" t="s">
        <v>37</v>
      </c>
      <c r="F2469">
        <v>4.8</v>
      </c>
      <c r="G2469">
        <v>16000000</v>
      </c>
      <c r="H2469" t="s">
        <v>3409</v>
      </c>
      <c r="I2469" t="s">
        <v>6403</v>
      </c>
      <c r="J2469" t="s">
        <v>10413</v>
      </c>
      <c r="K2469" t="s">
        <v>24177</v>
      </c>
      <c r="L2469" t="s">
        <v>24177</v>
      </c>
      <c r="M2469" t="s">
        <v>24177</v>
      </c>
      <c r="N2469" t="s">
        <v>24177</v>
      </c>
      <c r="O2469" t="s">
        <v>24177</v>
      </c>
      <c r="P2469">
        <f>IMDB_Movies3[[#This Row],[gross]]-Table3[[#This Row],[budget]]</f>
        <v>21300107</v>
      </c>
    </row>
    <row r="2470" spans="1:16" x14ac:dyDescent="0.35">
      <c r="A2470" t="s">
        <v>6767</v>
      </c>
      <c r="B2470">
        <v>91</v>
      </c>
      <c r="C2470">
        <v>27087695</v>
      </c>
      <c r="D2470" t="s">
        <v>12445</v>
      </c>
      <c r="E2470" t="s">
        <v>37</v>
      </c>
      <c r="F2470">
        <v>5.9</v>
      </c>
      <c r="G2470">
        <v>17700000</v>
      </c>
      <c r="H2470" t="s">
        <v>953</v>
      </c>
      <c r="I2470" t="s">
        <v>1671</v>
      </c>
      <c r="J2470" t="s">
        <v>3409</v>
      </c>
      <c r="K2470" t="s">
        <v>24177</v>
      </c>
      <c r="L2470" t="s">
        <v>24177</v>
      </c>
      <c r="M2470" t="s">
        <v>24177</v>
      </c>
      <c r="N2470" t="s">
        <v>24177</v>
      </c>
      <c r="O2470" t="s">
        <v>24177</v>
      </c>
      <c r="P2470">
        <f>IMDB_Movies3[[#This Row],[gross]]-Table3[[#This Row],[budget]]</f>
        <v>9387695</v>
      </c>
    </row>
    <row r="2471" spans="1:16" x14ac:dyDescent="0.35">
      <c r="A2471" t="s">
        <v>12448</v>
      </c>
      <c r="B2471">
        <v>110</v>
      </c>
      <c r="C2471">
        <v>30102717</v>
      </c>
      <c r="D2471" t="s">
        <v>12451</v>
      </c>
      <c r="E2471" t="s">
        <v>37</v>
      </c>
      <c r="F2471">
        <v>5.5</v>
      </c>
      <c r="G2471">
        <v>15000000</v>
      </c>
      <c r="H2471" t="s">
        <v>1325</v>
      </c>
      <c r="I2471" t="s">
        <v>24164</v>
      </c>
      <c r="J2471" t="s">
        <v>24177</v>
      </c>
      <c r="K2471" t="s">
        <v>24177</v>
      </c>
      <c r="L2471" t="s">
        <v>24177</v>
      </c>
      <c r="M2471" t="s">
        <v>24177</v>
      </c>
      <c r="N2471" t="s">
        <v>24177</v>
      </c>
      <c r="O2471" t="s">
        <v>24177</v>
      </c>
      <c r="P2471">
        <f>IMDB_Movies3[[#This Row],[gross]]-Table3[[#This Row],[budget]]</f>
        <v>15102717</v>
      </c>
    </row>
    <row r="2472" spans="1:16" x14ac:dyDescent="0.35">
      <c r="A2472" t="s">
        <v>2453</v>
      </c>
      <c r="B2472">
        <v>121</v>
      </c>
      <c r="C2472">
        <v>23618786</v>
      </c>
      <c r="D2472" t="s">
        <v>12457</v>
      </c>
      <c r="E2472" t="s">
        <v>37</v>
      </c>
      <c r="F2472">
        <v>7.9</v>
      </c>
      <c r="G2472">
        <v>8000000</v>
      </c>
      <c r="H2472" t="s">
        <v>1325</v>
      </c>
      <c r="I2472" t="s">
        <v>1671</v>
      </c>
      <c r="J2472" t="s">
        <v>24162</v>
      </c>
      <c r="K2472" t="s">
        <v>24177</v>
      </c>
      <c r="L2472" t="s">
        <v>24177</v>
      </c>
      <c r="M2472" t="s">
        <v>24177</v>
      </c>
      <c r="N2472" t="s">
        <v>24177</v>
      </c>
      <c r="O2472" t="s">
        <v>24177</v>
      </c>
      <c r="P2472">
        <f>IMDB_Movies3[[#This Row],[gross]]-Table3[[#This Row],[budget]]</f>
        <v>15618786</v>
      </c>
    </row>
    <row r="2473" spans="1:16" x14ac:dyDescent="0.35">
      <c r="A2473" t="s">
        <v>12460</v>
      </c>
      <c r="B2473">
        <v>114</v>
      </c>
      <c r="C2473">
        <v>26896744</v>
      </c>
      <c r="D2473" t="s">
        <v>12461</v>
      </c>
      <c r="E2473" t="s">
        <v>37</v>
      </c>
      <c r="F2473">
        <v>4.9000000000000004</v>
      </c>
      <c r="G2473">
        <v>16500000</v>
      </c>
      <c r="H2473" t="s">
        <v>1671</v>
      </c>
      <c r="I2473" t="s">
        <v>3409</v>
      </c>
      <c r="J2473" t="s">
        <v>24177</v>
      </c>
      <c r="K2473" t="s">
        <v>24177</v>
      </c>
      <c r="L2473" t="s">
        <v>24177</v>
      </c>
      <c r="M2473" t="s">
        <v>24177</v>
      </c>
      <c r="N2473" t="s">
        <v>24177</v>
      </c>
      <c r="O2473" t="s">
        <v>24177</v>
      </c>
      <c r="P2473">
        <f>IMDB_Movies3[[#This Row],[gross]]-Table3[[#This Row],[budget]]</f>
        <v>10396744</v>
      </c>
    </row>
    <row r="2474" spans="1:16" x14ac:dyDescent="0.35">
      <c r="A2474" t="s">
        <v>4003</v>
      </c>
      <c r="B2474">
        <v>96</v>
      </c>
      <c r="C2474">
        <v>23213577</v>
      </c>
      <c r="D2474" t="s">
        <v>12464</v>
      </c>
      <c r="E2474" t="s">
        <v>37</v>
      </c>
      <c r="F2474">
        <v>7.2</v>
      </c>
      <c r="G2474">
        <v>15500000</v>
      </c>
      <c r="H2474" t="s">
        <v>3409</v>
      </c>
      <c r="I2474" t="s">
        <v>19711</v>
      </c>
      <c r="J2474" t="s">
        <v>24177</v>
      </c>
      <c r="K2474" t="s">
        <v>24177</v>
      </c>
      <c r="L2474" t="s">
        <v>24177</v>
      </c>
      <c r="M2474" t="s">
        <v>24177</v>
      </c>
      <c r="N2474" t="s">
        <v>24177</v>
      </c>
      <c r="O2474" t="s">
        <v>24177</v>
      </c>
      <c r="P2474">
        <f>IMDB_Movies3[[#This Row],[gross]]-Table3[[#This Row],[budget]]</f>
        <v>7713577</v>
      </c>
    </row>
    <row r="2475" spans="1:16" x14ac:dyDescent="0.35">
      <c r="A2475" t="s">
        <v>12467</v>
      </c>
      <c r="B2475">
        <v>270</v>
      </c>
      <c r="C2475">
        <v>47724985</v>
      </c>
      <c r="D2475" t="s">
        <v>12469</v>
      </c>
      <c r="E2475" t="s">
        <v>12472</v>
      </c>
      <c r="F2475">
        <v>6.6</v>
      </c>
      <c r="G2475">
        <v>25000000</v>
      </c>
      <c r="H2475" t="s">
        <v>1325</v>
      </c>
      <c r="I2475" t="s">
        <v>953</v>
      </c>
      <c r="J2475" t="s">
        <v>3409</v>
      </c>
      <c r="K2475" t="s">
        <v>19711</v>
      </c>
      <c r="L2475" t="s">
        <v>24165</v>
      </c>
      <c r="M2475" t="s">
        <v>24177</v>
      </c>
      <c r="N2475" t="s">
        <v>24177</v>
      </c>
      <c r="O2475" t="s">
        <v>24177</v>
      </c>
      <c r="P2475">
        <f>IMDB_Movies3[[#This Row],[gross]]-Table3[[#This Row],[budget]]</f>
        <v>22724985</v>
      </c>
    </row>
    <row r="2476" spans="1:16" x14ac:dyDescent="0.35">
      <c r="A2476" t="s">
        <v>12474</v>
      </c>
      <c r="B2476">
        <v>94</v>
      </c>
      <c r="C2476">
        <v>20627372</v>
      </c>
      <c r="D2476" t="s">
        <v>12475</v>
      </c>
      <c r="E2476" t="s">
        <v>37</v>
      </c>
      <c r="F2476">
        <v>5.3</v>
      </c>
      <c r="G2476">
        <v>16000000</v>
      </c>
      <c r="H2476" t="s">
        <v>1671</v>
      </c>
      <c r="I2476" t="s">
        <v>3409</v>
      </c>
      <c r="J2476" t="s">
        <v>19711</v>
      </c>
      <c r="K2476" t="s">
        <v>24177</v>
      </c>
      <c r="L2476" t="s">
        <v>24177</v>
      </c>
      <c r="M2476" t="s">
        <v>24177</v>
      </c>
      <c r="N2476" t="s">
        <v>24177</v>
      </c>
      <c r="O2476" t="s">
        <v>24177</v>
      </c>
      <c r="P2476">
        <f>IMDB_Movies3[[#This Row],[gross]]-Table3[[#This Row],[budget]]</f>
        <v>4627372</v>
      </c>
    </row>
    <row r="2477" spans="1:16" x14ac:dyDescent="0.35">
      <c r="A2477" t="s">
        <v>12479</v>
      </c>
      <c r="B2477">
        <v>109</v>
      </c>
      <c r="C2477">
        <v>16346122</v>
      </c>
      <c r="D2477" t="s">
        <v>12480</v>
      </c>
      <c r="E2477" t="s">
        <v>37</v>
      </c>
      <c r="F2477">
        <v>7.2</v>
      </c>
      <c r="G2477">
        <v>16000000</v>
      </c>
      <c r="H2477" t="s">
        <v>3409</v>
      </c>
      <c r="I2477" t="s">
        <v>24177</v>
      </c>
      <c r="J2477" t="s">
        <v>24177</v>
      </c>
      <c r="K2477" t="s">
        <v>24177</v>
      </c>
      <c r="L2477" t="s">
        <v>24177</v>
      </c>
      <c r="M2477" t="s">
        <v>24177</v>
      </c>
      <c r="N2477" t="s">
        <v>24177</v>
      </c>
      <c r="O2477" t="s">
        <v>24177</v>
      </c>
      <c r="P2477">
        <f>IMDB_Movies3[[#This Row],[gross]]-Table3[[#This Row],[budget]]</f>
        <v>346122</v>
      </c>
    </row>
    <row r="2478" spans="1:16" x14ac:dyDescent="0.35">
      <c r="A2478" t="s">
        <v>4777</v>
      </c>
      <c r="B2478">
        <v>107</v>
      </c>
      <c r="C2478">
        <v>16204793</v>
      </c>
      <c r="D2478" t="s">
        <v>12484</v>
      </c>
      <c r="E2478" t="s">
        <v>37</v>
      </c>
      <c r="F2478">
        <v>5.0999999999999996</v>
      </c>
      <c r="G2478">
        <v>16000000</v>
      </c>
      <c r="H2478" t="s">
        <v>1671</v>
      </c>
      <c r="I2478" t="s">
        <v>1266</v>
      </c>
      <c r="J2478" t="s">
        <v>6403</v>
      </c>
      <c r="K2478" t="s">
        <v>24177</v>
      </c>
      <c r="L2478" t="s">
        <v>24177</v>
      </c>
      <c r="M2478" t="s">
        <v>24177</v>
      </c>
      <c r="N2478" t="s">
        <v>24177</v>
      </c>
      <c r="O2478" t="s">
        <v>24177</v>
      </c>
      <c r="P2478">
        <f>IMDB_Movies3[[#This Row],[gross]]-Table3[[#This Row],[budget]]</f>
        <v>204793</v>
      </c>
    </row>
    <row r="2479" spans="1:16" x14ac:dyDescent="0.35">
      <c r="A2479" t="s">
        <v>11208</v>
      </c>
      <c r="B2479">
        <v>96</v>
      </c>
      <c r="C2479">
        <v>15427192</v>
      </c>
      <c r="D2479" t="s">
        <v>12489</v>
      </c>
      <c r="E2479" t="s">
        <v>37</v>
      </c>
      <c r="F2479">
        <v>5.6</v>
      </c>
      <c r="G2479">
        <v>16000000</v>
      </c>
      <c r="H2479" t="s">
        <v>1671</v>
      </c>
      <c r="I2479" t="s">
        <v>24164</v>
      </c>
      <c r="J2479" t="s">
        <v>24162</v>
      </c>
      <c r="K2479" t="s">
        <v>24177</v>
      </c>
      <c r="L2479" t="s">
        <v>24177</v>
      </c>
      <c r="M2479" t="s">
        <v>24177</v>
      </c>
      <c r="N2479" t="s">
        <v>24177</v>
      </c>
      <c r="O2479" t="s">
        <v>24177</v>
      </c>
      <c r="P2479">
        <f>IMDB_Movies3[[#This Row],[gross]]-Table3[[#This Row],[budget]]</f>
        <v>-572808</v>
      </c>
    </row>
    <row r="2480" spans="1:16" x14ac:dyDescent="0.35">
      <c r="A2480" t="s">
        <v>4003</v>
      </c>
      <c r="B2480">
        <v>88</v>
      </c>
      <c r="C2480">
        <v>14792779</v>
      </c>
      <c r="D2480" t="s">
        <v>12494</v>
      </c>
      <c r="E2480" t="s">
        <v>37</v>
      </c>
      <c r="F2480">
        <v>7.6</v>
      </c>
      <c r="G2480">
        <v>16000000</v>
      </c>
      <c r="H2480" t="s">
        <v>1671</v>
      </c>
      <c r="I2480" t="s">
        <v>24177</v>
      </c>
      <c r="J2480" t="s">
        <v>24177</v>
      </c>
      <c r="K2480" t="s">
        <v>24177</v>
      </c>
      <c r="L2480" t="s">
        <v>24177</v>
      </c>
      <c r="M2480" t="s">
        <v>24177</v>
      </c>
      <c r="N2480" t="s">
        <v>24177</v>
      </c>
      <c r="O2480" t="s">
        <v>24177</v>
      </c>
      <c r="P2480">
        <f>IMDB_Movies3[[#This Row],[gross]]-Table3[[#This Row],[budget]]</f>
        <v>-1207221</v>
      </c>
    </row>
    <row r="2481" spans="1:16" x14ac:dyDescent="0.35">
      <c r="A2481" t="s">
        <v>12497</v>
      </c>
      <c r="B2481">
        <v>113</v>
      </c>
      <c r="C2481">
        <v>19057024</v>
      </c>
      <c r="D2481" t="s">
        <v>12498</v>
      </c>
      <c r="E2481" t="s">
        <v>37</v>
      </c>
      <c r="F2481">
        <v>7.2</v>
      </c>
      <c r="G2481">
        <v>16000000</v>
      </c>
      <c r="H2481" t="s">
        <v>3409</v>
      </c>
      <c r="I2481" t="s">
        <v>19711</v>
      </c>
      <c r="J2481" t="s">
        <v>24177</v>
      </c>
      <c r="K2481" t="s">
        <v>24177</v>
      </c>
      <c r="L2481" t="s">
        <v>24177</v>
      </c>
      <c r="M2481" t="s">
        <v>24177</v>
      </c>
      <c r="N2481" t="s">
        <v>24177</v>
      </c>
      <c r="O2481" t="s">
        <v>24177</v>
      </c>
      <c r="P2481">
        <f>IMDB_Movies3[[#This Row],[gross]]-Table3[[#This Row],[budget]]</f>
        <v>3057024</v>
      </c>
    </row>
    <row r="2482" spans="1:16" x14ac:dyDescent="0.35">
      <c r="A2482" t="s">
        <v>12502</v>
      </c>
      <c r="B2482">
        <v>101</v>
      </c>
      <c r="C2482">
        <v>14108518</v>
      </c>
      <c r="D2482" t="s">
        <v>12504</v>
      </c>
      <c r="E2482" t="s">
        <v>37</v>
      </c>
      <c r="F2482">
        <v>5.7</v>
      </c>
      <c r="G2482">
        <v>16000000</v>
      </c>
      <c r="H2482" t="s">
        <v>1671</v>
      </c>
      <c r="I2482" t="s">
        <v>3409</v>
      </c>
      <c r="J2482" t="s">
        <v>19711</v>
      </c>
      <c r="K2482" t="s">
        <v>24177</v>
      </c>
      <c r="L2482" t="s">
        <v>24177</v>
      </c>
      <c r="M2482" t="s">
        <v>24177</v>
      </c>
      <c r="N2482" t="s">
        <v>24177</v>
      </c>
      <c r="O2482" t="s">
        <v>24177</v>
      </c>
      <c r="P2482">
        <f>IMDB_Movies3[[#This Row],[gross]]-Table3[[#This Row],[budget]]</f>
        <v>-1891482</v>
      </c>
    </row>
    <row r="2483" spans="1:16" x14ac:dyDescent="0.35">
      <c r="A2483" t="s">
        <v>9927</v>
      </c>
      <c r="B2483">
        <v>105</v>
      </c>
      <c r="C2483">
        <v>13854000</v>
      </c>
      <c r="D2483" t="s">
        <v>12508</v>
      </c>
      <c r="E2483" t="s">
        <v>37</v>
      </c>
      <c r="F2483">
        <v>5.2</v>
      </c>
      <c r="G2483">
        <v>20000000</v>
      </c>
      <c r="H2483" t="s">
        <v>1671</v>
      </c>
      <c r="I2483" t="s">
        <v>19711</v>
      </c>
      <c r="J2483" t="s">
        <v>12332</v>
      </c>
      <c r="K2483" t="s">
        <v>24177</v>
      </c>
      <c r="L2483" t="s">
        <v>24177</v>
      </c>
      <c r="M2483" t="s">
        <v>24177</v>
      </c>
      <c r="N2483" t="s">
        <v>24177</v>
      </c>
      <c r="O2483" t="s">
        <v>24177</v>
      </c>
      <c r="P2483">
        <f>IMDB_Movies3[[#This Row],[gross]]-Table3[[#This Row],[budget]]</f>
        <v>-6146000</v>
      </c>
    </row>
    <row r="2484" spans="1:16" x14ac:dyDescent="0.35">
      <c r="A2484" t="s">
        <v>2728</v>
      </c>
      <c r="B2484">
        <v>125</v>
      </c>
      <c r="C2484">
        <v>77324422</v>
      </c>
      <c r="D2484" t="s">
        <v>12511</v>
      </c>
      <c r="E2484" t="s">
        <v>37</v>
      </c>
      <c r="F2484">
        <v>7.7</v>
      </c>
      <c r="G2484">
        <v>26000000</v>
      </c>
      <c r="H2484" t="s">
        <v>3409</v>
      </c>
      <c r="I2484" t="s">
        <v>24177</v>
      </c>
      <c r="J2484" t="s">
        <v>24177</v>
      </c>
      <c r="K2484" t="s">
        <v>24177</v>
      </c>
      <c r="L2484" t="s">
        <v>24177</v>
      </c>
      <c r="M2484" t="s">
        <v>24177</v>
      </c>
      <c r="N2484" t="s">
        <v>24177</v>
      </c>
      <c r="O2484" t="s">
        <v>24177</v>
      </c>
      <c r="P2484">
        <f>IMDB_Movies3[[#This Row],[gross]]-Table3[[#This Row],[budget]]</f>
        <v>51324422</v>
      </c>
    </row>
    <row r="2485" spans="1:16" x14ac:dyDescent="0.35">
      <c r="A2485" t="s">
        <v>12514</v>
      </c>
      <c r="B2485">
        <v>100</v>
      </c>
      <c r="C2485">
        <v>15500000</v>
      </c>
      <c r="D2485" t="s">
        <v>12515</v>
      </c>
      <c r="E2485" t="s">
        <v>37</v>
      </c>
      <c r="F2485">
        <v>7</v>
      </c>
      <c r="G2485">
        <v>16000000</v>
      </c>
      <c r="H2485" t="s">
        <v>24162</v>
      </c>
      <c r="I2485" t="s">
        <v>12332</v>
      </c>
      <c r="J2485" t="s">
        <v>10413</v>
      </c>
      <c r="K2485" t="s">
        <v>24177</v>
      </c>
      <c r="L2485" t="s">
        <v>24177</v>
      </c>
      <c r="M2485" t="s">
        <v>24177</v>
      </c>
      <c r="N2485" t="s">
        <v>24177</v>
      </c>
      <c r="O2485" t="s">
        <v>24177</v>
      </c>
      <c r="P2485">
        <f>IMDB_Movies3[[#This Row],[gross]]-Table3[[#This Row],[budget]]</f>
        <v>-500000</v>
      </c>
    </row>
    <row r="2486" spans="1:16" x14ac:dyDescent="0.35">
      <c r="A2486" t="s">
        <v>12519</v>
      </c>
      <c r="B2486">
        <v>97</v>
      </c>
      <c r="C2486">
        <v>11540112</v>
      </c>
      <c r="D2486" t="s">
        <v>12521</v>
      </c>
      <c r="E2486" t="s">
        <v>37</v>
      </c>
      <c r="F2486">
        <v>3.6</v>
      </c>
      <c r="G2486">
        <v>35761559</v>
      </c>
      <c r="H2486" t="s">
        <v>1671</v>
      </c>
      <c r="I2486" t="s">
        <v>24177</v>
      </c>
      <c r="J2486" t="s">
        <v>24177</v>
      </c>
      <c r="K2486" t="s">
        <v>24177</v>
      </c>
      <c r="L2486" t="s">
        <v>24177</v>
      </c>
      <c r="M2486" t="s">
        <v>24177</v>
      </c>
      <c r="N2486" t="s">
        <v>24177</v>
      </c>
      <c r="O2486" t="s">
        <v>24177</v>
      </c>
      <c r="P2486">
        <f>IMDB_Movies3[[#This Row],[gross]]-Table3[[#This Row],[budget]]</f>
        <v>-24221447</v>
      </c>
    </row>
    <row r="2487" spans="1:16" x14ac:dyDescent="0.35">
      <c r="A2487" t="s">
        <v>12524</v>
      </c>
      <c r="B2487">
        <v>108</v>
      </c>
      <c r="C2487">
        <v>47724985</v>
      </c>
      <c r="D2487" t="s">
        <v>12526</v>
      </c>
      <c r="E2487" t="s">
        <v>37</v>
      </c>
      <c r="F2487">
        <v>4.9000000000000004</v>
      </c>
      <c r="G2487">
        <v>16000000</v>
      </c>
      <c r="H2487" t="s">
        <v>1325</v>
      </c>
      <c r="I2487" t="s">
        <v>3409</v>
      </c>
      <c r="J2487" t="s">
        <v>12332</v>
      </c>
      <c r="K2487" t="s">
        <v>10413</v>
      </c>
      <c r="L2487" t="s">
        <v>24177</v>
      </c>
      <c r="M2487" t="s">
        <v>24177</v>
      </c>
      <c r="N2487" t="s">
        <v>24177</v>
      </c>
      <c r="O2487" t="s">
        <v>24177</v>
      </c>
      <c r="P2487">
        <f>IMDB_Movies3[[#This Row],[gross]]-Table3[[#This Row],[budget]]</f>
        <v>31724985</v>
      </c>
    </row>
    <row r="2488" spans="1:16" x14ac:dyDescent="0.35">
      <c r="A2488" t="s">
        <v>12530</v>
      </c>
      <c r="B2488">
        <v>112</v>
      </c>
      <c r="C2488">
        <v>4734235</v>
      </c>
      <c r="D2488" t="s">
        <v>12531</v>
      </c>
      <c r="E2488" t="s">
        <v>37</v>
      </c>
      <c r="F2488">
        <v>6</v>
      </c>
      <c r="G2488">
        <v>15000000</v>
      </c>
      <c r="H2488" t="s">
        <v>1671</v>
      </c>
      <c r="I2488" t="s">
        <v>3409</v>
      </c>
      <c r="J2488" t="s">
        <v>12038</v>
      </c>
      <c r="K2488" t="s">
        <v>24177</v>
      </c>
      <c r="L2488" t="s">
        <v>24177</v>
      </c>
      <c r="M2488" t="s">
        <v>24177</v>
      </c>
      <c r="N2488" t="s">
        <v>24177</v>
      </c>
      <c r="O2488" t="s">
        <v>24177</v>
      </c>
      <c r="P2488">
        <f>IMDB_Movies3[[#This Row],[gross]]-Table3[[#This Row],[budget]]</f>
        <v>-10265765</v>
      </c>
    </row>
    <row r="2489" spans="1:16" x14ac:dyDescent="0.35">
      <c r="A2489" t="s">
        <v>4003</v>
      </c>
      <c r="B2489">
        <v>112</v>
      </c>
      <c r="C2489">
        <v>4839383</v>
      </c>
      <c r="D2489" t="s">
        <v>12534</v>
      </c>
      <c r="E2489" t="s">
        <v>37</v>
      </c>
      <c r="F2489">
        <v>6.6</v>
      </c>
      <c r="G2489">
        <v>16000000</v>
      </c>
      <c r="H2489" t="s">
        <v>1671</v>
      </c>
      <c r="I2489" t="s">
        <v>19711</v>
      </c>
      <c r="J2489" t="s">
        <v>24177</v>
      </c>
      <c r="K2489" t="s">
        <v>24177</v>
      </c>
      <c r="L2489" t="s">
        <v>24177</v>
      </c>
      <c r="M2489" t="s">
        <v>24177</v>
      </c>
      <c r="N2489" t="s">
        <v>24177</v>
      </c>
      <c r="O2489" t="s">
        <v>24177</v>
      </c>
      <c r="P2489">
        <f>IMDB_Movies3[[#This Row],[gross]]-Table3[[#This Row],[budget]]</f>
        <v>-11160617</v>
      </c>
    </row>
    <row r="2490" spans="1:16" x14ac:dyDescent="0.35">
      <c r="A2490" t="s">
        <v>12537</v>
      </c>
      <c r="B2490">
        <v>95</v>
      </c>
      <c r="C2490">
        <v>4193025</v>
      </c>
      <c r="D2490" t="s">
        <v>12538</v>
      </c>
      <c r="E2490" t="s">
        <v>37</v>
      </c>
      <c r="F2490">
        <v>6.8</v>
      </c>
      <c r="G2490">
        <v>15000000</v>
      </c>
      <c r="H2490" t="s">
        <v>1671</v>
      </c>
      <c r="I2490" t="s">
        <v>12038</v>
      </c>
      <c r="J2490" t="s">
        <v>24177</v>
      </c>
      <c r="K2490" t="s">
        <v>24177</v>
      </c>
      <c r="L2490" t="s">
        <v>24177</v>
      </c>
      <c r="M2490" t="s">
        <v>24177</v>
      </c>
      <c r="N2490" t="s">
        <v>24177</v>
      </c>
      <c r="O2490" t="s">
        <v>24177</v>
      </c>
      <c r="P2490">
        <f>IMDB_Movies3[[#This Row],[gross]]-Table3[[#This Row],[budget]]</f>
        <v>-10806975</v>
      </c>
    </row>
    <row r="2491" spans="1:16" x14ac:dyDescent="0.35">
      <c r="A2491" t="s">
        <v>5834</v>
      </c>
      <c r="B2491">
        <v>110</v>
      </c>
      <c r="C2491">
        <v>5900000</v>
      </c>
      <c r="D2491" t="s">
        <v>12543</v>
      </c>
      <c r="E2491" t="s">
        <v>37</v>
      </c>
      <c r="F2491">
        <v>7.2</v>
      </c>
      <c r="G2491">
        <v>16000000</v>
      </c>
      <c r="H2491" t="s">
        <v>1325</v>
      </c>
      <c r="I2491" t="s">
        <v>953</v>
      </c>
      <c r="J2491" t="s">
        <v>1266</v>
      </c>
      <c r="K2491" t="s">
        <v>24177</v>
      </c>
      <c r="L2491" t="s">
        <v>24177</v>
      </c>
      <c r="M2491" t="s">
        <v>24177</v>
      </c>
      <c r="N2491" t="s">
        <v>24177</v>
      </c>
      <c r="O2491" t="s">
        <v>24177</v>
      </c>
      <c r="P2491">
        <f>IMDB_Movies3[[#This Row],[gross]]-Table3[[#This Row],[budget]]</f>
        <v>-10100000</v>
      </c>
    </row>
    <row r="2492" spans="1:16" x14ac:dyDescent="0.35">
      <c r="A2492" t="s">
        <v>12546</v>
      </c>
      <c r="B2492">
        <v>118</v>
      </c>
      <c r="C2492">
        <v>2849142</v>
      </c>
      <c r="D2492" t="s">
        <v>12547</v>
      </c>
      <c r="E2492" t="s">
        <v>37</v>
      </c>
      <c r="F2492">
        <v>7.2</v>
      </c>
      <c r="G2492">
        <v>16000000</v>
      </c>
      <c r="H2492" t="s">
        <v>3409</v>
      </c>
      <c r="I2492" t="s">
        <v>24177</v>
      </c>
      <c r="J2492" t="s">
        <v>24177</v>
      </c>
      <c r="K2492" t="s">
        <v>24177</v>
      </c>
      <c r="L2492" t="s">
        <v>24177</v>
      </c>
      <c r="M2492" t="s">
        <v>24177</v>
      </c>
      <c r="N2492" t="s">
        <v>24177</v>
      </c>
      <c r="O2492" t="s">
        <v>24177</v>
      </c>
      <c r="P2492">
        <f>IMDB_Movies3[[#This Row],[gross]]-Table3[[#This Row],[budget]]</f>
        <v>-13150858</v>
      </c>
    </row>
    <row r="2493" spans="1:16" x14ac:dyDescent="0.35">
      <c r="A2493" t="s">
        <v>12551</v>
      </c>
      <c r="B2493">
        <v>97</v>
      </c>
      <c r="C2493">
        <v>1686429</v>
      </c>
      <c r="D2493" t="s">
        <v>12553</v>
      </c>
      <c r="E2493" t="s">
        <v>37</v>
      </c>
      <c r="F2493">
        <v>2.8</v>
      </c>
      <c r="G2493">
        <v>16000000</v>
      </c>
      <c r="H2493" t="s">
        <v>1325</v>
      </c>
      <c r="I2493" t="s">
        <v>24164</v>
      </c>
      <c r="J2493" t="s">
        <v>12332</v>
      </c>
      <c r="K2493" t="s">
        <v>24177</v>
      </c>
      <c r="L2493" t="s">
        <v>24177</v>
      </c>
      <c r="M2493" t="s">
        <v>24177</v>
      </c>
      <c r="N2493" t="s">
        <v>24177</v>
      </c>
      <c r="O2493" t="s">
        <v>24177</v>
      </c>
      <c r="P2493">
        <f>IMDB_Movies3[[#This Row],[gross]]-Table3[[#This Row],[budget]]</f>
        <v>-14313571</v>
      </c>
    </row>
    <row r="2494" spans="1:16" x14ac:dyDescent="0.35">
      <c r="A2494" t="s">
        <v>8972</v>
      </c>
      <c r="B2494">
        <v>120</v>
      </c>
      <c r="C2494">
        <v>1984743</v>
      </c>
      <c r="D2494" t="s">
        <v>12556</v>
      </c>
      <c r="E2494" t="s">
        <v>37</v>
      </c>
      <c r="F2494">
        <v>6.6</v>
      </c>
      <c r="G2494">
        <v>16000000</v>
      </c>
      <c r="H2494" t="s">
        <v>3409</v>
      </c>
      <c r="I2494" t="s">
        <v>19711</v>
      </c>
      <c r="J2494" t="s">
        <v>24177</v>
      </c>
      <c r="K2494" t="s">
        <v>24177</v>
      </c>
      <c r="L2494" t="s">
        <v>24177</v>
      </c>
      <c r="M2494" t="s">
        <v>24177</v>
      </c>
      <c r="N2494" t="s">
        <v>24177</v>
      </c>
      <c r="O2494" t="s">
        <v>24177</v>
      </c>
      <c r="P2494">
        <f>IMDB_Movies3[[#This Row],[gross]]-Table3[[#This Row],[budget]]</f>
        <v>-14015257</v>
      </c>
    </row>
    <row r="2495" spans="1:16" x14ac:dyDescent="0.35">
      <c r="A2495" t="s">
        <v>12560</v>
      </c>
      <c r="B2495">
        <v>135</v>
      </c>
      <c r="C2495">
        <v>1666262</v>
      </c>
      <c r="D2495" t="s">
        <v>12561</v>
      </c>
      <c r="E2495" t="s">
        <v>37</v>
      </c>
      <c r="F2495">
        <v>6.7</v>
      </c>
      <c r="G2495">
        <v>16000000</v>
      </c>
      <c r="H2495" t="s">
        <v>3409</v>
      </c>
      <c r="I2495" t="s">
        <v>22704</v>
      </c>
      <c r="J2495" t="s">
        <v>19711</v>
      </c>
      <c r="K2495" t="s">
        <v>24165</v>
      </c>
      <c r="L2495" t="s">
        <v>24177</v>
      </c>
      <c r="M2495" t="s">
        <v>24177</v>
      </c>
      <c r="N2495" t="s">
        <v>24177</v>
      </c>
      <c r="O2495" t="s">
        <v>24177</v>
      </c>
      <c r="P2495">
        <f>IMDB_Movies3[[#This Row],[gross]]-Table3[[#This Row],[budget]]</f>
        <v>-14333738</v>
      </c>
    </row>
    <row r="2496" spans="1:16" x14ac:dyDescent="0.35">
      <c r="A2496" t="s">
        <v>5289</v>
      </c>
      <c r="B2496">
        <v>101</v>
      </c>
      <c r="C2496">
        <v>2319187</v>
      </c>
      <c r="D2496" t="s">
        <v>12565</v>
      </c>
      <c r="E2496" t="s">
        <v>37</v>
      </c>
      <c r="F2496">
        <v>7</v>
      </c>
      <c r="G2496">
        <v>20000000</v>
      </c>
      <c r="H2496" t="s">
        <v>24164</v>
      </c>
      <c r="I2496" t="s">
        <v>3409</v>
      </c>
      <c r="J2496" t="s">
        <v>24162</v>
      </c>
      <c r="K2496" t="s">
        <v>10413</v>
      </c>
      <c r="L2496" t="s">
        <v>24177</v>
      </c>
      <c r="M2496" t="s">
        <v>24177</v>
      </c>
      <c r="N2496" t="s">
        <v>24177</v>
      </c>
      <c r="O2496" t="s">
        <v>24177</v>
      </c>
      <c r="P2496">
        <f>IMDB_Movies3[[#This Row],[gross]]-Table3[[#This Row],[budget]]</f>
        <v>-17680813</v>
      </c>
    </row>
    <row r="2497" spans="1:16" x14ac:dyDescent="0.35">
      <c r="A2497" t="s">
        <v>12569</v>
      </c>
      <c r="B2497">
        <v>92</v>
      </c>
      <c r="C2497">
        <v>13922211</v>
      </c>
      <c r="D2497" t="s">
        <v>12570</v>
      </c>
      <c r="E2497" t="s">
        <v>37</v>
      </c>
      <c r="F2497">
        <v>4.4000000000000004</v>
      </c>
      <c r="G2497">
        <v>16000000</v>
      </c>
      <c r="H2497" t="s">
        <v>1671</v>
      </c>
      <c r="I2497" t="s">
        <v>24177</v>
      </c>
      <c r="J2497" t="s">
        <v>24177</v>
      </c>
      <c r="K2497" t="s">
        <v>24177</v>
      </c>
      <c r="L2497" t="s">
        <v>24177</v>
      </c>
      <c r="M2497" t="s">
        <v>24177</v>
      </c>
      <c r="N2497" t="s">
        <v>24177</v>
      </c>
      <c r="O2497" t="s">
        <v>24177</v>
      </c>
      <c r="P2497">
        <f>IMDB_Movies3[[#This Row],[gross]]-Table3[[#This Row],[budget]]</f>
        <v>-2077789</v>
      </c>
    </row>
    <row r="2498" spans="1:16" x14ac:dyDescent="0.35">
      <c r="A2498" t="s">
        <v>6195</v>
      </c>
      <c r="B2498">
        <v>106</v>
      </c>
      <c r="C2498">
        <v>47724985</v>
      </c>
      <c r="D2498" t="s">
        <v>12573</v>
      </c>
      <c r="E2498" t="s">
        <v>1464</v>
      </c>
      <c r="F2498">
        <v>7.1</v>
      </c>
      <c r="G2498">
        <v>11000000</v>
      </c>
      <c r="H2498" t="s">
        <v>1671</v>
      </c>
      <c r="I2498" t="s">
        <v>19711</v>
      </c>
      <c r="J2498" t="s">
        <v>24177</v>
      </c>
      <c r="K2498" t="s">
        <v>24177</v>
      </c>
      <c r="L2498" t="s">
        <v>24177</v>
      </c>
      <c r="M2498" t="s">
        <v>24177</v>
      </c>
      <c r="N2498" t="s">
        <v>24177</v>
      </c>
      <c r="O2498" t="s">
        <v>24177</v>
      </c>
      <c r="P2498">
        <f>IMDB_Movies3[[#This Row],[gross]]-Table3[[#This Row],[budget]]</f>
        <v>36724985</v>
      </c>
    </row>
    <row r="2499" spans="1:16" x14ac:dyDescent="0.35">
      <c r="A2499" t="s">
        <v>12577</v>
      </c>
      <c r="B2499">
        <v>92</v>
      </c>
      <c r="C2499">
        <v>23091</v>
      </c>
      <c r="D2499" t="s">
        <v>12579</v>
      </c>
      <c r="E2499" t="s">
        <v>37</v>
      </c>
      <c r="F2499">
        <v>6.2</v>
      </c>
      <c r="G2499">
        <v>15000000</v>
      </c>
      <c r="H2499" t="s">
        <v>3409</v>
      </c>
      <c r="I2499" t="s">
        <v>19711</v>
      </c>
      <c r="J2499" t="s">
        <v>24165</v>
      </c>
      <c r="K2499" t="s">
        <v>24177</v>
      </c>
      <c r="L2499" t="s">
        <v>24177</v>
      </c>
      <c r="M2499" t="s">
        <v>24177</v>
      </c>
      <c r="N2499" t="s">
        <v>24177</v>
      </c>
      <c r="O2499" t="s">
        <v>24177</v>
      </c>
      <c r="P2499">
        <f>IMDB_Movies3[[#This Row],[gross]]-Table3[[#This Row],[budget]]</f>
        <v>-14976909</v>
      </c>
    </row>
    <row r="2500" spans="1:16" x14ac:dyDescent="0.35">
      <c r="A2500" t="s">
        <v>12582</v>
      </c>
      <c r="B2500">
        <v>161</v>
      </c>
      <c r="C2500">
        <v>336467</v>
      </c>
      <c r="D2500" t="s">
        <v>12585</v>
      </c>
      <c r="E2500" t="s">
        <v>37</v>
      </c>
      <c r="F2500">
        <v>7.3</v>
      </c>
      <c r="G2500">
        <v>13000000</v>
      </c>
      <c r="H2500" t="s">
        <v>3409</v>
      </c>
      <c r="I2500" t="s">
        <v>1266</v>
      </c>
      <c r="J2500" t="s">
        <v>24177</v>
      </c>
      <c r="K2500" t="s">
        <v>24177</v>
      </c>
      <c r="L2500" t="s">
        <v>24177</v>
      </c>
      <c r="M2500" t="s">
        <v>24177</v>
      </c>
      <c r="N2500" t="s">
        <v>24177</v>
      </c>
      <c r="O2500" t="s">
        <v>24177</v>
      </c>
      <c r="P2500">
        <f>IMDB_Movies3[[#This Row],[gross]]-Table3[[#This Row],[budget]]</f>
        <v>-12663533</v>
      </c>
    </row>
    <row r="2501" spans="1:16" x14ac:dyDescent="0.35">
      <c r="A2501" t="s">
        <v>11131</v>
      </c>
      <c r="B2501">
        <v>92</v>
      </c>
      <c r="C2501">
        <v>2964</v>
      </c>
      <c r="D2501" t="s">
        <v>12589</v>
      </c>
      <c r="E2501" t="s">
        <v>37</v>
      </c>
      <c r="F2501">
        <v>5.0999999999999996</v>
      </c>
      <c r="G2501">
        <v>16000000</v>
      </c>
      <c r="H2501" t="s">
        <v>1671</v>
      </c>
      <c r="I2501" t="s">
        <v>6403</v>
      </c>
      <c r="J2501" t="s">
        <v>19711</v>
      </c>
      <c r="K2501" t="s">
        <v>24177</v>
      </c>
      <c r="L2501" t="s">
        <v>24177</v>
      </c>
      <c r="M2501" t="s">
        <v>24177</v>
      </c>
      <c r="N2501" t="s">
        <v>24177</v>
      </c>
      <c r="O2501" t="s">
        <v>24177</v>
      </c>
      <c r="P2501">
        <f>IMDB_Movies3[[#This Row],[gross]]-Table3[[#This Row],[budget]]</f>
        <v>-15997036</v>
      </c>
    </row>
    <row r="2502" spans="1:16" x14ac:dyDescent="0.35">
      <c r="A2502" t="s">
        <v>7635</v>
      </c>
      <c r="B2502">
        <v>93</v>
      </c>
      <c r="C2502">
        <v>47724985</v>
      </c>
      <c r="D2502" t="s">
        <v>12593</v>
      </c>
      <c r="E2502" t="s">
        <v>37</v>
      </c>
      <c r="F2502">
        <v>8.1</v>
      </c>
      <c r="G2502">
        <v>16000000</v>
      </c>
      <c r="H2502" t="s">
        <v>3409</v>
      </c>
      <c r="I2502" t="s">
        <v>18089</v>
      </c>
      <c r="J2502" t="s">
        <v>24177</v>
      </c>
      <c r="K2502" t="s">
        <v>24177</v>
      </c>
      <c r="L2502" t="s">
        <v>24177</v>
      </c>
      <c r="M2502" t="s">
        <v>24177</v>
      </c>
      <c r="N2502" t="s">
        <v>24177</v>
      </c>
      <c r="O2502" t="s">
        <v>24177</v>
      </c>
      <c r="P2502">
        <f>IMDB_Movies3[[#This Row],[gross]]-Table3[[#This Row],[budget]]</f>
        <v>31724985</v>
      </c>
    </row>
    <row r="2503" spans="1:16" x14ac:dyDescent="0.35">
      <c r="A2503" t="s">
        <v>12596</v>
      </c>
      <c r="B2503">
        <v>110</v>
      </c>
      <c r="C2503">
        <v>47724985</v>
      </c>
      <c r="D2503" t="s">
        <v>12598</v>
      </c>
      <c r="E2503" t="s">
        <v>37</v>
      </c>
      <c r="F2503">
        <v>6.7</v>
      </c>
      <c r="G2503">
        <v>16000000</v>
      </c>
      <c r="H2503" t="s">
        <v>24164</v>
      </c>
      <c r="I2503" t="s">
        <v>3409</v>
      </c>
      <c r="J2503" t="s">
        <v>10413</v>
      </c>
      <c r="K2503" t="s">
        <v>24177</v>
      </c>
      <c r="L2503" t="s">
        <v>24177</v>
      </c>
      <c r="M2503" t="s">
        <v>24177</v>
      </c>
      <c r="N2503" t="s">
        <v>24177</v>
      </c>
      <c r="O2503" t="s">
        <v>24177</v>
      </c>
      <c r="P2503">
        <f>IMDB_Movies3[[#This Row],[gross]]-Table3[[#This Row],[budget]]</f>
        <v>31724985</v>
      </c>
    </row>
    <row r="2504" spans="1:16" x14ac:dyDescent="0.35">
      <c r="A2504" t="s">
        <v>12602</v>
      </c>
      <c r="B2504">
        <v>122</v>
      </c>
      <c r="C2504">
        <v>2428883</v>
      </c>
      <c r="D2504" t="s">
        <v>12603</v>
      </c>
      <c r="E2504" t="s">
        <v>37</v>
      </c>
      <c r="F2504">
        <v>6.6</v>
      </c>
      <c r="G2504">
        <v>16000000</v>
      </c>
      <c r="H2504" t="s">
        <v>3409</v>
      </c>
      <c r="I2504" t="s">
        <v>15011</v>
      </c>
      <c r="J2504" t="s">
        <v>24177</v>
      </c>
      <c r="K2504" t="s">
        <v>24177</v>
      </c>
      <c r="L2504" t="s">
        <v>24177</v>
      </c>
      <c r="M2504" t="s">
        <v>24177</v>
      </c>
      <c r="N2504" t="s">
        <v>24177</v>
      </c>
      <c r="O2504" t="s">
        <v>24177</v>
      </c>
      <c r="P2504">
        <f>IMDB_Movies3[[#This Row],[gross]]-Table3[[#This Row],[budget]]</f>
        <v>-13571117</v>
      </c>
    </row>
    <row r="2505" spans="1:16" x14ac:dyDescent="0.35">
      <c r="A2505" t="s">
        <v>12606</v>
      </c>
      <c r="B2505">
        <v>91</v>
      </c>
      <c r="C2505">
        <v>13571817</v>
      </c>
      <c r="D2505" t="s">
        <v>12607</v>
      </c>
      <c r="E2505" t="s">
        <v>37</v>
      </c>
      <c r="F2505">
        <v>4.5</v>
      </c>
      <c r="G2505">
        <v>15600000</v>
      </c>
      <c r="H2505" t="s">
        <v>1671</v>
      </c>
      <c r="I2505" t="s">
        <v>3409</v>
      </c>
      <c r="J2505" t="s">
        <v>19711</v>
      </c>
      <c r="K2505" t="s">
        <v>24163</v>
      </c>
      <c r="L2505" t="s">
        <v>24177</v>
      </c>
      <c r="M2505" t="s">
        <v>24177</v>
      </c>
      <c r="N2505" t="s">
        <v>24177</v>
      </c>
      <c r="O2505" t="s">
        <v>24177</v>
      </c>
      <c r="P2505">
        <f>IMDB_Movies3[[#This Row],[gross]]-Table3[[#This Row],[budget]]</f>
        <v>-2028183</v>
      </c>
    </row>
    <row r="2506" spans="1:16" x14ac:dyDescent="0.35">
      <c r="A2506" t="s">
        <v>8638</v>
      </c>
      <c r="B2506">
        <v>115</v>
      </c>
      <c r="C2506">
        <v>1554566</v>
      </c>
      <c r="D2506" t="s">
        <v>12619</v>
      </c>
      <c r="E2506" t="s">
        <v>37</v>
      </c>
      <c r="F2506">
        <v>6.6</v>
      </c>
      <c r="G2506">
        <v>35761559</v>
      </c>
      <c r="H2506" t="s">
        <v>3409</v>
      </c>
      <c r="I2506" t="s">
        <v>24165</v>
      </c>
      <c r="J2506" t="s">
        <v>24177</v>
      </c>
      <c r="K2506" t="s">
        <v>24177</v>
      </c>
      <c r="L2506" t="s">
        <v>24177</v>
      </c>
      <c r="M2506" t="s">
        <v>24177</v>
      </c>
      <c r="N2506" t="s">
        <v>24177</v>
      </c>
      <c r="O2506" t="s">
        <v>24177</v>
      </c>
      <c r="P2506">
        <f>IMDB_Movies3[[#This Row],[gross]]-Table3[[#This Row],[budget]]</f>
        <v>-34206993</v>
      </c>
    </row>
    <row r="2507" spans="1:16" x14ac:dyDescent="0.35">
      <c r="A2507" t="s">
        <v>12623</v>
      </c>
      <c r="B2507">
        <v>94</v>
      </c>
      <c r="C2507">
        <v>508867</v>
      </c>
      <c r="D2507" t="s">
        <v>12624</v>
      </c>
      <c r="E2507" t="s">
        <v>37</v>
      </c>
      <c r="F2507">
        <v>6.5</v>
      </c>
      <c r="G2507">
        <v>35761559</v>
      </c>
      <c r="H2507" t="s">
        <v>3409</v>
      </c>
      <c r="I2507" t="s">
        <v>24163</v>
      </c>
      <c r="J2507" t="s">
        <v>24177</v>
      </c>
      <c r="K2507" t="s">
        <v>24177</v>
      </c>
      <c r="L2507" t="s">
        <v>24177</v>
      </c>
      <c r="M2507" t="s">
        <v>24177</v>
      </c>
      <c r="N2507" t="s">
        <v>24177</v>
      </c>
      <c r="O2507" t="s">
        <v>24177</v>
      </c>
      <c r="P2507">
        <f>IMDB_Movies3[[#This Row],[gross]]-Table3[[#This Row],[budget]]</f>
        <v>-35252692</v>
      </c>
    </row>
    <row r="2508" spans="1:16" x14ac:dyDescent="0.35">
      <c r="A2508" t="s">
        <v>12628</v>
      </c>
      <c r="B2508">
        <v>93</v>
      </c>
      <c r="C2508">
        <v>1181197</v>
      </c>
      <c r="D2508" t="s">
        <v>12629</v>
      </c>
      <c r="E2508" t="s">
        <v>37</v>
      </c>
      <c r="F2508">
        <v>5.9</v>
      </c>
      <c r="G2508">
        <v>15500000</v>
      </c>
      <c r="H2508" t="s">
        <v>3409</v>
      </c>
      <c r="I2508" t="s">
        <v>24162</v>
      </c>
      <c r="J2508" t="s">
        <v>10413</v>
      </c>
      <c r="K2508" t="s">
        <v>24177</v>
      </c>
      <c r="L2508" t="s">
        <v>24177</v>
      </c>
      <c r="M2508" t="s">
        <v>24177</v>
      </c>
      <c r="N2508" t="s">
        <v>24177</v>
      </c>
      <c r="O2508" t="s">
        <v>24177</v>
      </c>
      <c r="P2508">
        <f>IMDB_Movies3[[#This Row],[gross]]-Table3[[#This Row],[budget]]</f>
        <v>-14318803</v>
      </c>
    </row>
    <row r="2509" spans="1:16" x14ac:dyDescent="0.35">
      <c r="A2509" t="s">
        <v>12632</v>
      </c>
      <c r="B2509">
        <v>94</v>
      </c>
      <c r="C2509">
        <v>81525</v>
      </c>
      <c r="D2509" t="s">
        <v>12635</v>
      </c>
      <c r="E2509" t="s">
        <v>1464</v>
      </c>
      <c r="F2509">
        <v>6.6</v>
      </c>
      <c r="G2509">
        <v>15300000</v>
      </c>
      <c r="H2509" t="s">
        <v>1325</v>
      </c>
      <c r="I2509" t="s">
        <v>1671</v>
      </c>
      <c r="J2509" t="s">
        <v>24164</v>
      </c>
      <c r="K2509" t="s">
        <v>3409</v>
      </c>
      <c r="L2509" t="s">
        <v>10413</v>
      </c>
      <c r="M2509" t="s">
        <v>24177</v>
      </c>
      <c r="N2509" t="s">
        <v>24177</v>
      </c>
      <c r="O2509" t="s">
        <v>24177</v>
      </c>
      <c r="P2509">
        <f>IMDB_Movies3[[#This Row],[gross]]-Table3[[#This Row],[budget]]</f>
        <v>-15218475</v>
      </c>
    </row>
    <row r="2510" spans="1:16" x14ac:dyDescent="0.35">
      <c r="A2510" t="s">
        <v>653</v>
      </c>
      <c r="B2510">
        <v>95</v>
      </c>
      <c r="C2510">
        <v>7774730</v>
      </c>
      <c r="D2510" t="s">
        <v>12641</v>
      </c>
      <c r="E2510" t="s">
        <v>37</v>
      </c>
      <c r="F2510">
        <v>6.5</v>
      </c>
      <c r="G2510">
        <v>15500000</v>
      </c>
      <c r="H2510" t="s">
        <v>1671</v>
      </c>
      <c r="I2510" t="s">
        <v>6403</v>
      </c>
      <c r="J2510" t="s">
        <v>12332</v>
      </c>
      <c r="K2510" t="s">
        <v>24177</v>
      </c>
      <c r="L2510" t="s">
        <v>24177</v>
      </c>
      <c r="M2510" t="s">
        <v>24177</v>
      </c>
      <c r="N2510" t="s">
        <v>24177</v>
      </c>
      <c r="O2510" t="s">
        <v>24177</v>
      </c>
      <c r="P2510">
        <f>IMDB_Movies3[[#This Row],[gross]]-Table3[[#This Row],[budget]]</f>
        <v>-7725270</v>
      </c>
    </row>
    <row r="2511" spans="1:16" x14ac:dyDescent="0.35">
      <c r="A2511" t="s">
        <v>2429</v>
      </c>
      <c r="B2511">
        <v>105</v>
      </c>
      <c r="C2511">
        <v>234760500</v>
      </c>
      <c r="D2511" t="s">
        <v>12644</v>
      </c>
      <c r="E2511" t="s">
        <v>37</v>
      </c>
      <c r="F2511">
        <v>7.3</v>
      </c>
      <c r="G2511">
        <v>14000000</v>
      </c>
      <c r="H2511" t="s">
        <v>1325</v>
      </c>
      <c r="I2511" t="s">
        <v>1671</v>
      </c>
      <c r="J2511" t="s">
        <v>24164</v>
      </c>
      <c r="K2511" t="s">
        <v>24177</v>
      </c>
      <c r="L2511" t="s">
        <v>24177</v>
      </c>
      <c r="M2511" t="s">
        <v>24177</v>
      </c>
      <c r="N2511" t="s">
        <v>24177</v>
      </c>
      <c r="O2511" t="s">
        <v>24177</v>
      </c>
      <c r="P2511">
        <f>IMDB_Movies3[[#This Row],[gross]]-Table3[[#This Row],[budget]]</f>
        <v>220760500</v>
      </c>
    </row>
    <row r="2512" spans="1:16" x14ac:dyDescent="0.35">
      <c r="A2512" t="s">
        <v>1252</v>
      </c>
      <c r="B2512">
        <v>103</v>
      </c>
      <c r="C2512">
        <v>285761243</v>
      </c>
      <c r="D2512" t="s">
        <v>12647</v>
      </c>
      <c r="E2512" t="s">
        <v>37</v>
      </c>
      <c r="F2512">
        <v>7.5</v>
      </c>
      <c r="G2512">
        <v>18000000</v>
      </c>
      <c r="H2512" t="s">
        <v>1671</v>
      </c>
      <c r="I2512" t="s">
        <v>18089</v>
      </c>
      <c r="J2512" t="s">
        <v>24177</v>
      </c>
      <c r="K2512" t="s">
        <v>24177</v>
      </c>
      <c r="L2512" t="s">
        <v>24177</v>
      </c>
      <c r="M2512" t="s">
        <v>24177</v>
      </c>
      <c r="N2512" t="s">
        <v>24177</v>
      </c>
      <c r="O2512" t="s">
        <v>24177</v>
      </c>
      <c r="P2512">
        <f>IMDB_Movies3[[#This Row],[gross]]-Table3[[#This Row],[budget]]</f>
        <v>267761243</v>
      </c>
    </row>
    <row r="2513" spans="1:16" x14ac:dyDescent="0.35">
      <c r="A2513" t="s">
        <v>1028</v>
      </c>
      <c r="B2513">
        <v>102</v>
      </c>
      <c r="C2513">
        <v>167780960</v>
      </c>
      <c r="D2513" t="s">
        <v>12650</v>
      </c>
      <c r="E2513" t="s">
        <v>37</v>
      </c>
      <c r="F2513">
        <v>5.9</v>
      </c>
      <c r="G2513">
        <v>11000000</v>
      </c>
      <c r="H2513" t="s">
        <v>1671</v>
      </c>
      <c r="I2513" t="s">
        <v>3409</v>
      </c>
      <c r="J2513" t="s">
        <v>18089</v>
      </c>
      <c r="K2513" t="s">
        <v>24177</v>
      </c>
      <c r="L2513" t="s">
        <v>24177</v>
      </c>
      <c r="M2513" t="s">
        <v>24177</v>
      </c>
      <c r="N2513" t="s">
        <v>24177</v>
      </c>
      <c r="O2513" t="s">
        <v>24177</v>
      </c>
      <c r="P2513">
        <f>IMDB_Movies3[[#This Row],[gross]]-Table3[[#This Row],[budget]]</f>
        <v>156780960</v>
      </c>
    </row>
    <row r="2514" spans="1:16" x14ac:dyDescent="0.35">
      <c r="A2514" t="s">
        <v>2213</v>
      </c>
      <c r="B2514">
        <v>116</v>
      </c>
      <c r="C2514">
        <v>177200000</v>
      </c>
      <c r="D2514" t="s">
        <v>12653</v>
      </c>
      <c r="E2514" t="s">
        <v>37</v>
      </c>
      <c r="F2514">
        <v>7.4</v>
      </c>
      <c r="G2514">
        <v>22000000</v>
      </c>
      <c r="H2514" t="s">
        <v>1671</v>
      </c>
      <c r="I2514" t="s">
        <v>3409</v>
      </c>
      <c r="J2514" t="s">
        <v>19711</v>
      </c>
      <c r="K2514" t="s">
        <v>24177</v>
      </c>
      <c r="L2514" t="s">
        <v>24177</v>
      </c>
      <c r="M2514" t="s">
        <v>24177</v>
      </c>
      <c r="N2514" t="s">
        <v>24177</v>
      </c>
      <c r="O2514" t="s">
        <v>24177</v>
      </c>
      <c r="P2514">
        <f>IMDB_Movies3[[#This Row],[gross]]-Table3[[#This Row],[budget]]</f>
        <v>155200000</v>
      </c>
    </row>
    <row r="2515" spans="1:16" x14ac:dyDescent="0.35">
      <c r="A2515" t="s">
        <v>1739</v>
      </c>
      <c r="B2515">
        <v>110</v>
      </c>
      <c r="C2515">
        <v>176781728</v>
      </c>
      <c r="D2515" t="s">
        <v>12656</v>
      </c>
      <c r="E2515" t="s">
        <v>37</v>
      </c>
      <c r="F2515">
        <v>6.9</v>
      </c>
      <c r="G2515">
        <v>15000000</v>
      </c>
      <c r="H2515" t="s">
        <v>1325</v>
      </c>
      <c r="I2515" t="s">
        <v>3409</v>
      </c>
      <c r="J2515" t="s">
        <v>19711</v>
      </c>
      <c r="K2515" t="s">
        <v>24177</v>
      </c>
      <c r="L2515" t="s">
        <v>24177</v>
      </c>
      <c r="M2515" t="s">
        <v>24177</v>
      </c>
      <c r="N2515" t="s">
        <v>24177</v>
      </c>
      <c r="O2515" t="s">
        <v>24177</v>
      </c>
      <c r="P2515">
        <f>IMDB_Movies3[[#This Row],[gross]]-Table3[[#This Row],[budget]]</f>
        <v>161781728</v>
      </c>
    </row>
    <row r="2516" spans="1:16" x14ac:dyDescent="0.35">
      <c r="A2516" t="s">
        <v>1064</v>
      </c>
      <c r="B2516">
        <v>120</v>
      </c>
      <c r="C2516">
        <v>128067808</v>
      </c>
      <c r="D2516" t="s">
        <v>12662</v>
      </c>
      <c r="E2516" t="s">
        <v>1946</v>
      </c>
      <c r="F2516">
        <v>7.9</v>
      </c>
      <c r="G2516">
        <v>15000000</v>
      </c>
      <c r="H2516" t="s">
        <v>1325</v>
      </c>
      <c r="I2516" t="s">
        <v>3409</v>
      </c>
      <c r="J2516" t="s">
        <v>19711</v>
      </c>
      <c r="K2516" t="s">
        <v>24177</v>
      </c>
      <c r="L2516" t="s">
        <v>24177</v>
      </c>
      <c r="M2516" t="s">
        <v>24177</v>
      </c>
      <c r="N2516" t="s">
        <v>24177</v>
      </c>
      <c r="O2516" t="s">
        <v>24177</v>
      </c>
      <c r="P2516">
        <f>IMDB_Movies3[[#This Row],[gross]]-Table3[[#This Row],[budget]]</f>
        <v>113067808</v>
      </c>
    </row>
    <row r="2517" spans="1:16" x14ac:dyDescent="0.35">
      <c r="A2517" t="s">
        <v>48</v>
      </c>
      <c r="B2517">
        <v>122</v>
      </c>
      <c r="C2517">
        <v>130058047</v>
      </c>
      <c r="D2517" t="s">
        <v>12667</v>
      </c>
      <c r="E2517" t="s">
        <v>37</v>
      </c>
      <c r="F2517">
        <v>8.4</v>
      </c>
      <c r="G2517">
        <v>15000000</v>
      </c>
      <c r="H2517" t="s">
        <v>3409</v>
      </c>
      <c r="I2517" t="s">
        <v>24177</v>
      </c>
      <c r="J2517" t="s">
        <v>24177</v>
      </c>
      <c r="K2517" t="s">
        <v>24177</v>
      </c>
      <c r="L2517" t="s">
        <v>24177</v>
      </c>
      <c r="M2517" t="s">
        <v>24177</v>
      </c>
      <c r="N2517" t="s">
        <v>24177</v>
      </c>
      <c r="O2517" t="s">
        <v>24177</v>
      </c>
      <c r="P2517">
        <f>IMDB_Movies3[[#This Row],[gross]]-Table3[[#This Row],[budget]]</f>
        <v>115058047</v>
      </c>
    </row>
    <row r="2518" spans="1:16" x14ac:dyDescent="0.35">
      <c r="A2518" t="s">
        <v>3664</v>
      </c>
      <c r="B2518">
        <v>118</v>
      </c>
      <c r="C2518">
        <v>138795342</v>
      </c>
      <c r="D2518" t="s">
        <v>12671</v>
      </c>
      <c r="E2518" t="s">
        <v>37</v>
      </c>
      <c r="F2518">
        <v>8</v>
      </c>
      <c r="G2518">
        <v>15000000</v>
      </c>
      <c r="H2518" t="s">
        <v>13307</v>
      </c>
      <c r="I2518" t="s">
        <v>3409</v>
      </c>
      <c r="J2518" t="s">
        <v>22704</v>
      </c>
      <c r="K2518" t="s">
        <v>19711</v>
      </c>
      <c r="L2518" t="s">
        <v>24177</v>
      </c>
      <c r="M2518" t="s">
        <v>24177</v>
      </c>
      <c r="N2518" t="s">
        <v>24177</v>
      </c>
      <c r="O2518" t="s">
        <v>24177</v>
      </c>
      <c r="P2518">
        <f>IMDB_Movies3[[#This Row],[gross]]-Table3[[#This Row],[budget]]</f>
        <v>123795342</v>
      </c>
    </row>
    <row r="2519" spans="1:16" x14ac:dyDescent="0.35">
      <c r="A2519" t="s">
        <v>2698</v>
      </c>
      <c r="B2519">
        <v>107</v>
      </c>
      <c r="C2519">
        <v>111936400</v>
      </c>
      <c r="D2519" t="s">
        <v>12674</v>
      </c>
      <c r="E2519" t="s">
        <v>37</v>
      </c>
      <c r="F2519">
        <v>6</v>
      </c>
      <c r="G2519">
        <v>15000000</v>
      </c>
      <c r="H2519" t="s">
        <v>1671</v>
      </c>
      <c r="I2519" t="s">
        <v>24164</v>
      </c>
      <c r="J2519" t="s">
        <v>24177</v>
      </c>
      <c r="K2519" t="s">
        <v>24177</v>
      </c>
      <c r="L2519" t="s">
        <v>24177</v>
      </c>
      <c r="M2519" t="s">
        <v>24177</v>
      </c>
      <c r="N2519" t="s">
        <v>24177</v>
      </c>
      <c r="O2519" t="s">
        <v>24177</v>
      </c>
      <c r="P2519">
        <f>IMDB_Movies3[[#This Row],[gross]]-Table3[[#This Row],[budget]]</f>
        <v>96936400</v>
      </c>
    </row>
    <row r="2520" spans="1:16" x14ac:dyDescent="0.35">
      <c r="A2520" t="s">
        <v>12684</v>
      </c>
      <c r="B2520">
        <v>102</v>
      </c>
      <c r="C2520">
        <v>317040</v>
      </c>
      <c r="D2520" t="s">
        <v>12685</v>
      </c>
      <c r="E2520" t="s">
        <v>37</v>
      </c>
      <c r="F2520">
        <v>6.8</v>
      </c>
      <c r="G2520">
        <v>15500000</v>
      </c>
      <c r="H2520" t="s">
        <v>3409</v>
      </c>
      <c r="I2520" t="s">
        <v>19711</v>
      </c>
      <c r="J2520" t="s">
        <v>24177</v>
      </c>
      <c r="K2520" t="s">
        <v>24177</v>
      </c>
      <c r="L2520" t="s">
        <v>24177</v>
      </c>
      <c r="M2520" t="s">
        <v>24177</v>
      </c>
      <c r="N2520" t="s">
        <v>24177</v>
      </c>
      <c r="O2520" t="s">
        <v>24177</v>
      </c>
      <c r="P2520">
        <f>IMDB_Movies3[[#This Row],[gross]]-Table3[[#This Row],[budget]]</f>
        <v>-15182960</v>
      </c>
    </row>
    <row r="2521" spans="1:16" x14ac:dyDescent="0.35">
      <c r="A2521" t="s">
        <v>389</v>
      </c>
      <c r="B2521">
        <v>154</v>
      </c>
      <c r="C2521">
        <v>94175854</v>
      </c>
      <c r="D2521" t="s">
        <v>12689</v>
      </c>
      <c r="E2521" t="s">
        <v>37</v>
      </c>
      <c r="F2521">
        <v>7.8</v>
      </c>
      <c r="G2521">
        <v>15000000</v>
      </c>
      <c r="H2521" t="s">
        <v>3409</v>
      </c>
      <c r="I2521" t="s">
        <v>24177</v>
      </c>
      <c r="J2521" t="s">
        <v>24177</v>
      </c>
      <c r="K2521" t="s">
        <v>24177</v>
      </c>
      <c r="L2521" t="s">
        <v>24177</v>
      </c>
      <c r="M2521" t="s">
        <v>24177</v>
      </c>
      <c r="N2521" t="s">
        <v>24177</v>
      </c>
      <c r="O2521" t="s">
        <v>24177</v>
      </c>
      <c r="P2521">
        <f>IMDB_Movies3[[#This Row],[gross]]-Table3[[#This Row],[budget]]</f>
        <v>79175854</v>
      </c>
    </row>
    <row r="2522" spans="1:16" x14ac:dyDescent="0.35">
      <c r="A2522" t="s">
        <v>12692</v>
      </c>
      <c r="B2522">
        <v>103</v>
      </c>
      <c r="C2522">
        <v>47724985</v>
      </c>
      <c r="D2522" t="s">
        <v>12696</v>
      </c>
      <c r="E2522" t="s">
        <v>12700</v>
      </c>
      <c r="F2522">
        <v>5.7</v>
      </c>
      <c r="G2522">
        <v>35761559</v>
      </c>
      <c r="H2522" t="s">
        <v>1325</v>
      </c>
      <c r="I2522" t="s">
        <v>1671</v>
      </c>
      <c r="J2522" t="s">
        <v>3409</v>
      </c>
      <c r="K2522" t="s">
        <v>10413</v>
      </c>
      <c r="L2522" t="s">
        <v>24177</v>
      </c>
      <c r="M2522" t="s">
        <v>24177</v>
      </c>
      <c r="N2522" t="s">
        <v>24177</v>
      </c>
      <c r="O2522" t="s">
        <v>24177</v>
      </c>
      <c r="P2522">
        <f>IMDB_Movies3[[#This Row],[gross]]-Table3[[#This Row],[budget]]</f>
        <v>11963426</v>
      </c>
    </row>
    <row r="2523" spans="1:16" x14ac:dyDescent="0.35">
      <c r="A2523" t="s">
        <v>2156</v>
      </c>
      <c r="B2523">
        <v>141</v>
      </c>
      <c r="C2523">
        <v>47724985</v>
      </c>
      <c r="D2523" t="s">
        <v>2158</v>
      </c>
      <c r="E2523" t="s">
        <v>37</v>
      </c>
      <c r="F2523">
        <v>6.1</v>
      </c>
      <c r="G2523">
        <v>100000000</v>
      </c>
      <c r="H2523" t="s">
        <v>953</v>
      </c>
      <c r="I2523" t="s">
        <v>3409</v>
      </c>
      <c r="J2523" t="s">
        <v>22704</v>
      </c>
      <c r="K2523" t="s">
        <v>24177</v>
      </c>
      <c r="L2523" t="s">
        <v>24177</v>
      </c>
      <c r="M2523" t="s">
        <v>24177</v>
      </c>
      <c r="N2523" t="s">
        <v>24177</v>
      </c>
      <c r="O2523" t="s">
        <v>24177</v>
      </c>
      <c r="P2523">
        <f>IMDB_Movies3[[#This Row],[gross]]-Table3[[#This Row],[budget]]</f>
        <v>-52275015</v>
      </c>
    </row>
    <row r="2524" spans="1:16" x14ac:dyDescent="0.35">
      <c r="A2524" t="s">
        <v>12702</v>
      </c>
      <c r="B2524">
        <v>114</v>
      </c>
      <c r="C2524">
        <v>91121452</v>
      </c>
      <c r="D2524" t="s">
        <v>12703</v>
      </c>
      <c r="E2524" t="s">
        <v>37</v>
      </c>
      <c r="F2524">
        <v>8.1</v>
      </c>
      <c r="G2524">
        <v>14000000</v>
      </c>
      <c r="H2524" t="s">
        <v>13307</v>
      </c>
      <c r="I2524" t="s">
        <v>3409</v>
      </c>
      <c r="J2524" t="s">
        <v>10413</v>
      </c>
      <c r="K2524" t="s">
        <v>24165</v>
      </c>
      <c r="L2524" t="s">
        <v>24177</v>
      </c>
      <c r="M2524" t="s">
        <v>24177</v>
      </c>
      <c r="N2524" t="s">
        <v>24177</v>
      </c>
      <c r="O2524" t="s">
        <v>24177</v>
      </c>
      <c r="P2524">
        <f>IMDB_Movies3[[#This Row],[gross]]-Table3[[#This Row],[budget]]</f>
        <v>77121452</v>
      </c>
    </row>
    <row r="2525" spans="1:16" x14ac:dyDescent="0.35">
      <c r="A2525" t="s">
        <v>12344</v>
      </c>
      <c r="B2525">
        <v>109</v>
      </c>
      <c r="C2525">
        <v>69800000</v>
      </c>
      <c r="D2525" t="s">
        <v>12707</v>
      </c>
      <c r="E2525" t="s">
        <v>37</v>
      </c>
      <c r="F2525">
        <v>6.1</v>
      </c>
      <c r="G2525">
        <v>10000000</v>
      </c>
      <c r="H2525" t="s">
        <v>1671</v>
      </c>
      <c r="I2525" t="s">
        <v>24165</v>
      </c>
      <c r="J2525" t="s">
        <v>24177</v>
      </c>
      <c r="K2525" t="s">
        <v>24177</v>
      </c>
      <c r="L2525" t="s">
        <v>24177</v>
      </c>
      <c r="M2525" t="s">
        <v>24177</v>
      </c>
      <c r="N2525" t="s">
        <v>24177</v>
      </c>
      <c r="O2525" t="s">
        <v>24177</v>
      </c>
      <c r="P2525">
        <f>IMDB_Movies3[[#This Row],[gross]]-Table3[[#This Row],[budget]]</f>
        <v>59800000</v>
      </c>
    </row>
    <row r="2526" spans="1:16" x14ac:dyDescent="0.35">
      <c r="A2526" t="s">
        <v>741</v>
      </c>
      <c r="B2526">
        <v>124</v>
      </c>
      <c r="C2526">
        <v>79900000</v>
      </c>
      <c r="D2526" t="s">
        <v>12710</v>
      </c>
      <c r="E2526" t="s">
        <v>37</v>
      </c>
      <c r="F2526">
        <v>7.5</v>
      </c>
      <c r="G2526">
        <v>35761559</v>
      </c>
      <c r="H2526" t="s">
        <v>13307</v>
      </c>
      <c r="I2526" t="s">
        <v>3409</v>
      </c>
      <c r="J2526" t="s">
        <v>12038</v>
      </c>
      <c r="K2526" t="s">
        <v>17378</v>
      </c>
      <c r="L2526" t="s">
        <v>24177</v>
      </c>
      <c r="M2526" t="s">
        <v>24177</v>
      </c>
      <c r="N2526" t="s">
        <v>24177</v>
      </c>
      <c r="O2526" t="s">
        <v>24177</v>
      </c>
      <c r="P2526">
        <f>IMDB_Movies3[[#This Row],[gross]]-Table3[[#This Row],[budget]]</f>
        <v>44138441</v>
      </c>
    </row>
    <row r="2527" spans="1:16" x14ac:dyDescent="0.35">
      <c r="A2527" t="s">
        <v>2222</v>
      </c>
      <c r="B2527">
        <v>94</v>
      </c>
      <c r="C2527">
        <v>64001297</v>
      </c>
      <c r="D2527" t="s">
        <v>12714</v>
      </c>
      <c r="E2527" t="s">
        <v>37</v>
      </c>
      <c r="F2527">
        <v>6.2</v>
      </c>
      <c r="G2527">
        <v>15000000</v>
      </c>
      <c r="H2527" t="s">
        <v>1671</v>
      </c>
      <c r="I2527" t="s">
        <v>18089</v>
      </c>
      <c r="J2527" t="s">
        <v>24177</v>
      </c>
      <c r="K2527" t="s">
        <v>24177</v>
      </c>
      <c r="L2527" t="s">
        <v>24177</v>
      </c>
      <c r="M2527" t="s">
        <v>24177</v>
      </c>
      <c r="N2527" t="s">
        <v>24177</v>
      </c>
      <c r="O2527" t="s">
        <v>24177</v>
      </c>
      <c r="P2527">
        <f>IMDB_Movies3[[#This Row],[gross]]-Table3[[#This Row],[budget]]</f>
        <v>49001297</v>
      </c>
    </row>
    <row r="2528" spans="1:16" x14ac:dyDescent="0.35">
      <c r="A2528" t="s">
        <v>12717</v>
      </c>
      <c r="B2528">
        <v>100</v>
      </c>
      <c r="C2528">
        <v>71588220</v>
      </c>
      <c r="D2528" t="s">
        <v>12719</v>
      </c>
      <c r="E2528" t="s">
        <v>37</v>
      </c>
      <c r="F2528">
        <v>6.2</v>
      </c>
      <c r="G2528">
        <v>20000000</v>
      </c>
      <c r="H2528" t="s">
        <v>1266</v>
      </c>
      <c r="I2528" t="s">
        <v>6403</v>
      </c>
      <c r="J2528" t="s">
        <v>24177</v>
      </c>
      <c r="K2528" t="s">
        <v>24177</v>
      </c>
      <c r="L2528" t="s">
        <v>24177</v>
      </c>
      <c r="M2528" t="s">
        <v>24177</v>
      </c>
      <c r="N2528" t="s">
        <v>24177</v>
      </c>
      <c r="O2528" t="s">
        <v>24177</v>
      </c>
      <c r="P2528">
        <f>IMDB_Movies3[[#This Row],[gross]]-Table3[[#This Row],[budget]]</f>
        <v>51588220</v>
      </c>
    </row>
    <row r="2529" spans="1:16" x14ac:dyDescent="0.35">
      <c r="A2529" t="s">
        <v>4218</v>
      </c>
      <c r="B2529">
        <v>98</v>
      </c>
      <c r="C2529">
        <v>61400000</v>
      </c>
      <c r="D2529" t="s">
        <v>12723</v>
      </c>
      <c r="E2529" t="s">
        <v>37</v>
      </c>
      <c r="F2529">
        <v>7.4</v>
      </c>
      <c r="G2529">
        <v>15000000</v>
      </c>
      <c r="H2529" t="s">
        <v>953</v>
      </c>
      <c r="I2529" t="s">
        <v>1671</v>
      </c>
      <c r="J2529" t="s">
        <v>24177</v>
      </c>
      <c r="K2529" t="s">
        <v>24177</v>
      </c>
      <c r="L2529" t="s">
        <v>24177</v>
      </c>
      <c r="M2529" t="s">
        <v>24177</v>
      </c>
      <c r="N2529" t="s">
        <v>24177</v>
      </c>
      <c r="O2529" t="s">
        <v>24177</v>
      </c>
      <c r="P2529">
        <f>IMDB_Movies3[[#This Row],[gross]]-Table3[[#This Row],[budget]]</f>
        <v>46400000</v>
      </c>
    </row>
    <row r="2530" spans="1:16" x14ac:dyDescent="0.35">
      <c r="A2530" t="s">
        <v>10665</v>
      </c>
      <c r="B2530">
        <v>102</v>
      </c>
      <c r="C2530">
        <v>101978840</v>
      </c>
      <c r="D2530" t="s">
        <v>12728</v>
      </c>
      <c r="E2530" t="s">
        <v>37</v>
      </c>
      <c r="F2530">
        <v>6.6</v>
      </c>
      <c r="G2530">
        <v>15000000</v>
      </c>
      <c r="H2530" t="s">
        <v>1671</v>
      </c>
      <c r="I2530" t="s">
        <v>24177</v>
      </c>
      <c r="J2530" t="s">
        <v>24177</v>
      </c>
      <c r="K2530" t="s">
        <v>24177</v>
      </c>
      <c r="L2530" t="s">
        <v>24177</v>
      </c>
      <c r="M2530" t="s">
        <v>24177</v>
      </c>
      <c r="N2530" t="s">
        <v>24177</v>
      </c>
      <c r="O2530" t="s">
        <v>24177</v>
      </c>
      <c r="P2530">
        <f>IMDB_Movies3[[#This Row],[gross]]-Table3[[#This Row],[budget]]</f>
        <v>86978840</v>
      </c>
    </row>
    <row r="2531" spans="1:16" x14ac:dyDescent="0.35">
      <c r="A2531" t="s">
        <v>5647</v>
      </c>
      <c r="B2531">
        <v>94</v>
      </c>
      <c r="C2531">
        <v>56437947</v>
      </c>
      <c r="D2531" t="s">
        <v>12733</v>
      </c>
      <c r="E2531" t="s">
        <v>37</v>
      </c>
      <c r="F2531">
        <v>7.3</v>
      </c>
      <c r="G2531">
        <v>9800000</v>
      </c>
      <c r="H2531" t="s">
        <v>13307</v>
      </c>
      <c r="I2531" t="s">
        <v>3409</v>
      </c>
      <c r="J2531" t="s">
        <v>24177</v>
      </c>
      <c r="K2531" t="s">
        <v>24177</v>
      </c>
      <c r="L2531" t="s">
        <v>24177</v>
      </c>
      <c r="M2531" t="s">
        <v>24177</v>
      </c>
      <c r="N2531" t="s">
        <v>24177</v>
      </c>
      <c r="O2531" t="s">
        <v>24177</v>
      </c>
      <c r="P2531">
        <f>IMDB_Movies3[[#This Row],[gross]]-Table3[[#This Row],[budget]]</f>
        <v>46637947</v>
      </c>
    </row>
    <row r="2532" spans="1:16" x14ac:dyDescent="0.35">
      <c r="A2532" t="s">
        <v>255</v>
      </c>
      <c r="B2532">
        <v>92</v>
      </c>
      <c r="C2532">
        <v>73326666</v>
      </c>
      <c r="D2532" t="s">
        <v>12736</v>
      </c>
      <c r="E2532" t="s">
        <v>37</v>
      </c>
      <c r="F2532">
        <v>7.5</v>
      </c>
      <c r="G2532">
        <v>15000000</v>
      </c>
      <c r="H2532" t="s">
        <v>1671</v>
      </c>
      <c r="I2532" t="s">
        <v>1266</v>
      </c>
      <c r="J2532" t="s">
        <v>24177</v>
      </c>
      <c r="K2532" t="s">
        <v>24177</v>
      </c>
      <c r="L2532" t="s">
        <v>24177</v>
      </c>
      <c r="M2532" t="s">
        <v>24177</v>
      </c>
      <c r="N2532" t="s">
        <v>24177</v>
      </c>
      <c r="O2532" t="s">
        <v>24177</v>
      </c>
      <c r="P2532">
        <f>IMDB_Movies3[[#This Row],[gross]]-Table3[[#This Row],[budget]]</f>
        <v>58326666</v>
      </c>
    </row>
    <row r="2533" spans="1:16" x14ac:dyDescent="0.35">
      <c r="A2533" t="s">
        <v>9516</v>
      </c>
      <c r="B2533">
        <v>113</v>
      </c>
      <c r="C2533">
        <v>55184721</v>
      </c>
      <c r="D2533" t="s">
        <v>12740</v>
      </c>
      <c r="E2533" t="s">
        <v>37</v>
      </c>
      <c r="F2533">
        <v>5.6</v>
      </c>
      <c r="G2533">
        <v>15000000</v>
      </c>
      <c r="H2533" t="s">
        <v>1671</v>
      </c>
      <c r="I2533" t="s">
        <v>3409</v>
      </c>
      <c r="J2533" t="s">
        <v>24177</v>
      </c>
      <c r="K2533" t="s">
        <v>24177</v>
      </c>
      <c r="L2533" t="s">
        <v>24177</v>
      </c>
      <c r="M2533" t="s">
        <v>24177</v>
      </c>
      <c r="N2533" t="s">
        <v>24177</v>
      </c>
      <c r="O2533" t="s">
        <v>24177</v>
      </c>
      <c r="P2533">
        <f>IMDB_Movies3[[#This Row],[gross]]-Table3[[#This Row],[budget]]</f>
        <v>40184721</v>
      </c>
    </row>
    <row r="2534" spans="1:16" x14ac:dyDescent="0.35">
      <c r="A2534" t="s">
        <v>12743</v>
      </c>
      <c r="B2534">
        <v>115</v>
      </c>
      <c r="C2534">
        <v>50003300</v>
      </c>
      <c r="D2534" t="s">
        <v>12745</v>
      </c>
      <c r="E2534" t="s">
        <v>37</v>
      </c>
      <c r="F2534">
        <v>7.3</v>
      </c>
      <c r="G2534">
        <v>15000000</v>
      </c>
      <c r="H2534" t="s">
        <v>3409</v>
      </c>
      <c r="I2534" t="s">
        <v>18089</v>
      </c>
      <c r="J2534" t="s">
        <v>19711</v>
      </c>
      <c r="K2534" t="s">
        <v>24177</v>
      </c>
      <c r="L2534" t="s">
        <v>24177</v>
      </c>
      <c r="M2534" t="s">
        <v>24177</v>
      </c>
      <c r="N2534" t="s">
        <v>24177</v>
      </c>
      <c r="O2534" t="s">
        <v>24177</v>
      </c>
      <c r="P2534">
        <f>IMDB_Movies3[[#This Row],[gross]]-Table3[[#This Row],[budget]]</f>
        <v>35003300</v>
      </c>
    </row>
    <row r="2535" spans="1:16" x14ac:dyDescent="0.35">
      <c r="A2535" t="s">
        <v>12748</v>
      </c>
      <c r="B2535">
        <v>95</v>
      </c>
      <c r="C2535">
        <v>54322273</v>
      </c>
      <c r="D2535" t="s">
        <v>12749</v>
      </c>
      <c r="E2535" t="s">
        <v>37</v>
      </c>
      <c r="F2535">
        <v>6.4</v>
      </c>
      <c r="G2535">
        <v>17000000</v>
      </c>
      <c r="H2535" t="s">
        <v>3409</v>
      </c>
      <c r="I2535" t="s">
        <v>1266</v>
      </c>
      <c r="J2535" t="s">
        <v>6403</v>
      </c>
      <c r="K2535" t="s">
        <v>10413</v>
      </c>
      <c r="L2535" t="s">
        <v>24177</v>
      </c>
      <c r="M2535" t="s">
        <v>24177</v>
      </c>
      <c r="N2535" t="s">
        <v>24177</v>
      </c>
      <c r="O2535" t="s">
        <v>24177</v>
      </c>
      <c r="P2535">
        <f>IMDB_Movies3[[#This Row],[gross]]-Table3[[#This Row],[budget]]</f>
        <v>37322273</v>
      </c>
    </row>
    <row r="2536" spans="1:16" x14ac:dyDescent="0.35">
      <c r="A2536" t="s">
        <v>1783</v>
      </c>
      <c r="B2536">
        <v>87</v>
      </c>
      <c r="C2536">
        <v>47860214</v>
      </c>
      <c r="D2536" t="s">
        <v>12754</v>
      </c>
      <c r="E2536" t="s">
        <v>37</v>
      </c>
      <c r="F2536">
        <v>5</v>
      </c>
      <c r="G2536">
        <v>15000000</v>
      </c>
      <c r="H2536" t="s">
        <v>6403</v>
      </c>
      <c r="I2536" t="s">
        <v>10413</v>
      </c>
      <c r="J2536" t="s">
        <v>24177</v>
      </c>
      <c r="K2536" t="s">
        <v>24177</v>
      </c>
      <c r="L2536" t="s">
        <v>24177</v>
      </c>
      <c r="M2536" t="s">
        <v>24177</v>
      </c>
      <c r="N2536" t="s">
        <v>24177</v>
      </c>
      <c r="O2536" t="s">
        <v>24177</v>
      </c>
      <c r="P2536">
        <f>IMDB_Movies3[[#This Row],[gross]]-Table3[[#This Row],[budget]]</f>
        <v>32860214</v>
      </c>
    </row>
    <row r="2537" spans="1:16" x14ac:dyDescent="0.35">
      <c r="A2537" t="s">
        <v>809</v>
      </c>
      <c r="B2537">
        <v>88</v>
      </c>
      <c r="C2537">
        <v>47811275</v>
      </c>
      <c r="D2537" t="s">
        <v>12757</v>
      </c>
      <c r="E2537" t="s">
        <v>37</v>
      </c>
      <c r="F2537">
        <v>5.4</v>
      </c>
      <c r="G2537">
        <v>15000000</v>
      </c>
      <c r="H2537" t="s">
        <v>953</v>
      </c>
      <c r="I2537" t="s">
        <v>1671</v>
      </c>
      <c r="J2537" t="s">
        <v>18089</v>
      </c>
      <c r="K2537" t="s">
        <v>24177</v>
      </c>
      <c r="L2537" t="s">
        <v>24177</v>
      </c>
      <c r="M2537" t="s">
        <v>24177</v>
      </c>
      <c r="N2537" t="s">
        <v>24177</v>
      </c>
      <c r="O2537" t="s">
        <v>24177</v>
      </c>
      <c r="P2537">
        <f>IMDB_Movies3[[#This Row],[gross]]-Table3[[#This Row],[budget]]</f>
        <v>32811275</v>
      </c>
    </row>
    <row r="2538" spans="1:16" x14ac:dyDescent="0.35">
      <c r="A2538" t="s">
        <v>6037</v>
      </c>
      <c r="B2538">
        <v>183</v>
      </c>
      <c r="C2538">
        <v>47724985</v>
      </c>
      <c r="D2538" t="s">
        <v>12761</v>
      </c>
      <c r="E2538" t="s">
        <v>37</v>
      </c>
      <c r="F2538">
        <v>8.1999999999999993</v>
      </c>
      <c r="G2538">
        <v>15000000</v>
      </c>
      <c r="H2538" t="s">
        <v>3409</v>
      </c>
      <c r="I2538" t="s">
        <v>24165</v>
      </c>
      <c r="J2538" t="s">
        <v>24177</v>
      </c>
      <c r="K2538" t="s">
        <v>24177</v>
      </c>
      <c r="L2538" t="s">
        <v>24177</v>
      </c>
      <c r="M2538" t="s">
        <v>24177</v>
      </c>
      <c r="N2538" t="s">
        <v>24177</v>
      </c>
      <c r="O2538" t="s">
        <v>24177</v>
      </c>
      <c r="P2538">
        <f>IMDB_Movies3[[#This Row],[gross]]-Table3[[#This Row],[budget]]</f>
        <v>32724985</v>
      </c>
    </row>
    <row r="2539" spans="1:16" x14ac:dyDescent="0.35">
      <c r="A2539" t="s">
        <v>3122</v>
      </c>
      <c r="B2539">
        <v>97</v>
      </c>
      <c r="C2539">
        <v>43022524</v>
      </c>
      <c r="D2539" t="s">
        <v>12764</v>
      </c>
      <c r="E2539" t="s">
        <v>37</v>
      </c>
      <c r="F2539">
        <v>7.1</v>
      </c>
      <c r="G2539">
        <v>15000000</v>
      </c>
      <c r="H2539" t="s">
        <v>1671</v>
      </c>
      <c r="I2539" t="s">
        <v>3409</v>
      </c>
      <c r="J2539" t="s">
        <v>24177</v>
      </c>
      <c r="K2539" t="s">
        <v>24177</v>
      </c>
      <c r="L2539" t="s">
        <v>24177</v>
      </c>
      <c r="M2539" t="s">
        <v>24177</v>
      </c>
      <c r="N2539" t="s">
        <v>24177</v>
      </c>
      <c r="O2539" t="s">
        <v>24177</v>
      </c>
      <c r="P2539">
        <f>IMDB_Movies3[[#This Row],[gross]]-Table3[[#This Row],[budget]]</f>
        <v>28022524</v>
      </c>
    </row>
    <row r="2540" spans="1:16" x14ac:dyDescent="0.35">
      <c r="A2540" t="s">
        <v>12767</v>
      </c>
      <c r="B2540">
        <v>94</v>
      </c>
      <c r="C2540">
        <v>42672630</v>
      </c>
      <c r="D2540" t="s">
        <v>12771</v>
      </c>
      <c r="E2540" t="s">
        <v>37</v>
      </c>
      <c r="F2540">
        <v>5.3</v>
      </c>
      <c r="G2540">
        <v>17000000</v>
      </c>
      <c r="H2540" t="s">
        <v>953</v>
      </c>
      <c r="I2540" t="s">
        <v>1671</v>
      </c>
      <c r="J2540" t="s">
        <v>18089</v>
      </c>
      <c r="K2540" t="s">
        <v>12038</v>
      </c>
      <c r="L2540" t="s">
        <v>19711</v>
      </c>
      <c r="M2540" t="s">
        <v>24177</v>
      </c>
      <c r="N2540" t="s">
        <v>24177</v>
      </c>
      <c r="O2540" t="s">
        <v>24177</v>
      </c>
      <c r="P2540">
        <f>IMDB_Movies3[[#This Row],[gross]]-Table3[[#This Row],[budget]]</f>
        <v>25672630</v>
      </c>
    </row>
    <row r="2541" spans="1:16" x14ac:dyDescent="0.35">
      <c r="A2541" t="s">
        <v>12774</v>
      </c>
      <c r="B2541">
        <v>112</v>
      </c>
      <c r="C2541">
        <v>42919096</v>
      </c>
      <c r="D2541" t="s">
        <v>12775</v>
      </c>
      <c r="E2541" t="s">
        <v>37</v>
      </c>
      <c r="F2541">
        <v>6.5</v>
      </c>
      <c r="G2541">
        <v>15000000</v>
      </c>
      <c r="H2541" t="s">
        <v>1325</v>
      </c>
      <c r="I2541" t="s">
        <v>3409</v>
      </c>
      <c r="J2541" t="s">
        <v>10413</v>
      </c>
      <c r="K2541" t="s">
        <v>24177</v>
      </c>
      <c r="L2541" t="s">
        <v>24177</v>
      </c>
      <c r="M2541" t="s">
        <v>24177</v>
      </c>
      <c r="N2541" t="s">
        <v>24177</v>
      </c>
      <c r="O2541" t="s">
        <v>24177</v>
      </c>
      <c r="P2541">
        <f>IMDB_Movies3[[#This Row],[gross]]-Table3[[#This Row],[budget]]</f>
        <v>27919096</v>
      </c>
    </row>
    <row r="2542" spans="1:16" x14ac:dyDescent="0.35">
      <c r="A2542" t="s">
        <v>12778</v>
      </c>
      <c r="B2542">
        <v>98</v>
      </c>
      <c r="C2542">
        <v>42592530</v>
      </c>
      <c r="D2542" t="s">
        <v>12779</v>
      </c>
      <c r="E2542" t="s">
        <v>37</v>
      </c>
      <c r="F2542">
        <v>6.2</v>
      </c>
      <c r="G2542">
        <v>15000000</v>
      </c>
      <c r="H2542" t="s">
        <v>1671</v>
      </c>
      <c r="I2542" t="s">
        <v>1266</v>
      </c>
      <c r="J2542" t="s">
        <v>6403</v>
      </c>
      <c r="K2542" t="s">
        <v>24177</v>
      </c>
      <c r="L2542" t="s">
        <v>24177</v>
      </c>
      <c r="M2542" t="s">
        <v>24177</v>
      </c>
      <c r="N2542" t="s">
        <v>24177</v>
      </c>
      <c r="O2542" t="s">
        <v>24177</v>
      </c>
      <c r="P2542">
        <f>IMDB_Movies3[[#This Row],[gross]]-Table3[[#This Row],[budget]]</f>
        <v>27592530</v>
      </c>
    </row>
    <row r="2543" spans="1:16" x14ac:dyDescent="0.35">
      <c r="A2543" t="s">
        <v>4903</v>
      </c>
      <c r="B2543">
        <v>104</v>
      </c>
      <c r="C2543">
        <v>40064955</v>
      </c>
      <c r="D2543" t="s">
        <v>12783</v>
      </c>
      <c r="E2543" t="s">
        <v>37</v>
      </c>
      <c r="F2543">
        <v>6.4</v>
      </c>
      <c r="G2543">
        <v>15000000</v>
      </c>
      <c r="H2543" t="s">
        <v>6403</v>
      </c>
      <c r="I2543" t="s">
        <v>24162</v>
      </c>
      <c r="J2543" t="s">
        <v>12332</v>
      </c>
      <c r="K2543" t="s">
        <v>24177</v>
      </c>
      <c r="L2543" t="s">
        <v>24177</v>
      </c>
      <c r="M2543" t="s">
        <v>24177</v>
      </c>
      <c r="N2543" t="s">
        <v>24177</v>
      </c>
      <c r="O2543" t="s">
        <v>24177</v>
      </c>
      <c r="P2543">
        <f>IMDB_Movies3[[#This Row],[gross]]-Table3[[#This Row],[budget]]</f>
        <v>25064955</v>
      </c>
    </row>
    <row r="2544" spans="1:16" x14ac:dyDescent="0.35">
      <c r="A2544" t="s">
        <v>6024</v>
      </c>
      <c r="B2544">
        <v>118</v>
      </c>
      <c r="C2544">
        <v>39100956</v>
      </c>
      <c r="D2544" t="s">
        <v>12788</v>
      </c>
      <c r="E2544" t="s">
        <v>37</v>
      </c>
      <c r="F2544">
        <v>7.2</v>
      </c>
      <c r="G2544">
        <v>35761559</v>
      </c>
      <c r="H2544" t="s">
        <v>13307</v>
      </c>
      <c r="I2544" t="s">
        <v>3409</v>
      </c>
      <c r="J2544" t="s">
        <v>12038</v>
      </c>
      <c r="K2544" t="s">
        <v>24177</v>
      </c>
      <c r="L2544" t="s">
        <v>24177</v>
      </c>
      <c r="M2544" t="s">
        <v>24177</v>
      </c>
      <c r="N2544" t="s">
        <v>24177</v>
      </c>
      <c r="O2544" t="s">
        <v>24177</v>
      </c>
      <c r="P2544">
        <f>IMDB_Movies3[[#This Row],[gross]]-Table3[[#This Row],[budget]]</f>
        <v>3339397</v>
      </c>
    </row>
    <row r="2545" spans="1:16" x14ac:dyDescent="0.35">
      <c r="A2545" t="s">
        <v>1421</v>
      </c>
      <c r="B2545">
        <v>120</v>
      </c>
      <c r="C2545">
        <v>44886089</v>
      </c>
      <c r="D2545" t="s">
        <v>12792</v>
      </c>
      <c r="E2545" t="s">
        <v>37</v>
      </c>
      <c r="F2545">
        <v>6.9</v>
      </c>
      <c r="G2545">
        <v>10000000</v>
      </c>
      <c r="H2545" t="s">
        <v>24164</v>
      </c>
      <c r="I2545" t="s">
        <v>3409</v>
      </c>
      <c r="J2545" t="s">
        <v>10413</v>
      </c>
      <c r="K2545" t="s">
        <v>24177</v>
      </c>
      <c r="L2545" t="s">
        <v>24177</v>
      </c>
      <c r="M2545" t="s">
        <v>24177</v>
      </c>
      <c r="N2545" t="s">
        <v>24177</v>
      </c>
      <c r="O2545" t="s">
        <v>24177</v>
      </c>
      <c r="P2545">
        <f>IMDB_Movies3[[#This Row],[gross]]-Table3[[#This Row],[budget]]</f>
        <v>34886089</v>
      </c>
    </row>
    <row r="2546" spans="1:16" x14ac:dyDescent="0.35">
      <c r="A2546" t="s">
        <v>12795</v>
      </c>
      <c r="B2546">
        <v>99</v>
      </c>
      <c r="C2546">
        <v>37882551</v>
      </c>
      <c r="D2546" t="s">
        <v>12797</v>
      </c>
      <c r="E2546" t="s">
        <v>37</v>
      </c>
      <c r="F2546">
        <v>5.7</v>
      </c>
      <c r="G2546">
        <v>16000000</v>
      </c>
      <c r="H2546" t="s">
        <v>1671</v>
      </c>
      <c r="I2546" t="s">
        <v>24177</v>
      </c>
      <c r="J2546" t="s">
        <v>24177</v>
      </c>
      <c r="K2546" t="s">
        <v>24177</v>
      </c>
      <c r="L2546" t="s">
        <v>24177</v>
      </c>
      <c r="M2546" t="s">
        <v>24177</v>
      </c>
      <c r="N2546" t="s">
        <v>24177</v>
      </c>
      <c r="O2546" t="s">
        <v>24177</v>
      </c>
      <c r="P2546">
        <f>IMDB_Movies3[[#This Row],[gross]]-Table3[[#This Row],[budget]]</f>
        <v>21882551</v>
      </c>
    </row>
    <row r="2547" spans="1:16" x14ac:dyDescent="0.35">
      <c r="A2547" t="s">
        <v>507</v>
      </c>
      <c r="B2547">
        <v>109</v>
      </c>
      <c r="C2547">
        <v>40983001</v>
      </c>
      <c r="D2547" t="s">
        <v>12800</v>
      </c>
      <c r="E2547" t="s">
        <v>37</v>
      </c>
      <c r="F2547">
        <v>7.7</v>
      </c>
      <c r="G2547">
        <v>7000000</v>
      </c>
      <c r="H2547" t="s">
        <v>24164</v>
      </c>
      <c r="I2547" t="s">
        <v>3409</v>
      </c>
      <c r="J2547" t="s">
        <v>10413</v>
      </c>
      <c r="K2547" t="s">
        <v>24177</v>
      </c>
      <c r="L2547" t="s">
        <v>24177</v>
      </c>
      <c r="M2547" t="s">
        <v>24177</v>
      </c>
      <c r="N2547" t="s">
        <v>24177</v>
      </c>
      <c r="O2547" t="s">
        <v>24177</v>
      </c>
      <c r="P2547">
        <f>IMDB_Movies3[[#This Row],[gross]]-Table3[[#This Row],[budget]]</f>
        <v>33983001</v>
      </c>
    </row>
    <row r="2548" spans="1:16" x14ac:dyDescent="0.35">
      <c r="A2548" t="s">
        <v>499</v>
      </c>
      <c r="B2548">
        <v>106</v>
      </c>
      <c r="C2548">
        <v>35007180</v>
      </c>
      <c r="D2548" t="s">
        <v>12803</v>
      </c>
      <c r="E2548" t="s">
        <v>37</v>
      </c>
      <c r="F2548">
        <v>5.6</v>
      </c>
      <c r="G2548">
        <v>15000000</v>
      </c>
      <c r="H2548" t="s">
        <v>1325</v>
      </c>
      <c r="I2548" t="s">
        <v>24164</v>
      </c>
      <c r="J2548" t="s">
        <v>3409</v>
      </c>
      <c r="K2548" t="s">
        <v>10413</v>
      </c>
      <c r="L2548" t="s">
        <v>24177</v>
      </c>
      <c r="M2548" t="s">
        <v>24177</v>
      </c>
      <c r="N2548" t="s">
        <v>24177</v>
      </c>
      <c r="O2548" t="s">
        <v>24177</v>
      </c>
      <c r="P2548">
        <f>IMDB_Movies3[[#This Row],[gross]]-Table3[[#This Row],[budget]]</f>
        <v>20007180</v>
      </c>
    </row>
    <row r="2549" spans="1:16" x14ac:dyDescent="0.35">
      <c r="A2549" t="s">
        <v>12807</v>
      </c>
      <c r="B2549">
        <v>123</v>
      </c>
      <c r="C2549">
        <v>35887263</v>
      </c>
      <c r="D2549" t="s">
        <v>12808</v>
      </c>
      <c r="E2549" t="s">
        <v>37</v>
      </c>
      <c r="F2549">
        <v>7.7</v>
      </c>
      <c r="G2549">
        <v>15000000</v>
      </c>
      <c r="H2549" t="s">
        <v>13307</v>
      </c>
      <c r="I2549" t="s">
        <v>3409</v>
      </c>
      <c r="J2549" t="s">
        <v>19711</v>
      </c>
      <c r="K2549" t="s">
        <v>24177</v>
      </c>
      <c r="L2549" t="s">
        <v>24177</v>
      </c>
      <c r="M2549" t="s">
        <v>24177</v>
      </c>
      <c r="N2549" t="s">
        <v>24177</v>
      </c>
      <c r="O2549" t="s">
        <v>24177</v>
      </c>
      <c r="P2549">
        <f>IMDB_Movies3[[#This Row],[gross]]-Table3[[#This Row],[budget]]</f>
        <v>20887263</v>
      </c>
    </row>
    <row r="2550" spans="1:16" x14ac:dyDescent="0.35">
      <c r="A2550" t="s">
        <v>4987</v>
      </c>
      <c r="B2550">
        <v>86</v>
      </c>
      <c r="C2550">
        <v>34308901</v>
      </c>
      <c r="D2550" t="s">
        <v>12811</v>
      </c>
      <c r="E2550" t="s">
        <v>37</v>
      </c>
      <c r="F2550">
        <v>5.0999999999999996</v>
      </c>
      <c r="G2550">
        <v>16000000</v>
      </c>
      <c r="H2550" t="s">
        <v>1671</v>
      </c>
      <c r="I2550" t="s">
        <v>24164</v>
      </c>
      <c r="J2550" t="s">
        <v>24177</v>
      </c>
      <c r="K2550" t="s">
        <v>24177</v>
      </c>
      <c r="L2550" t="s">
        <v>24177</v>
      </c>
      <c r="M2550" t="s">
        <v>24177</v>
      </c>
      <c r="N2550" t="s">
        <v>24177</v>
      </c>
      <c r="O2550" t="s">
        <v>24177</v>
      </c>
      <c r="P2550">
        <f>IMDB_Movies3[[#This Row],[gross]]-Table3[[#This Row],[budget]]</f>
        <v>18308901</v>
      </c>
    </row>
    <row r="2551" spans="1:16" x14ac:dyDescent="0.35">
      <c r="A2551" t="s">
        <v>12814</v>
      </c>
      <c r="B2551">
        <v>120</v>
      </c>
      <c r="C2551">
        <v>33771174</v>
      </c>
      <c r="D2551" t="s">
        <v>12815</v>
      </c>
      <c r="E2551" t="s">
        <v>37</v>
      </c>
      <c r="F2551">
        <v>6.8</v>
      </c>
      <c r="G2551">
        <v>15000000</v>
      </c>
      <c r="H2551" t="s">
        <v>1671</v>
      </c>
      <c r="I2551" t="s">
        <v>3409</v>
      </c>
      <c r="J2551" t="s">
        <v>19711</v>
      </c>
      <c r="K2551" t="s">
        <v>24177</v>
      </c>
      <c r="L2551" t="s">
        <v>24177</v>
      </c>
      <c r="M2551" t="s">
        <v>24177</v>
      </c>
      <c r="N2551" t="s">
        <v>24177</v>
      </c>
      <c r="O2551" t="s">
        <v>24177</v>
      </c>
      <c r="P2551">
        <f>IMDB_Movies3[[#This Row],[gross]]-Table3[[#This Row],[budget]]</f>
        <v>18771174</v>
      </c>
    </row>
    <row r="2552" spans="1:16" x14ac:dyDescent="0.35">
      <c r="A2552" t="s">
        <v>9065</v>
      </c>
      <c r="B2552">
        <v>227</v>
      </c>
      <c r="C2552">
        <v>6000000</v>
      </c>
      <c r="D2552" t="s">
        <v>12819</v>
      </c>
      <c r="E2552" t="s">
        <v>37</v>
      </c>
      <c r="F2552">
        <v>8.4</v>
      </c>
      <c r="G2552">
        <v>15000000</v>
      </c>
      <c r="H2552" t="s">
        <v>953</v>
      </c>
      <c r="I2552" t="s">
        <v>13307</v>
      </c>
      <c r="J2552" t="s">
        <v>3409</v>
      </c>
      <c r="K2552" t="s">
        <v>22704</v>
      </c>
      <c r="L2552" t="s">
        <v>24165</v>
      </c>
      <c r="M2552" t="s">
        <v>24177</v>
      </c>
      <c r="N2552" t="s">
        <v>24177</v>
      </c>
      <c r="O2552" t="s">
        <v>24177</v>
      </c>
      <c r="P2552">
        <f>IMDB_Movies3[[#This Row],[gross]]-Table3[[#This Row],[budget]]</f>
        <v>-9000000</v>
      </c>
    </row>
    <row r="2553" spans="1:16" x14ac:dyDescent="0.35">
      <c r="A2553" t="s">
        <v>12822</v>
      </c>
      <c r="B2553">
        <v>119</v>
      </c>
      <c r="C2553">
        <v>33386128</v>
      </c>
      <c r="D2553" t="s">
        <v>12823</v>
      </c>
      <c r="E2553" t="s">
        <v>37</v>
      </c>
      <c r="F2553">
        <v>4.9000000000000004</v>
      </c>
      <c r="G2553">
        <v>15000000</v>
      </c>
      <c r="H2553" t="s">
        <v>6403</v>
      </c>
      <c r="I2553" t="s">
        <v>24177</v>
      </c>
      <c r="J2553" t="s">
        <v>24177</v>
      </c>
      <c r="K2553" t="s">
        <v>24177</v>
      </c>
      <c r="L2553" t="s">
        <v>24177</v>
      </c>
      <c r="M2553" t="s">
        <v>24177</v>
      </c>
      <c r="N2553" t="s">
        <v>24177</v>
      </c>
      <c r="O2553" t="s">
        <v>24177</v>
      </c>
      <c r="P2553">
        <f>IMDB_Movies3[[#This Row],[gross]]-Table3[[#This Row],[budget]]</f>
        <v>18386128</v>
      </c>
    </row>
    <row r="2554" spans="1:16" x14ac:dyDescent="0.35">
      <c r="A2554" t="s">
        <v>7644</v>
      </c>
      <c r="B2554">
        <v>115</v>
      </c>
      <c r="C2554">
        <v>37877959</v>
      </c>
      <c r="D2554" t="s">
        <v>12826</v>
      </c>
      <c r="E2554" t="s">
        <v>37</v>
      </c>
      <c r="F2554">
        <v>7.1</v>
      </c>
      <c r="G2554">
        <v>15000000</v>
      </c>
      <c r="H2554" t="s">
        <v>953</v>
      </c>
      <c r="I2554" t="s">
        <v>13307</v>
      </c>
      <c r="J2554" t="s">
        <v>3409</v>
      </c>
      <c r="K2554" t="s">
        <v>24177</v>
      </c>
      <c r="L2554" t="s">
        <v>24177</v>
      </c>
      <c r="M2554" t="s">
        <v>24177</v>
      </c>
      <c r="N2554" t="s">
        <v>24177</v>
      </c>
      <c r="O2554" t="s">
        <v>24177</v>
      </c>
      <c r="P2554">
        <f>IMDB_Movies3[[#This Row],[gross]]-Table3[[#This Row],[budget]]</f>
        <v>22877959</v>
      </c>
    </row>
    <row r="2555" spans="1:16" x14ac:dyDescent="0.35">
      <c r="A2555" t="s">
        <v>12829</v>
      </c>
      <c r="B2555">
        <v>114</v>
      </c>
      <c r="C2555">
        <v>32721635</v>
      </c>
      <c r="D2555" t="s">
        <v>12830</v>
      </c>
      <c r="E2555" t="s">
        <v>37</v>
      </c>
      <c r="F2555">
        <v>6.6</v>
      </c>
      <c r="G2555">
        <v>15000000</v>
      </c>
      <c r="H2555" t="s">
        <v>24164</v>
      </c>
      <c r="I2555" t="s">
        <v>6403</v>
      </c>
      <c r="J2555" t="s">
        <v>10413</v>
      </c>
      <c r="K2555" t="s">
        <v>24177</v>
      </c>
      <c r="L2555" t="s">
        <v>24177</v>
      </c>
      <c r="M2555" t="s">
        <v>24177</v>
      </c>
      <c r="N2555" t="s">
        <v>24177</v>
      </c>
      <c r="O2555" t="s">
        <v>24177</v>
      </c>
      <c r="P2555">
        <f>IMDB_Movies3[[#This Row],[gross]]-Table3[[#This Row],[budget]]</f>
        <v>17721635</v>
      </c>
    </row>
    <row r="2556" spans="1:16" x14ac:dyDescent="0.35">
      <c r="A2556" t="s">
        <v>12502</v>
      </c>
      <c r="B2556">
        <v>90</v>
      </c>
      <c r="C2556">
        <v>31585300</v>
      </c>
      <c r="D2556" t="s">
        <v>12834</v>
      </c>
      <c r="E2556" t="s">
        <v>37</v>
      </c>
      <c r="F2556">
        <v>6.1</v>
      </c>
      <c r="G2556">
        <v>15000000</v>
      </c>
      <c r="H2556" t="s">
        <v>1671</v>
      </c>
      <c r="I2556" t="s">
        <v>19711</v>
      </c>
      <c r="J2556" t="s">
        <v>24177</v>
      </c>
      <c r="K2556" t="s">
        <v>24177</v>
      </c>
      <c r="L2556" t="s">
        <v>24177</v>
      </c>
      <c r="M2556" t="s">
        <v>24177</v>
      </c>
      <c r="N2556" t="s">
        <v>24177</v>
      </c>
      <c r="O2556" t="s">
        <v>24177</v>
      </c>
      <c r="P2556">
        <f>IMDB_Movies3[[#This Row],[gross]]-Table3[[#This Row],[budget]]</f>
        <v>16585300</v>
      </c>
    </row>
    <row r="2557" spans="1:16" x14ac:dyDescent="0.35">
      <c r="A2557" t="s">
        <v>12837</v>
      </c>
      <c r="B2557">
        <v>94</v>
      </c>
      <c r="C2557">
        <v>30259652</v>
      </c>
      <c r="D2557" t="s">
        <v>12839</v>
      </c>
      <c r="E2557" t="s">
        <v>37</v>
      </c>
      <c r="F2557">
        <v>4.0999999999999996</v>
      </c>
      <c r="G2557">
        <v>15000000</v>
      </c>
      <c r="H2557" t="s">
        <v>1671</v>
      </c>
      <c r="I2557" t="s">
        <v>6403</v>
      </c>
      <c r="J2557" t="s">
        <v>10413</v>
      </c>
      <c r="K2557" t="s">
        <v>24177</v>
      </c>
      <c r="L2557" t="s">
        <v>24177</v>
      </c>
      <c r="M2557" t="s">
        <v>24177</v>
      </c>
      <c r="N2557" t="s">
        <v>24177</v>
      </c>
      <c r="O2557" t="s">
        <v>24177</v>
      </c>
      <c r="P2557">
        <f>IMDB_Movies3[[#This Row],[gross]]-Table3[[#This Row],[budget]]</f>
        <v>15259652</v>
      </c>
    </row>
    <row r="2558" spans="1:16" x14ac:dyDescent="0.35">
      <c r="A2558" t="s">
        <v>3891</v>
      </c>
      <c r="B2558">
        <v>98</v>
      </c>
      <c r="C2558">
        <v>30857814</v>
      </c>
      <c r="D2558" t="s">
        <v>12842</v>
      </c>
      <c r="E2558" t="s">
        <v>37</v>
      </c>
      <c r="F2558">
        <v>8.1</v>
      </c>
      <c r="G2558">
        <v>16000000</v>
      </c>
      <c r="H2558" t="s">
        <v>953</v>
      </c>
      <c r="I2558" t="s">
        <v>18089</v>
      </c>
      <c r="J2558" t="s">
        <v>1266</v>
      </c>
      <c r="K2558" t="s">
        <v>19711</v>
      </c>
      <c r="L2558" t="s">
        <v>24177</v>
      </c>
      <c r="M2558" t="s">
        <v>24177</v>
      </c>
      <c r="N2558" t="s">
        <v>24177</v>
      </c>
      <c r="O2558" t="s">
        <v>24177</v>
      </c>
      <c r="P2558">
        <f>IMDB_Movies3[[#This Row],[gross]]-Table3[[#This Row],[budget]]</f>
        <v>14857814</v>
      </c>
    </row>
    <row r="2559" spans="1:16" x14ac:dyDescent="0.35">
      <c r="A2559" t="s">
        <v>1727</v>
      </c>
      <c r="B2559">
        <v>126</v>
      </c>
      <c r="C2559">
        <v>30226144</v>
      </c>
      <c r="D2559" t="s">
        <v>12846</v>
      </c>
      <c r="E2559" t="s">
        <v>37</v>
      </c>
      <c r="F2559">
        <v>7.6</v>
      </c>
      <c r="G2559">
        <v>15000000</v>
      </c>
      <c r="H2559" t="s">
        <v>13307</v>
      </c>
      <c r="I2559" t="s">
        <v>3409</v>
      </c>
      <c r="J2559" t="s">
        <v>24177</v>
      </c>
      <c r="K2559" t="s">
        <v>24177</v>
      </c>
      <c r="L2559" t="s">
        <v>24177</v>
      </c>
      <c r="M2559" t="s">
        <v>24177</v>
      </c>
      <c r="N2559" t="s">
        <v>24177</v>
      </c>
      <c r="O2559" t="s">
        <v>24177</v>
      </c>
      <c r="P2559">
        <f>IMDB_Movies3[[#This Row],[gross]]-Table3[[#This Row],[budget]]</f>
        <v>15226144</v>
      </c>
    </row>
    <row r="2560" spans="1:16" x14ac:dyDescent="0.35">
      <c r="A2560" t="s">
        <v>12849</v>
      </c>
      <c r="B2560">
        <v>100</v>
      </c>
      <c r="C2560">
        <v>35054909</v>
      </c>
      <c r="D2560" t="s">
        <v>12850</v>
      </c>
      <c r="E2560" t="s">
        <v>37</v>
      </c>
      <c r="F2560">
        <v>7.8</v>
      </c>
      <c r="G2560">
        <v>15000000</v>
      </c>
      <c r="H2560" t="s">
        <v>24164</v>
      </c>
      <c r="I2560" t="s">
        <v>3409</v>
      </c>
      <c r="J2560" t="s">
        <v>24177</v>
      </c>
      <c r="K2560" t="s">
        <v>24177</v>
      </c>
      <c r="L2560" t="s">
        <v>24177</v>
      </c>
      <c r="M2560" t="s">
        <v>24177</v>
      </c>
      <c r="N2560" t="s">
        <v>24177</v>
      </c>
      <c r="O2560" t="s">
        <v>24177</v>
      </c>
      <c r="P2560">
        <f>IMDB_Movies3[[#This Row],[gross]]-Table3[[#This Row],[budget]]</f>
        <v>20054909</v>
      </c>
    </row>
    <row r="2561" spans="1:16" x14ac:dyDescent="0.35">
      <c r="A2561" t="s">
        <v>12854</v>
      </c>
      <c r="B2561">
        <v>89</v>
      </c>
      <c r="C2561">
        <v>29302097</v>
      </c>
      <c r="D2561" t="s">
        <v>12856</v>
      </c>
      <c r="E2561" t="s">
        <v>37</v>
      </c>
      <c r="F2561">
        <v>4.5999999999999996</v>
      </c>
      <c r="G2561">
        <v>15000000</v>
      </c>
      <c r="H2561" t="s">
        <v>1671</v>
      </c>
      <c r="I2561" t="s">
        <v>18089</v>
      </c>
      <c r="J2561" t="s">
        <v>12038</v>
      </c>
      <c r="K2561" t="s">
        <v>19711</v>
      </c>
      <c r="L2561" t="s">
        <v>24177</v>
      </c>
      <c r="M2561" t="s">
        <v>24177</v>
      </c>
      <c r="N2561" t="s">
        <v>24177</v>
      </c>
      <c r="O2561" t="s">
        <v>24177</v>
      </c>
      <c r="P2561">
        <f>IMDB_Movies3[[#This Row],[gross]]-Table3[[#This Row],[budget]]</f>
        <v>14302097</v>
      </c>
    </row>
    <row r="2562" spans="1:16" x14ac:dyDescent="0.35">
      <c r="A2562" t="s">
        <v>11881</v>
      </c>
      <c r="B2562">
        <v>111</v>
      </c>
      <c r="C2562">
        <v>29106737</v>
      </c>
      <c r="D2562" t="s">
        <v>12859</v>
      </c>
      <c r="E2562" t="s">
        <v>37</v>
      </c>
      <c r="F2562">
        <v>6</v>
      </c>
      <c r="G2562">
        <v>15000000</v>
      </c>
      <c r="H2562" t="s">
        <v>1671</v>
      </c>
      <c r="I2562" t="s">
        <v>3409</v>
      </c>
      <c r="J2562" t="s">
        <v>19711</v>
      </c>
      <c r="K2562" t="s">
        <v>24177</v>
      </c>
      <c r="L2562" t="s">
        <v>24177</v>
      </c>
      <c r="M2562" t="s">
        <v>24177</v>
      </c>
      <c r="N2562" t="s">
        <v>24177</v>
      </c>
      <c r="O2562" t="s">
        <v>24177</v>
      </c>
      <c r="P2562">
        <f>IMDB_Movies3[[#This Row],[gross]]-Table3[[#This Row],[budget]]</f>
        <v>14106737</v>
      </c>
    </row>
    <row r="2563" spans="1:16" x14ac:dyDescent="0.35">
      <c r="A2563" t="s">
        <v>12863</v>
      </c>
      <c r="B2563">
        <v>100</v>
      </c>
      <c r="C2563">
        <v>28637507</v>
      </c>
      <c r="D2563" t="s">
        <v>12864</v>
      </c>
      <c r="E2563" t="s">
        <v>37</v>
      </c>
      <c r="F2563">
        <v>7</v>
      </c>
      <c r="G2563">
        <v>15000000</v>
      </c>
      <c r="H2563" t="s">
        <v>3409</v>
      </c>
      <c r="I2563" t="s">
        <v>6403</v>
      </c>
      <c r="J2563" t="s">
        <v>12332</v>
      </c>
      <c r="K2563" t="s">
        <v>24177</v>
      </c>
      <c r="L2563" t="s">
        <v>24177</v>
      </c>
      <c r="M2563" t="s">
        <v>24177</v>
      </c>
      <c r="N2563" t="s">
        <v>24177</v>
      </c>
      <c r="O2563" t="s">
        <v>24177</v>
      </c>
      <c r="P2563">
        <f>IMDB_Movies3[[#This Row],[gross]]-Table3[[#This Row],[budget]]</f>
        <v>13637507</v>
      </c>
    </row>
    <row r="2564" spans="1:16" x14ac:dyDescent="0.35">
      <c r="A2564" t="s">
        <v>5769</v>
      </c>
      <c r="B2564">
        <v>115</v>
      </c>
      <c r="C2564">
        <v>30127963</v>
      </c>
      <c r="D2564" t="s">
        <v>12868</v>
      </c>
      <c r="E2564" t="s">
        <v>37</v>
      </c>
      <c r="F2564">
        <v>6.7</v>
      </c>
      <c r="G2564">
        <v>15000000</v>
      </c>
      <c r="H2564" t="s">
        <v>3409</v>
      </c>
      <c r="I2564" t="s">
        <v>18089</v>
      </c>
      <c r="J2564" t="s">
        <v>24163</v>
      </c>
      <c r="K2564" t="s">
        <v>24177</v>
      </c>
      <c r="L2564" t="s">
        <v>24177</v>
      </c>
      <c r="M2564" t="s">
        <v>24177</v>
      </c>
      <c r="N2564" t="s">
        <v>24177</v>
      </c>
      <c r="O2564" t="s">
        <v>24177</v>
      </c>
      <c r="P2564">
        <f>IMDB_Movies3[[#This Row],[gross]]-Table3[[#This Row],[budget]]</f>
        <v>15127963</v>
      </c>
    </row>
    <row r="2565" spans="1:16" x14ac:dyDescent="0.35">
      <c r="A2565" t="s">
        <v>4619</v>
      </c>
      <c r="B2565">
        <v>106</v>
      </c>
      <c r="C2565">
        <v>32645546</v>
      </c>
      <c r="D2565" t="s">
        <v>12873</v>
      </c>
      <c r="E2565" t="s">
        <v>37</v>
      </c>
      <c r="F2565">
        <v>6.4</v>
      </c>
      <c r="G2565">
        <v>14000000</v>
      </c>
      <c r="H2565" t="s">
        <v>1671</v>
      </c>
      <c r="I2565" t="s">
        <v>3409</v>
      </c>
      <c r="J2565" t="s">
        <v>18089</v>
      </c>
      <c r="K2565" t="s">
        <v>24177</v>
      </c>
      <c r="L2565" t="s">
        <v>24177</v>
      </c>
      <c r="M2565" t="s">
        <v>24177</v>
      </c>
      <c r="N2565" t="s">
        <v>24177</v>
      </c>
      <c r="O2565" t="s">
        <v>24177</v>
      </c>
      <c r="P2565">
        <f>IMDB_Movies3[[#This Row],[gross]]-Table3[[#This Row],[budget]]</f>
        <v>18645546</v>
      </c>
    </row>
    <row r="2566" spans="1:16" x14ac:dyDescent="0.35">
      <c r="A2566" t="s">
        <v>12876</v>
      </c>
      <c r="B2566">
        <v>124</v>
      </c>
      <c r="C2566">
        <v>27441122</v>
      </c>
      <c r="D2566" t="s">
        <v>12877</v>
      </c>
      <c r="E2566" t="s">
        <v>37</v>
      </c>
      <c r="F2566">
        <v>7.2</v>
      </c>
      <c r="G2566">
        <v>15000000</v>
      </c>
      <c r="H2566" t="s">
        <v>3409</v>
      </c>
      <c r="I2566" t="s">
        <v>19711</v>
      </c>
      <c r="J2566" t="s">
        <v>24163</v>
      </c>
      <c r="K2566" t="s">
        <v>24177</v>
      </c>
      <c r="L2566" t="s">
        <v>24177</v>
      </c>
      <c r="M2566" t="s">
        <v>24177</v>
      </c>
      <c r="N2566" t="s">
        <v>24177</v>
      </c>
      <c r="O2566" t="s">
        <v>24177</v>
      </c>
      <c r="P2566">
        <f>IMDB_Movies3[[#This Row],[gross]]-Table3[[#This Row],[budget]]</f>
        <v>12441122</v>
      </c>
    </row>
    <row r="2567" spans="1:16" x14ac:dyDescent="0.35">
      <c r="A2567" t="s">
        <v>5476</v>
      </c>
      <c r="B2567">
        <v>107</v>
      </c>
      <c r="C2567">
        <v>28014536</v>
      </c>
      <c r="D2567" t="s">
        <v>12880</v>
      </c>
      <c r="E2567" t="s">
        <v>37</v>
      </c>
      <c r="F2567">
        <v>7.4</v>
      </c>
      <c r="G2567">
        <v>15000000</v>
      </c>
      <c r="H2567" t="s">
        <v>1325</v>
      </c>
      <c r="I2567" t="s">
        <v>1671</v>
      </c>
      <c r="J2567" t="s">
        <v>24164</v>
      </c>
      <c r="K2567" t="s">
        <v>19711</v>
      </c>
      <c r="L2567" t="s">
        <v>10413</v>
      </c>
      <c r="M2567" t="s">
        <v>24177</v>
      </c>
      <c r="N2567" t="s">
        <v>24177</v>
      </c>
      <c r="O2567" t="s">
        <v>24177</v>
      </c>
      <c r="P2567">
        <f>IMDB_Movies3[[#This Row],[gross]]-Table3[[#This Row],[budget]]</f>
        <v>13014536</v>
      </c>
    </row>
    <row r="2568" spans="1:16" x14ac:dyDescent="0.35">
      <c r="A2568" t="s">
        <v>12884</v>
      </c>
      <c r="B2568">
        <v>99</v>
      </c>
      <c r="C2568">
        <v>33860010</v>
      </c>
      <c r="D2568" t="s">
        <v>12885</v>
      </c>
      <c r="E2568" t="s">
        <v>37</v>
      </c>
      <c r="F2568">
        <v>4.8</v>
      </c>
      <c r="G2568">
        <v>15000000</v>
      </c>
      <c r="H2568" t="s">
        <v>1671</v>
      </c>
      <c r="I2568" t="s">
        <v>19711</v>
      </c>
      <c r="J2568" t="s">
        <v>24177</v>
      </c>
      <c r="K2568" t="s">
        <v>24177</v>
      </c>
      <c r="L2568" t="s">
        <v>24177</v>
      </c>
      <c r="M2568" t="s">
        <v>24177</v>
      </c>
      <c r="N2568" t="s">
        <v>24177</v>
      </c>
      <c r="O2568" t="s">
        <v>24177</v>
      </c>
      <c r="P2568">
        <f>IMDB_Movies3[[#This Row],[gross]]-Table3[[#This Row],[budget]]</f>
        <v>18860010</v>
      </c>
    </row>
    <row r="2569" spans="1:16" x14ac:dyDescent="0.35">
      <c r="A2569" t="s">
        <v>12888</v>
      </c>
      <c r="B2569">
        <v>90</v>
      </c>
      <c r="C2569">
        <v>26421314</v>
      </c>
      <c r="D2569" t="s">
        <v>12892</v>
      </c>
      <c r="E2569" t="s">
        <v>37</v>
      </c>
      <c r="F2569">
        <v>4</v>
      </c>
      <c r="G2569">
        <v>15000000</v>
      </c>
      <c r="H2569" t="s">
        <v>953</v>
      </c>
      <c r="I2569" t="s">
        <v>1266</v>
      </c>
      <c r="J2569" t="s">
        <v>6403</v>
      </c>
      <c r="K2569" t="s">
        <v>24162</v>
      </c>
      <c r="L2569" t="s">
        <v>10413</v>
      </c>
      <c r="M2569" t="s">
        <v>24177</v>
      </c>
      <c r="N2569" t="s">
        <v>24177</v>
      </c>
      <c r="O2569" t="s">
        <v>24177</v>
      </c>
      <c r="P2569">
        <f>IMDB_Movies3[[#This Row],[gross]]-Table3[[#This Row],[budget]]</f>
        <v>11421314</v>
      </c>
    </row>
    <row r="2570" spans="1:16" x14ac:dyDescent="0.35">
      <c r="A2570" t="s">
        <v>10959</v>
      </c>
      <c r="B2570">
        <v>101</v>
      </c>
      <c r="C2570">
        <v>24881000</v>
      </c>
      <c r="D2570" t="s">
        <v>12897</v>
      </c>
      <c r="E2570" t="s">
        <v>37</v>
      </c>
      <c r="F2570">
        <v>6.2</v>
      </c>
      <c r="G2570">
        <v>15000000</v>
      </c>
      <c r="H2570" t="s">
        <v>3409</v>
      </c>
      <c r="I2570" t="s">
        <v>1266</v>
      </c>
      <c r="J2570" t="s">
        <v>6403</v>
      </c>
      <c r="K2570" t="s">
        <v>10413</v>
      </c>
      <c r="L2570" t="s">
        <v>24177</v>
      </c>
      <c r="M2570" t="s">
        <v>24177</v>
      </c>
      <c r="N2570" t="s">
        <v>24177</v>
      </c>
      <c r="O2570" t="s">
        <v>24177</v>
      </c>
      <c r="P2570">
        <f>IMDB_Movies3[[#This Row],[gross]]-Table3[[#This Row],[budget]]</f>
        <v>9881000</v>
      </c>
    </row>
    <row r="2571" spans="1:16" x14ac:dyDescent="0.35">
      <c r="A2571" t="s">
        <v>4003</v>
      </c>
      <c r="B2571">
        <v>119</v>
      </c>
      <c r="C2571">
        <v>23089926</v>
      </c>
      <c r="D2571" t="s">
        <v>12901</v>
      </c>
      <c r="E2571" t="s">
        <v>37</v>
      </c>
      <c r="F2571">
        <v>7.7</v>
      </c>
      <c r="G2571">
        <v>15000000</v>
      </c>
      <c r="H2571" t="s">
        <v>3409</v>
      </c>
      <c r="I2571" t="s">
        <v>19711</v>
      </c>
      <c r="J2571" t="s">
        <v>10413</v>
      </c>
      <c r="K2571" t="s">
        <v>24177</v>
      </c>
      <c r="L2571" t="s">
        <v>24177</v>
      </c>
      <c r="M2571" t="s">
        <v>24177</v>
      </c>
      <c r="N2571" t="s">
        <v>24177</v>
      </c>
      <c r="O2571" t="s">
        <v>24177</v>
      </c>
      <c r="P2571">
        <f>IMDB_Movies3[[#This Row],[gross]]-Table3[[#This Row],[budget]]</f>
        <v>8089926</v>
      </c>
    </row>
    <row r="2572" spans="1:16" x14ac:dyDescent="0.35">
      <c r="A2572" t="s">
        <v>12904</v>
      </c>
      <c r="B2572">
        <v>103</v>
      </c>
      <c r="C2572">
        <v>26161406</v>
      </c>
      <c r="D2572" t="s">
        <v>12907</v>
      </c>
      <c r="E2572" t="s">
        <v>37</v>
      </c>
      <c r="F2572">
        <v>6.7</v>
      </c>
      <c r="G2572">
        <v>15000000</v>
      </c>
      <c r="H2572" t="s">
        <v>953</v>
      </c>
      <c r="I2572" t="s">
        <v>1671</v>
      </c>
      <c r="J2572" t="s">
        <v>18089</v>
      </c>
      <c r="K2572" t="s">
        <v>1266</v>
      </c>
      <c r="L2572" t="s">
        <v>24177</v>
      </c>
      <c r="M2572" t="s">
        <v>24177</v>
      </c>
      <c r="N2572" t="s">
        <v>24177</v>
      </c>
      <c r="O2572" t="s">
        <v>24177</v>
      </c>
      <c r="P2572">
        <f>IMDB_Movies3[[#This Row],[gross]]-Table3[[#This Row],[budget]]</f>
        <v>11161406</v>
      </c>
    </row>
    <row r="2573" spans="1:16" x14ac:dyDescent="0.35">
      <c r="A2573" t="s">
        <v>12560</v>
      </c>
      <c r="B2573">
        <v>134</v>
      </c>
      <c r="C2573">
        <v>22954968</v>
      </c>
      <c r="D2573" t="s">
        <v>12911</v>
      </c>
      <c r="E2573" t="s">
        <v>37</v>
      </c>
      <c r="F2573">
        <v>7.9</v>
      </c>
      <c r="G2573">
        <v>11500000</v>
      </c>
      <c r="H2573" t="s">
        <v>3409</v>
      </c>
      <c r="I2573" t="s">
        <v>19711</v>
      </c>
      <c r="J2573" t="s">
        <v>24177</v>
      </c>
      <c r="K2573" t="s">
        <v>24177</v>
      </c>
      <c r="L2573" t="s">
        <v>24177</v>
      </c>
      <c r="M2573" t="s">
        <v>24177</v>
      </c>
      <c r="N2573" t="s">
        <v>24177</v>
      </c>
      <c r="O2573" t="s">
        <v>24177</v>
      </c>
      <c r="P2573">
        <f>IMDB_Movies3[[#This Row],[gross]]-Table3[[#This Row],[budget]]</f>
        <v>11454968</v>
      </c>
    </row>
    <row r="2574" spans="1:16" x14ac:dyDescent="0.35">
      <c r="A2574" t="s">
        <v>7076</v>
      </c>
      <c r="B2574">
        <v>155</v>
      </c>
      <c r="C2574">
        <v>26384919</v>
      </c>
      <c r="D2574" t="s">
        <v>12915</v>
      </c>
      <c r="E2574" t="s">
        <v>37</v>
      </c>
      <c r="F2574">
        <v>7.9</v>
      </c>
      <c r="G2574">
        <v>15000000</v>
      </c>
      <c r="H2574" t="s">
        <v>3409</v>
      </c>
      <c r="I2574" t="s">
        <v>24177</v>
      </c>
      <c r="J2574" t="s">
        <v>24177</v>
      </c>
      <c r="K2574" t="s">
        <v>24177</v>
      </c>
      <c r="L2574" t="s">
        <v>24177</v>
      </c>
      <c r="M2574" t="s">
        <v>24177</v>
      </c>
      <c r="N2574" t="s">
        <v>24177</v>
      </c>
      <c r="O2574" t="s">
        <v>24177</v>
      </c>
      <c r="P2574">
        <f>IMDB_Movies3[[#This Row],[gross]]-Table3[[#This Row],[budget]]</f>
        <v>11384919</v>
      </c>
    </row>
    <row r="2575" spans="1:16" x14ac:dyDescent="0.35">
      <c r="A2575" t="s">
        <v>12236</v>
      </c>
      <c r="B2575">
        <v>94</v>
      </c>
      <c r="C2575">
        <v>22189039</v>
      </c>
      <c r="D2575" t="s">
        <v>12919</v>
      </c>
      <c r="E2575" t="s">
        <v>37</v>
      </c>
      <c r="F2575">
        <v>5.5</v>
      </c>
      <c r="G2575">
        <v>15000000</v>
      </c>
      <c r="H2575" t="s">
        <v>1325</v>
      </c>
      <c r="I2575" t="s">
        <v>24164</v>
      </c>
      <c r="J2575" t="s">
        <v>3409</v>
      </c>
      <c r="K2575" t="s">
        <v>19711</v>
      </c>
      <c r="L2575" t="s">
        <v>10413</v>
      </c>
      <c r="M2575" t="s">
        <v>24177</v>
      </c>
      <c r="N2575" t="s">
        <v>24177</v>
      </c>
      <c r="O2575" t="s">
        <v>24177</v>
      </c>
      <c r="P2575">
        <f>IMDB_Movies3[[#This Row],[gross]]-Table3[[#This Row],[budget]]</f>
        <v>7189039</v>
      </c>
    </row>
    <row r="2576" spans="1:16" x14ac:dyDescent="0.35">
      <c r="A2576" t="s">
        <v>12923</v>
      </c>
      <c r="B2576">
        <v>95</v>
      </c>
      <c r="C2576">
        <v>20998709</v>
      </c>
      <c r="D2576" t="s">
        <v>12925</v>
      </c>
      <c r="E2576" t="s">
        <v>37</v>
      </c>
      <c r="F2576">
        <v>6.2</v>
      </c>
      <c r="G2576">
        <v>15000000</v>
      </c>
      <c r="H2576" t="s">
        <v>953</v>
      </c>
      <c r="I2576" t="s">
        <v>3409</v>
      </c>
      <c r="J2576" t="s">
        <v>18089</v>
      </c>
      <c r="K2576" t="s">
        <v>24177</v>
      </c>
      <c r="L2576" t="s">
        <v>24177</v>
      </c>
      <c r="M2576" t="s">
        <v>24177</v>
      </c>
      <c r="N2576" t="s">
        <v>24177</v>
      </c>
      <c r="O2576" t="s">
        <v>24177</v>
      </c>
      <c r="P2576">
        <f>IMDB_Movies3[[#This Row],[gross]]-Table3[[#This Row],[budget]]</f>
        <v>5998709</v>
      </c>
    </row>
    <row r="2577" spans="1:16" x14ac:dyDescent="0.35">
      <c r="A2577" t="s">
        <v>12928</v>
      </c>
      <c r="B2577">
        <v>89</v>
      </c>
      <c r="C2577">
        <v>20801344</v>
      </c>
      <c r="D2577" t="s">
        <v>12929</v>
      </c>
      <c r="E2577" t="s">
        <v>37</v>
      </c>
      <c r="F2577">
        <v>5.0999999999999996</v>
      </c>
      <c r="G2577">
        <v>15000000</v>
      </c>
      <c r="H2577" t="s">
        <v>6403</v>
      </c>
      <c r="I2577" t="s">
        <v>24177</v>
      </c>
      <c r="J2577" t="s">
        <v>24177</v>
      </c>
      <c r="K2577" t="s">
        <v>24177</v>
      </c>
      <c r="L2577" t="s">
        <v>24177</v>
      </c>
      <c r="M2577" t="s">
        <v>24177</v>
      </c>
      <c r="N2577" t="s">
        <v>24177</v>
      </c>
      <c r="O2577" t="s">
        <v>24177</v>
      </c>
      <c r="P2577">
        <f>IMDB_Movies3[[#This Row],[gross]]-Table3[[#This Row],[budget]]</f>
        <v>5801344</v>
      </c>
    </row>
    <row r="2578" spans="1:16" x14ac:dyDescent="0.35">
      <c r="A2578" t="s">
        <v>12932</v>
      </c>
      <c r="B2578">
        <v>97</v>
      </c>
      <c r="C2578">
        <v>21468807</v>
      </c>
      <c r="D2578" t="s">
        <v>12934</v>
      </c>
      <c r="E2578" t="s">
        <v>37</v>
      </c>
      <c r="F2578">
        <v>4.0999999999999996</v>
      </c>
      <c r="G2578">
        <v>14000000</v>
      </c>
      <c r="H2578" t="s">
        <v>6403</v>
      </c>
      <c r="I2578" t="s">
        <v>24162</v>
      </c>
      <c r="J2578" t="s">
        <v>10413</v>
      </c>
      <c r="K2578" t="s">
        <v>24177</v>
      </c>
      <c r="L2578" t="s">
        <v>24177</v>
      </c>
      <c r="M2578" t="s">
        <v>24177</v>
      </c>
      <c r="N2578" t="s">
        <v>24177</v>
      </c>
      <c r="O2578" t="s">
        <v>24177</v>
      </c>
      <c r="P2578">
        <f>IMDB_Movies3[[#This Row],[gross]]-Table3[[#This Row],[budget]]</f>
        <v>7468807</v>
      </c>
    </row>
    <row r="2579" spans="1:16" x14ac:dyDescent="0.35">
      <c r="A2579" t="s">
        <v>4053</v>
      </c>
      <c r="B2579">
        <v>90</v>
      </c>
      <c r="C2579">
        <v>19158074</v>
      </c>
      <c r="D2579" t="s">
        <v>12937</v>
      </c>
      <c r="E2579" t="s">
        <v>37</v>
      </c>
      <c r="F2579">
        <v>6.7</v>
      </c>
      <c r="G2579">
        <v>15000000</v>
      </c>
      <c r="H2579" t="s">
        <v>3409</v>
      </c>
      <c r="I2579" t="s">
        <v>18089</v>
      </c>
      <c r="J2579" t="s">
        <v>1266</v>
      </c>
      <c r="K2579" t="s">
        <v>19711</v>
      </c>
      <c r="L2579" t="s">
        <v>24177</v>
      </c>
      <c r="M2579" t="s">
        <v>24177</v>
      </c>
      <c r="N2579" t="s">
        <v>24177</v>
      </c>
      <c r="O2579" t="s">
        <v>24177</v>
      </c>
      <c r="P2579">
        <f>IMDB_Movies3[[#This Row],[gross]]-Table3[[#This Row],[budget]]</f>
        <v>4158074</v>
      </c>
    </row>
    <row r="2580" spans="1:16" x14ac:dyDescent="0.35">
      <c r="A2580" t="s">
        <v>12940</v>
      </c>
      <c r="B2580">
        <v>92</v>
      </c>
      <c r="C2580">
        <v>18843314</v>
      </c>
      <c r="D2580" t="s">
        <v>12942</v>
      </c>
      <c r="E2580" t="s">
        <v>37</v>
      </c>
      <c r="F2580">
        <v>4.7</v>
      </c>
      <c r="G2580">
        <v>20000000</v>
      </c>
      <c r="H2580" t="s">
        <v>1325</v>
      </c>
      <c r="I2580" t="s">
        <v>3409</v>
      </c>
      <c r="J2580" t="s">
        <v>10413</v>
      </c>
      <c r="K2580" t="s">
        <v>24177</v>
      </c>
      <c r="L2580" t="s">
        <v>24177</v>
      </c>
      <c r="M2580" t="s">
        <v>24177</v>
      </c>
      <c r="N2580" t="s">
        <v>24177</v>
      </c>
      <c r="O2580" t="s">
        <v>24177</v>
      </c>
      <c r="P2580">
        <f>IMDB_Movies3[[#This Row],[gross]]-Table3[[#This Row],[budget]]</f>
        <v>-1156686</v>
      </c>
    </row>
    <row r="2581" spans="1:16" x14ac:dyDescent="0.35">
      <c r="A2581" t="s">
        <v>12945</v>
      </c>
      <c r="B2581">
        <v>100</v>
      </c>
      <c r="C2581">
        <v>20566327</v>
      </c>
      <c r="D2581" t="s">
        <v>12946</v>
      </c>
      <c r="E2581" t="s">
        <v>37</v>
      </c>
      <c r="F2581">
        <v>6.4</v>
      </c>
      <c r="G2581">
        <v>15000000</v>
      </c>
      <c r="H2581" t="s">
        <v>1325</v>
      </c>
      <c r="I2581" t="s">
        <v>1671</v>
      </c>
      <c r="J2581" t="s">
        <v>24177</v>
      </c>
      <c r="K2581" t="s">
        <v>24177</v>
      </c>
      <c r="L2581" t="s">
        <v>24177</v>
      </c>
      <c r="M2581" t="s">
        <v>24177</v>
      </c>
      <c r="N2581" t="s">
        <v>24177</v>
      </c>
      <c r="O2581" t="s">
        <v>24177</v>
      </c>
      <c r="P2581">
        <f>IMDB_Movies3[[#This Row],[gross]]-Table3[[#This Row],[budget]]</f>
        <v>5566327</v>
      </c>
    </row>
    <row r="2582" spans="1:16" x14ac:dyDescent="0.35">
      <c r="A2582" t="s">
        <v>11043</v>
      </c>
      <c r="B2582">
        <v>117</v>
      </c>
      <c r="C2582">
        <v>20218921</v>
      </c>
      <c r="D2582" t="s">
        <v>12950</v>
      </c>
      <c r="E2582" t="s">
        <v>37</v>
      </c>
      <c r="F2582">
        <v>6.3</v>
      </c>
      <c r="G2582">
        <v>15000000</v>
      </c>
      <c r="H2582" t="s">
        <v>3409</v>
      </c>
      <c r="I2582" t="s">
        <v>12038</v>
      </c>
      <c r="J2582" t="s">
        <v>24177</v>
      </c>
      <c r="K2582" t="s">
        <v>24177</v>
      </c>
      <c r="L2582" t="s">
        <v>24177</v>
      </c>
      <c r="M2582" t="s">
        <v>24177</v>
      </c>
      <c r="N2582" t="s">
        <v>24177</v>
      </c>
      <c r="O2582" t="s">
        <v>24177</v>
      </c>
      <c r="P2582">
        <f>IMDB_Movies3[[#This Row],[gross]]-Table3[[#This Row],[budget]]</f>
        <v>5218921</v>
      </c>
    </row>
    <row r="2583" spans="1:16" x14ac:dyDescent="0.35">
      <c r="A2583" t="s">
        <v>12954</v>
      </c>
      <c r="B2583">
        <v>84</v>
      </c>
      <c r="C2583">
        <v>17411331</v>
      </c>
      <c r="D2583" t="s">
        <v>12955</v>
      </c>
      <c r="E2583" t="s">
        <v>37</v>
      </c>
      <c r="F2583">
        <v>5.5</v>
      </c>
      <c r="G2583">
        <v>15000000</v>
      </c>
      <c r="H2583" t="s">
        <v>6403</v>
      </c>
      <c r="I2583" t="s">
        <v>24162</v>
      </c>
      <c r="J2583" t="s">
        <v>12332</v>
      </c>
      <c r="K2583" t="s">
        <v>10413</v>
      </c>
      <c r="L2583" t="s">
        <v>24177</v>
      </c>
      <c r="M2583" t="s">
        <v>24177</v>
      </c>
      <c r="N2583" t="s">
        <v>24177</v>
      </c>
      <c r="O2583" t="s">
        <v>24177</v>
      </c>
      <c r="P2583">
        <f>IMDB_Movies3[[#This Row],[gross]]-Table3[[#This Row],[budget]]</f>
        <v>2411331</v>
      </c>
    </row>
    <row r="2584" spans="1:16" x14ac:dyDescent="0.35">
      <c r="A2584" t="s">
        <v>12958</v>
      </c>
      <c r="B2584">
        <v>140</v>
      </c>
      <c r="C2584">
        <v>21383298</v>
      </c>
      <c r="D2584" t="s">
        <v>12959</v>
      </c>
      <c r="E2584" t="s">
        <v>37</v>
      </c>
      <c r="F2584">
        <v>7.3</v>
      </c>
      <c r="G2584">
        <v>15000000</v>
      </c>
      <c r="H2584" t="s">
        <v>24164</v>
      </c>
      <c r="I2584" t="s">
        <v>3409</v>
      </c>
      <c r="J2584" t="s">
        <v>10413</v>
      </c>
      <c r="K2584" t="s">
        <v>24177</v>
      </c>
      <c r="L2584" t="s">
        <v>24177</v>
      </c>
      <c r="M2584" t="s">
        <v>24177</v>
      </c>
      <c r="N2584" t="s">
        <v>24177</v>
      </c>
      <c r="O2584" t="s">
        <v>24177</v>
      </c>
      <c r="P2584">
        <f>IMDB_Movies3[[#This Row],[gross]]-Table3[[#This Row],[budget]]</f>
        <v>6383298</v>
      </c>
    </row>
    <row r="2585" spans="1:16" x14ac:dyDescent="0.35">
      <c r="A2585" t="s">
        <v>1489</v>
      </c>
      <c r="B2585">
        <v>108</v>
      </c>
      <c r="C2585">
        <v>24984868</v>
      </c>
      <c r="D2585" t="s">
        <v>12964</v>
      </c>
      <c r="E2585" t="s">
        <v>37</v>
      </c>
      <c r="F2585">
        <v>6.3</v>
      </c>
      <c r="G2585">
        <v>15000000</v>
      </c>
      <c r="H2585" t="s">
        <v>1325</v>
      </c>
      <c r="I2585" t="s">
        <v>24164</v>
      </c>
      <c r="J2585" t="s">
        <v>10413</v>
      </c>
      <c r="K2585" t="s">
        <v>24177</v>
      </c>
      <c r="L2585" t="s">
        <v>24177</v>
      </c>
      <c r="M2585" t="s">
        <v>24177</v>
      </c>
      <c r="N2585" t="s">
        <v>24177</v>
      </c>
      <c r="O2585" t="s">
        <v>24177</v>
      </c>
      <c r="P2585">
        <f>IMDB_Movies3[[#This Row],[gross]]-Table3[[#This Row],[budget]]</f>
        <v>9984868</v>
      </c>
    </row>
    <row r="2586" spans="1:16" x14ac:dyDescent="0.35">
      <c r="A2586" t="s">
        <v>12967</v>
      </c>
      <c r="B2586">
        <v>109</v>
      </c>
      <c r="C2586">
        <v>16459004</v>
      </c>
      <c r="D2586" t="s">
        <v>12969</v>
      </c>
      <c r="E2586" t="s">
        <v>37</v>
      </c>
      <c r="F2586">
        <v>4.9000000000000004</v>
      </c>
      <c r="G2586">
        <v>15000000</v>
      </c>
      <c r="H2586" t="s">
        <v>3409</v>
      </c>
      <c r="I2586" t="s">
        <v>24162</v>
      </c>
      <c r="J2586" t="s">
        <v>10413</v>
      </c>
      <c r="K2586" t="s">
        <v>24177</v>
      </c>
      <c r="L2586" t="s">
        <v>24177</v>
      </c>
      <c r="M2586" t="s">
        <v>24177</v>
      </c>
      <c r="N2586" t="s">
        <v>24177</v>
      </c>
      <c r="O2586" t="s">
        <v>24177</v>
      </c>
      <c r="P2586">
        <f>IMDB_Movies3[[#This Row],[gross]]-Table3[[#This Row],[budget]]</f>
        <v>1459004</v>
      </c>
    </row>
    <row r="2587" spans="1:16" x14ac:dyDescent="0.35">
      <c r="A2587" t="s">
        <v>2271</v>
      </c>
      <c r="B2587">
        <v>131</v>
      </c>
      <c r="C2587">
        <v>15700000</v>
      </c>
      <c r="D2587" t="s">
        <v>12973</v>
      </c>
      <c r="E2587" t="s">
        <v>37</v>
      </c>
      <c r="F2587">
        <v>7.6</v>
      </c>
      <c r="G2587">
        <v>15000000</v>
      </c>
      <c r="H2587" t="s">
        <v>3409</v>
      </c>
      <c r="I2587" t="s">
        <v>22704</v>
      </c>
      <c r="J2587" t="s">
        <v>10413</v>
      </c>
      <c r="K2587" t="s">
        <v>24165</v>
      </c>
      <c r="L2587" t="s">
        <v>24177</v>
      </c>
      <c r="M2587" t="s">
        <v>24177</v>
      </c>
      <c r="N2587" t="s">
        <v>24177</v>
      </c>
      <c r="O2587" t="s">
        <v>24177</v>
      </c>
      <c r="P2587">
        <f>IMDB_Movies3[[#This Row],[gross]]-Table3[[#This Row],[budget]]</f>
        <v>700000</v>
      </c>
    </row>
    <row r="2588" spans="1:16" x14ac:dyDescent="0.35">
      <c r="A2588" t="s">
        <v>12976</v>
      </c>
      <c r="B2588">
        <v>114</v>
      </c>
      <c r="C2588">
        <v>15100000</v>
      </c>
      <c r="D2588" t="s">
        <v>12978</v>
      </c>
      <c r="E2588" t="s">
        <v>37</v>
      </c>
      <c r="F2588">
        <v>6</v>
      </c>
      <c r="G2588">
        <v>15000000</v>
      </c>
      <c r="H2588" t="s">
        <v>1325</v>
      </c>
      <c r="I2588" t="s">
        <v>6403</v>
      </c>
      <c r="J2588" t="s">
        <v>12332</v>
      </c>
      <c r="K2588" t="s">
        <v>10413</v>
      </c>
      <c r="L2588" t="s">
        <v>24177</v>
      </c>
      <c r="M2588" t="s">
        <v>24177</v>
      </c>
      <c r="N2588" t="s">
        <v>24177</v>
      </c>
      <c r="O2588" t="s">
        <v>24177</v>
      </c>
      <c r="P2588">
        <f>IMDB_Movies3[[#This Row],[gross]]-Table3[[#This Row],[budget]]</f>
        <v>100000</v>
      </c>
    </row>
    <row r="2589" spans="1:16" x14ac:dyDescent="0.35">
      <c r="A2589" t="s">
        <v>8702</v>
      </c>
      <c r="B2589">
        <v>97</v>
      </c>
      <c r="C2589">
        <v>14938570</v>
      </c>
      <c r="D2589" t="s">
        <v>12981</v>
      </c>
      <c r="E2589" t="s">
        <v>37</v>
      </c>
      <c r="F2589">
        <v>6.2</v>
      </c>
      <c r="G2589">
        <v>15000000</v>
      </c>
      <c r="H2589" t="s">
        <v>24164</v>
      </c>
      <c r="I2589" t="s">
        <v>10413</v>
      </c>
      <c r="J2589" t="s">
        <v>24177</v>
      </c>
      <c r="K2589" t="s">
        <v>24177</v>
      </c>
      <c r="L2589" t="s">
        <v>24177</v>
      </c>
      <c r="M2589" t="s">
        <v>24177</v>
      </c>
      <c r="N2589" t="s">
        <v>24177</v>
      </c>
      <c r="O2589" t="s">
        <v>24177</v>
      </c>
      <c r="P2589">
        <f>IMDB_Movies3[[#This Row],[gross]]-Table3[[#This Row],[budget]]</f>
        <v>-61430</v>
      </c>
    </row>
    <row r="2590" spans="1:16" x14ac:dyDescent="0.35">
      <c r="A2590" t="s">
        <v>10841</v>
      </c>
      <c r="B2590">
        <v>122</v>
      </c>
      <c r="C2590">
        <v>17237244</v>
      </c>
      <c r="D2590" t="s">
        <v>12985</v>
      </c>
      <c r="E2590" t="s">
        <v>37</v>
      </c>
      <c r="F2590">
        <v>6.8</v>
      </c>
      <c r="G2590">
        <v>15000000</v>
      </c>
      <c r="H2590" t="s">
        <v>24164</v>
      </c>
      <c r="I2590" t="s">
        <v>3409</v>
      </c>
      <c r="J2590" t="s">
        <v>10413</v>
      </c>
      <c r="K2590" t="s">
        <v>24177</v>
      </c>
      <c r="L2590" t="s">
        <v>24177</v>
      </c>
      <c r="M2590" t="s">
        <v>24177</v>
      </c>
      <c r="N2590" t="s">
        <v>24177</v>
      </c>
      <c r="O2590" t="s">
        <v>24177</v>
      </c>
      <c r="P2590">
        <f>IMDB_Movies3[[#This Row],[gross]]-Table3[[#This Row],[budget]]</f>
        <v>2237244</v>
      </c>
    </row>
    <row r="2591" spans="1:16" x14ac:dyDescent="0.35">
      <c r="A2591" t="s">
        <v>12989</v>
      </c>
      <c r="B2591">
        <v>87</v>
      </c>
      <c r="C2591">
        <v>14249005</v>
      </c>
      <c r="D2591" t="s">
        <v>12990</v>
      </c>
      <c r="E2591" t="s">
        <v>37</v>
      </c>
      <c r="F2591">
        <v>4.5</v>
      </c>
      <c r="G2591">
        <v>15000000</v>
      </c>
      <c r="H2591" t="s">
        <v>1671</v>
      </c>
      <c r="I2591" t="s">
        <v>24177</v>
      </c>
      <c r="J2591" t="s">
        <v>24177</v>
      </c>
      <c r="K2591" t="s">
        <v>24177</v>
      </c>
      <c r="L2591" t="s">
        <v>24177</v>
      </c>
      <c r="M2591" t="s">
        <v>24177</v>
      </c>
      <c r="N2591" t="s">
        <v>24177</v>
      </c>
      <c r="O2591" t="s">
        <v>24177</v>
      </c>
      <c r="P2591">
        <f>IMDB_Movies3[[#This Row],[gross]]-Table3[[#This Row],[budget]]</f>
        <v>-750995</v>
      </c>
    </row>
    <row r="2592" spans="1:16" x14ac:dyDescent="0.35">
      <c r="A2592" t="s">
        <v>12993</v>
      </c>
      <c r="B2592">
        <v>85</v>
      </c>
      <c r="C2592">
        <v>12701880</v>
      </c>
      <c r="D2592" t="s">
        <v>12996</v>
      </c>
      <c r="E2592" t="s">
        <v>37</v>
      </c>
      <c r="F2592">
        <v>5.7</v>
      </c>
      <c r="G2592">
        <v>15000000</v>
      </c>
      <c r="H2592" t="s">
        <v>953</v>
      </c>
      <c r="I2592" t="s">
        <v>11526</v>
      </c>
      <c r="J2592" t="s">
        <v>1671</v>
      </c>
      <c r="K2592" t="s">
        <v>18089</v>
      </c>
      <c r="L2592" t="s">
        <v>24177</v>
      </c>
      <c r="M2592" t="s">
        <v>24177</v>
      </c>
      <c r="N2592" t="s">
        <v>24177</v>
      </c>
      <c r="O2592" t="s">
        <v>24177</v>
      </c>
      <c r="P2592">
        <f>IMDB_Movies3[[#This Row],[gross]]-Table3[[#This Row],[budget]]</f>
        <v>-2298120</v>
      </c>
    </row>
    <row r="2593" spans="1:16" x14ac:dyDescent="0.35">
      <c r="A2593" t="s">
        <v>13000</v>
      </c>
      <c r="B2593">
        <v>85</v>
      </c>
      <c r="C2593">
        <v>10353690</v>
      </c>
      <c r="D2593" t="s">
        <v>13002</v>
      </c>
      <c r="E2593" t="s">
        <v>37</v>
      </c>
      <c r="F2593">
        <v>8.4</v>
      </c>
      <c r="G2593">
        <v>35761559</v>
      </c>
      <c r="H2593" t="s">
        <v>68</v>
      </c>
      <c r="I2593" t="s">
        <v>12038</v>
      </c>
      <c r="J2593" t="s">
        <v>24177</v>
      </c>
      <c r="K2593" t="s">
        <v>24177</v>
      </c>
      <c r="L2593" t="s">
        <v>24177</v>
      </c>
      <c r="M2593" t="s">
        <v>24177</v>
      </c>
      <c r="N2593" t="s">
        <v>24177</v>
      </c>
      <c r="O2593" t="s">
        <v>24177</v>
      </c>
      <c r="P2593">
        <f>IMDB_Movies3[[#This Row],[gross]]-Table3[[#This Row],[budget]]</f>
        <v>-25407869</v>
      </c>
    </row>
    <row r="2594" spans="1:16" x14ac:dyDescent="0.35">
      <c r="A2594" t="s">
        <v>13006</v>
      </c>
      <c r="B2594">
        <v>101</v>
      </c>
      <c r="C2594">
        <v>12801190</v>
      </c>
      <c r="D2594" t="s">
        <v>13008</v>
      </c>
      <c r="E2594" t="s">
        <v>37</v>
      </c>
      <c r="F2594">
        <v>4.5999999999999996</v>
      </c>
      <c r="G2594">
        <v>15000000</v>
      </c>
      <c r="H2594" t="s">
        <v>1325</v>
      </c>
      <c r="I2594" t="s">
        <v>953</v>
      </c>
      <c r="J2594" t="s">
        <v>1266</v>
      </c>
      <c r="K2594" t="s">
        <v>12332</v>
      </c>
      <c r="L2594" t="s">
        <v>24177</v>
      </c>
      <c r="M2594" t="s">
        <v>24177</v>
      </c>
      <c r="N2594" t="s">
        <v>24177</v>
      </c>
      <c r="O2594" t="s">
        <v>24177</v>
      </c>
      <c r="P2594">
        <f>IMDB_Movies3[[#This Row],[gross]]-Table3[[#This Row],[budget]]</f>
        <v>-2198810</v>
      </c>
    </row>
    <row r="2595" spans="1:16" x14ac:dyDescent="0.35">
      <c r="A2595" t="s">
        <v>13012</v>
      </c>
      <c r="B2595">
        <v>121</v>
      </c>
      <c r="C2595">
        <v>12549485</v>
      </c>
      <c r="D2595" t="s">
        <v>13014</v>
      </c>
      <c r="E2595" t="s">
        <v>37</v>
      </c>
      <c r="F2595">
        <v>6.2</v>
      </c>
      <c r="G2595">
        <v>15000000</v>
      </c>
      <c r="H2595" t="s">
        <v>24164</v>
      </c>
      <c r="I2595" t="s">
        <v>3409</v>
      </c>
      <c r="J2595" t="s">
        <v>17378</v>
      </c>
      <c r="K2595" t="s">
        <v>19711</v>
      </c>
      <c r="L2595" t="s">
        <v>24177</v>
      </c>
      <c r="M2595" t="s">
        <v>24177</v>
      </c>
      <c r="N2595" t="s">
        <v>24177</v>
      </c>
      <c r="O2595" t="s">
        <v>24177</v>
      </c>
      <c r="P2595">
        <f>IMDB_Movies3[[#This Row],[gross]]-Table3[[#This Row],[budget]]</f>
        <v>-2450515</v>
      </c>
    </row>
    <row r="2596" spans="1:16" x14ac:dyDescent="0.35">
      <c r="A2596" t="s">
        <v>13017</v>
      </c>
      <c r="B2596">
        <v>107</v>
      </c>
      <c r="C2596">
        <v>13766014</v>
      </c>
      <c r="D2596" t="s">
        <v>13018</v>
      </c>
      <c r="E2596" t="s">
        <v>37</v>
      </c>
      <c r="F2596">
        <v>7</v>
      </c>
      <c r="G2596">
        <v>15000000</v>
      </c>
      <c r="H2596" t="s">
        <v>3409</v>
      </c>
      <c r="I2596" t="s">
        <v>19711</v>
      </c>
      <c r="J2596" t="s">
        <v>24177</v>
      </c>
      <c r="K2596" t="s">
        <v>24177</v>
      </c>
      <c r="L2596" t="s">
        <v>24177</v>
      </c>
      <c r="M2596" t="s">
        <v>24177</v>
      </c>
      <c r="N2596" t="s">
        <v>24177</v>
      </c>
      <c r="O2596" t="s">
        <v>24177</v>
      </c>
      <c r="P2596">
        <f>IMDB_Movies3[[#This Row],[gross]]-Table3[[#This Row],[budget]]</f>
        <v>-1233986</v>
      </c>
    </row>
    <row r="2597" spans="1:16" x14ac:dyDescent="0.35">
      <c r="A2597" t="s">
        <v>13021</v>
      </c>
      <c r="B2597">
        <v>111</v>
      </c>
      <c r="C2597">
        <v>13034417</v>
      </c>
      <c r="D2597" t="s">
        <v>13022</v>
      </c>
      <c r="E2597" t="s">
        <v>37</v>
      </c>
      <c r="F2597">
        <v>6.9</v>
      </c>
      <c r="G2597">
        <v>15000000</v>
      </c>
      <c r="H2597" t="s">
        <v>3409</v>
      </c>
      <c r="I2597" t="s">
        <v>24163</v>
      </c>
      <c r="J2597" t="s">
        <v>24177</v>
      </c>
      <c r="K2597" t="s">
        <v>24177</v>
      </c>
      <c r="L2597" t="s">
        <v>24177</v>
      </c>
      <c r="M2597" t="s">
        <v>24177</v>
      </c>
      <c r="N2597" t="s">
        <v>24177</v>
      </c>
      <c r="O2597" t="s">
        <v>24177</v>
      </c>
      <c r="P2597">
        <f>IMDB_Movies3[[#This Row],[gross]]-Table3[[#This Row],[budget]]</f>
        <v>-1965583</v>
      </c>
    </row>
    <row r="2598" spans="1:16" x14ac:dyDescent="0.35">
      <c r="A2598" t="s">
        <v>13025</v>
      </c>
      <c r="B2598">
        <v>92</v>
      </c>
      <c r="C2598">
        <v>11632420</v>
      </c>
      <c r="D2598" t="s">
        <v>13026</v>
      </c>
      <c r="E2598" t="s">
        <v>37</v>
      </c>
      <c r="F2598">
        <v>6.1</v>
      </c>
      <c r="G2598">
        <v>35761559</v>
      </c>
      <c r="H2598" t="s">
        <v>24164</v>
      </c>
      <c r="I2598" t="s">
        <v>3409</v>
      </c>
      <c r="J2598" t="s">
        <v>10413</v>
      </c>
      <c r="K2598" t="s">
        <v>24177</v>
      </c>
      <c r="L2598" t="s">
        <v>24177</v>
      </c>
      <c r="M2598" t="s">
        <v>24177</v>
      </c>
      <c r="N2598" t="s">
        <v>24177</v>
      </c>
      <c r="O2598" t="s">
        <v>24177</v>
      </c>
      <c r="P2598">
        <f>IMDB_Movies3[[#This Row],[gross]]-Table3[[#This Row],[budget]]</f>
        <v>-24129139</v>
      </c>
    </row>
    <row r="2599" spans="1:16" x14ac:dyDescent="0.35">
      <c r="A2599" t="s">
        <v>13030</v>
      </c>
      <c r="B2599">
        <v>97</v>
      </c>
      <c r="C2599">
        <v>12212417</v>
      </c>
      <c r="D2599" t="s">
        <v>13031</v>
      </c>
      <c r="E2599" t="s">
        <v>37</v>
      </c>
      <c r="F2599">
        <v>6.7</v>
      </c>
      <c r="G2599">
        <v>15000000</v>
      </c>
      <c r="H2599" t="s">
        <v>24164</v>
      </c>
      <c r="I2599" t="s">
        <v>10413</v>
      </c>
      <c r="J2599" t="s">
        <v>24177</v>
      </c>
      <c r="K2599" t="s">
        <v>24177</v>
      </c>
      <c r="L2599" t="s">
        <v>24177</v>
      </c>
      <c r="M2599" t="s">
        <v>24177</v>
      </c>
      <c r="N2599" t="s">
        <v>24177</v>
      </c>
      <c r="O2599" t="s">
        <v>24177</v>
      </c>
      <c r="P2599">
        <f>IMDB_Movies3[[#This Row],[gross]]-Table3[[#This Row],[budget]]</f>
        <v>-2787583</v>
      </c>
    </row>
    <row r="2600" spans="1:16" x14ac:dyDescent="0.35">
      <c r="A2600" t="s">
        <v>2968</v>
      </c>
      <c r="B2600">
        <v>97</v>
      </c>
      <c r="C2600">
        <v>11614236</v>
      </c>
      <c r="D2600" t="s">
        <v>13034</v>
      </c>
      <c r="E2600" t="s">
        <v>37</v>
      </c>
      <c r="F2600">
        <v>5.6</v>
      </c>
      <c r="G2600">
        <v>15000000</v>
      </c>
      <c r="H2600" t="s">
        <v>1671</v>
      </c>
      <c r="I2600" t="s">
        <v>24177</v>
      </c>
      <c r="J2600" t="s">
        <v>24177</v>
      </c>
      <c r="K2600" t="s">
        <v>24177</v>
      </c>
      <c r="L2600" t="s">
        <v>24177</v>
      </c>
      <c r="M2600" t="s">
        <v>24177</v>
      </c>
      <c r="N2600" t="s">
        <v>24177</v>
      </c>
      <c r="O2600" t="s">
        <v>24177</v>
      </c>
      <c r="P2600">
        <f>IMDB_Movies3[[#This Row],[gross]]-Table3[[#This Row],[budget]]</f>
        <v>-3385764</v>
      </c>
    </row>
    <row r="2601" spans="1:16" x14ac:dyDescent="0.35">
      <c r="A2601" t="s">
        <v>6704</v>
      </c>
      <c r="B2601">
        <v>125</v>
      </c>
      <c r="C2601">
        <v>13337299</v>
      </c>
      <c r="D2601" t="s">
        <v>13038</v>
      </c>
      <c r="E2601" t="s">
        <v>37</v>
      </c>
      <c r="F2601">
        <v>6.6</v>
      </c>
      <c r="G2601">
        <v>20000000</v>
      </c>
      <c r="H2601" t="s">
        <v>13307</v>
      </c>
      <c r="I2601" t="s">
        <v>3409</v>
      </c>
      <c r="J2601" t="s">
        <v>12038</v>
      </c>
      <c r="K2601" t="s">
        <v>17378</v>
      </c>
      <c r="L2601" t="s">
        <v>24177</v>
      </c>
      <c r="M2601" t="s">
        <v>24177</v>
      </c>
      <c r="N2601" t="s">
        <v>24177</v>
      </c>
      <c r="O2601" t="s">
        <v>24177</v>
      </c>
      <c r="P2601">
        <f>IMDB_Movies3[[#This Row],[gross]]-Table3[[#This Row],[budget]]</f>
        <v>-6662701</v>
      </c>
    </row>
    <row r="2602" spans="1:16" x14ac:dyDescent="0.35">
      <c r="A2602" t="s">
        <v>4003</v>
      </c>
      <c r="B2602">
        <v>124</v>
      </c>
      <c r="C2602">
        <v>10763469</v>
      </c>
      <c r="D2602" t="s">
        <v>13042</v>
      </c>
      <c r="E2602" t="s">
        <v>37</v>
      </c>
      <c r="F2602">
        <v>6.4</v>
      </c>
      <c r="G2602">
        <v>15000000</v>
      </c>
      <c r="H2602" t="s">
        <v>1671</v>
      </c>
      <c r="I2602" t="s">
        <v>3409</v>
      </c>
      <c r="J2602" t="s">
        <v>19711</v>
      </c>
      <c r="K2602" t="s">
        <v>24177</v>
      </c>
      <c r="L2602" t="s">
        <v>24177</v>
      </c>
      <c r="M2602" t="s">
        <v>24177</v>
      </c>
      <c r="N2602" t="s">
        <v>24177</v>
      </c>
      <c r="O2602" t="s">
        <v>24177</v>
      </c>
      <c r="P2602">
        <f>IMDB_Movies3[[#This Row],[gross]]-Table3[[#This Row],[budget]]</f>
        <v>-4236531</v>
      </c>
    </row>
    <row r="2603" spans="1:16" x14ac:dyDescent="0.35">
      <c r="A2603" t="s">
        <v>13045</v>
      </c>
      <c r="B2603">
        <v>76</v>
      </c>
      <c r="C2603">
        <v>11144518</v>
      </c>
      <c r="D2603" t="s">
        <v>13047</v>
      </c>
      <c r="E2603" t="s">
        <v>37</v>
      </c>
      <c r="F2603">
        <v>2.8</v>
      </c>
      <c r="G2603">
        <v>15000000</v>
      </c>
      <c r="H2603" t="s">
        <v>953</v>
      </c>
      <c r="I2603" t="s">
        <v>18089</v>
      </c>
      <c r="J2603" t="s">
        <v>24177</v>
      </c>
      <c r="K2603" t="s">
        <v>24177</v>
      </c>
      <c r="L2603" t="s">
        <v>24177</v>
      </c>
      <c r="M2603" t="s">
        <v>24177</v>
      </c>
      <c r="N2603" t="s">
        <v>24177</v>
      </c>
      <c r="O2603" t="s">
        <v>24177</v>
      </c>
      <c r="P2603">
        <f>IMDB_Movies3[[#This Row],[gross]]-Table3[[#This Row],[budget]]</f>
        <v>-3855482</v>
      </c>
    </row>
    <row r="2604" spans="1:16" x14ac:dyDescent="0.35">
      <c r="A2604" t="s">
        <v>1729</v>
      </c>
      <c r="B2604">
        <v>107</v>
      </c>
      <c r="C2604">
        <v>15608545</v>
      </c>
      <c r="D2604" t="s">
        <v>13051</v>
      </c>
      <c r="E2604" t="s">
        <v>37</v>
      </c>
      <c r="F2604">
        <v>5.4</v>
      </c>
      <c r="G2604">
        <v>15000000</v>
      </c>
      <c r="H2604" t="s">
        <v>1325</v>
      </c>
      <c r="I2604" t="s">
        <v>24177</v>
      </c>
      <c r="J2604" t="s">
        <v>24177</v>
      </c>
      <c r="K2604" t="s">
        <v>24177</v>
      </c>
      <c r="L2604" t="s">
        <v>24177</v>
      </c>
      <c r="M2604" t="s">
        <v>24177</v>
      </c>
      <c r="N2604" t="s">
        <v>24177</v>
      </c>
      <c r="O2604" t="s">
        <v>24177</v>
      </c>
      <c r="P2604">
        <f>IMDB_Movies3[[#This Row],[gross]]-Table3[[#This Row],[budget]]</f>
        <v>608545</v>
      </c>
    </row>
    <row r="2605" spans="1:16" x14ac:dyDescent="0.35">
      <c r="A2605" t="s">
        <v>1007</v>
      </c>
      <c r="B2605">
        <v>91</v>
      </c>
      <c r="C2605">
        <v>10443316</v>
      </c>
      <c r="D2605" t="s">
        <v>13055</v>
      </c>
      <c r="E2605" t="s">
        <v>37</v>
      </c>
      <c r="F2605">
        <v>5</v>
      </c>
      <c r="G2605">
        <v>15000000</v>
      </c>
      <c r="H2605" t="s">
        <v>1671</v>
      </c>
      <c r="I2605" t="s">
        <v>3409</v>
      </c>
      <c r="J2605" t="s">
        <v>19711</v>
      </c>
      <c r="K2605" t="s">
        <v>24177</v>
      </c>
      <c r="L2605" t="s">
        <v>24177</v>
      </c>
      <c r="M2605" t="s">
        <v>24177</v>
      </c>
      <c r="N2605" t="s">
        <v>24177</v>
      </c>
      <c r="O2605" t="s">
        <v>24177</v>
      </c>
      <c r="P2605">
        <f>IMDB_Movies3[[#This Row],[gross]]-Table3[[#This Row],[budget]]</f>
        <v>-4556684</v>
      </c>
    </row>
    <row r="2606" spans="1:16" x14ac:dyDescent="0.35">
      <c r="A2606" t="s">
        <v>13058</v>
      </c>
      <c r="B2606">
        <v>96</v>
      </c>
      <c r="C2606">
        <v>10494147</v>
      </c>
      <c r="D2606" t="s">
        <v>13059</v>
      </c>
      <c r="E2606" t="s">
        <v>37</v>
      </c>
      <c r="F2606">
        <v>5.0999999999999996</v>
      </c>
      <c r="G2606">
        <v>15000000</v>
      </c>
      <c r="H2606" t="s">
        <v>3409</v>
      </c>
      <c r="I2606" t="s">
        <v>19711</v>
      </c>
      <c r="J2606" t="s">
        <v>24177</v>
      </c>
      <c r="K2606" t="s">
        <v>24177</v>
      </c>
      <c r="L2606" t="s">
        <v>24177</v>
      </c>
      <c r="M2606" t="s">
        <v>24177</v>
      </c>
      <c r="N2606" t="s">
        <v>24177</v>
      </c>
      <c r="O2606" t="s">
        <v>24177</v>
      </c>
      <c r="P2606">
        <f>IMDB_Movies3[[#This Row],[gross]]-Table3[[#This Row],[budget]]</f>
        <v>-4505853</v>
      </c>
    </row>
    <row r="2607" spans="1:16" x14ac:dyDescent="0.35">
      <c r="A2607" t="s">
        <v>2791</v>
      </c>
      <c r="B2607">
        <v>142</v>
      </c>
      <c r="C2607">
        <v>9929000</v>
      </c>
      <c r="D2607" t="s">
        <v>13062</v>
      </c>
      <c r="E2607" t="s">
        <v>37</v>
      </c>
      <c r="F2607">
        <v>8</v>
      </c>
      <c r="G2607">
        <v>15000000</v>
      </c>
      <c r="H2607" t="s">
        <v>3409</v>
      </c>
      <c r="I2607" t="s">
        <v>12332</v>
      </c>
      <c r="J2607" t="s">
        <v>24177</v>
      </c>
      <c r="K2607" t="s">
        <v>24177</v>
      </c>
      <c r="L2607" t="s">
        <v>24177</v>
      </c>
      <c r="M2607" t="s">
        <v>24177</v>
      </c>
      <c r="N2607" t="s">
        <v>24177</v>
      </c>
      <c r="O2607" t="s">
        <v>24177</v>
      </c>
      <c r="P2607">
        <f>IMDB_Movies3[[#This Row],[gross]]-Table3[[#This Row],[budget]]</f>
        <v>-5071000</v>
      </c>
    </row>
    <row r="2608" spans="1:16" x14ac:dyDescent="0.35">
      <c r="A2608" t="s">
        <v>11835</v>
      </c>
      <c r="B2608">
        <v>103</v>
      </c>
      <c r="C2608">
        <v>10411980</v>
      </c>
      <c r="D2608" t="s">
        <v>13066</v>
      </c>
      <c r="E2608" t="s">
        <v>37</v>
      </c>
      <c r="F2608">
        <v>5.9</v>
      </c>
      <c r="G2608">
        <v>15000000</v>
      </c>
      <c r="H2608" t="s">
        <v>18089</v>
      </c>
      <c r="I2608" t="s">
        <v>12038</v>
      </c>
      <c r="J2608" t="s">
        <v>19711</v>
      </c>
      <c r="K2608" t="s">
        <v>24177</v>
      </c>
      <c r="L2608" t="s">
        <v>24177</v>
      </c>
      <c r="M2608" t="s">
        <v>24177</v>
      </c>
      <c r="N2608" t="s">
        <v>24177</v>
      </c>
      <c r="O2608" t="s">
        <v>24177</v>
      </c>
      <c r="P2608">
        <f>IMDB_Movies3[[#This Row],[gross]]-Table3[[#This Row],[budget]]</f>
        <v>-4588020</v>
      </c>
    </row>
    <row r="2609" spans="1:16" x14ac:dyDescent="0.35">
      <c r="A2609" t="s">
        <v>4260</v>
      </c>
      <c r="B2609">
        <v>117</v>
      </c>
      <c r="C2609">
        <v>17439163</v>
      </c>
      <c r="D2609" t="s">
        <v>13075</v>
      </c>
      <c r="E2609" t="s">
        <v>37</v>
      </c>
      <c r="F2609">
        <v>8.1999999999999993</v>
      </c>
      <c r="G2609">
        <v>15000000</v>
      </c>
      <c r="H2609" t="s">
        <v>1671</v>
      </c>
      <c r="I2609" t="s">
        <v>24164</v>
      </c>
      <c r="J2609" t="s">
        <v>24177</v>
      </c>
      <c r="K2609" t="s">
        <v>24177</v>
      </c>
      <c r="L2609" t="s">
        <v>24177</v>
      </c>
      <c r="M2609" t="s">
        <v>24177</v>
      </c>
      <c r="N2609" t="s">
        <v>24177</v>
      </c>
      <c r="O2609" t="s">
        <v>24177</v>
      </c>
      <c r="P2609">
        <f>IMDB_Movies3[[#This Row],[gross]]-Table3[[#This Row],[budget]]</f>
        <v>2439163</v>
      </c>
    </row>
    <row r="2610" spans="1:16" x14ac:dyDescent="0.35">
      <c r="A2610" t="s">
        <v>13078</v>
      </c>
      <c r="B2610">
        <v>116</v>
      </c>
      <c r="C2610">
        <v>9396487</v>
      </c>
      <c r="D2610" t="s">
        <v>13079</v>
      </c>
      <c r="E2610" t="s">
        <v>37</v>
      </c>
      <c r="F2610">
        <v>7</v>
      </c>
      <c r="G2610">
        <v>15000000</v>
      </c>
      <c r="H2610" t="s">
        <v>3409</v>
      </c>
      <c r="I2610" t="s">
        <v>12038</v>
      </c>
      <c r="J2610" t="s">
        <v>24177</v>
      </c>
      <c r="K2610" t="s">
        <v>24177</v>
      </c>
      <c r="L2610" t="s">
        <v>24177</v>
      </c>
      <c r="M2610" t="s">
        <v>24177</v>
      </c>
      <c r="N2610" t="s">
        <v>24177</v>
      </c>
      <c r="O2610" t="s">
        <v>24177</v>
      </c>
      <c r="P2610">
        <f>IMDB_Movies3[[#This Row],[gross]]-Table3[[#This Row],[budget]]</f>
        <v>-5603513</v>
      </c>
    </row>
    <row r="2611" spans="1:16" x14ac:dyDescent="0.35">
      <c r="A2611" t="s">
        <v>3159</v>
      </c>
      <c r="B2611">
        <v>118</v>
      </c>
      <c r="C2611">
        <v>9059588</v>
      </c>
      <c r="D2611" t="s">
        <v>13083</v>
      </c>
      <c r="E2611" t="s">
        <v>37</v>
      </c>
      <c r="F2611">
        <v>6.6</v>
      </c>
      <c r="G2611">
        <v>15000000</v>
      </c>
      <c r="H2611" t="s">
        <v>24164</v>
      </c>
      <c r="I2611" t="s">
        <v>3409</v>
      </c>
      <c r="J2611" t="s">
        <v>19711</v>
      </c>
      <c r="K2611" t="s">
        <v>10413</v>
      </c>
      <c r="L2611" t="s">
        <v>24177</v>
      </c>
      <c r="M2611" t="s">
        <v>24177</v>
      </c>
      <c r="N2611" t="s">
        <v>24177</v>
      </c>
      <c r="O2611" t="s">
        <v>24177</v>
      </c>
      <c r="P2611">
        <f>IMDB_Movies3[[#This Row],[gross]]-Table3[[#This Row],[budget]]</f>
        <v>-5940412</v>
      </c>
    </row>
    <row r="2612" spans="1:16" x14ac:dyDescent="0.35">
      <c r="A2612" t="s">
        <v>9430</v>
      </c>
      <c r="B2612">
        <v>108</v>
      </c>
      <c r="C2612">
        <v>9172810</v>
      </c>
      <c r="D2612" t="s">
        <v>13088</v>
      </c>
      <c r="E2612" t="s">
        <v>37</v>
      </c>
      <c r="F2612">
        <v>6.7</v>
      </c>
      <c r="G2612">
        <v>16000000</v>
      </c>
      <c r="H2612" t="s">
        <v>13307</v>
      </c>
      <c r="I2612" t="s">
        <v>3409</v>
      </c>
      <c r="J2612" t="s">
        <v>22704</v>
      </c>
      <c r="K2612" t="s">
        <v>10413</v>
      </c>
      <c r="L2612" t="s">
        <v>24165</v>
      </c>
      <c r="M2612" t="s">
        <v>24177</v>
      </c>
      <c r="N2612" t="s">
        <v>24177</v>
      </c>
      <c r="O2612" t="s">
        <v>24177</v>
      </c>
      <c r="P2612">
        <f>IMDB_Movies3[[#This Row],[gross]]-Table3[[#This Row],[budget]]</f>
        <v>-6827190</v>
      </c>
    </row>
    <row r="2613" spans="1:16" x14ac:dyDescent="0.35">
      <c r="A2613" t="s">
        <v>13092</v>
      </c>
      <c r="B2613">
        <v>94</v>
      </c>
      <c r="C2613">
        <v>8735529</v>
      </c>
      <c r="D2613" t="s">
        <v>13093</v>
      </c>
      <c r="E2613" t="s">
        <v>37</v>
      </c>
      <c r="F2613">
        <v>5.5</v>
      </c>
      <c r="G2613">
        <v>15000000</v>
      </c>
      <c r="H2613" t="s">
        <v>1671</v>
      </c>
      <c r="I2613" t="s">
        <v>3409</v>
      </c>
      <c r="J2613" t="s">
        <v>19711</v>
      </c>
      <c r="K2613" t="s">
        <v>24177</v>
      </c>
      <c r="L2613" t="s">
        <v>24177</v>
      </c>
      <c r="M2613" t="s">
        <v>24177</v>
      </c>
      <c r="N2613" t="s">
        <v>24177</v>
      </c>
      <c r="O2613" t="s">
        <v>24177</v>
      </c>
      <c r="P2613">
        <f>IMDB_Movies3[[#This Row],[gross]]-Table3[[#This Row],[budget]]</f>
        <v>-6264471</v>
      </c>
    </row>
    <row r="2614" spans="1:16" x14ac:dyDescent="0.35">
      <c r="A2614" t="s">
        <v>13097</v>
      </c>
      <c r="B2614">
        <v>97</v>
      </c>
      <c r="C2614">
        <v>8586376</v>
      </c>
      <c r="D2614" t="s">
        <v>13098</v>
      </c>
      <c r="E2614" t="s">
        <v>37</v>
      </c>
      <c r="F2614">
        <v>4.9000000000000004</v>
      </c>
      <c r="G2614">
        <v>20000000</v>
      </c>
      <c r="H2614" t="s">
        <v>1671</v>
      </c>
      <c r="I2614" t="s">
        <v>24177</v>
      </c>
      <c r="J2614" t="s">
        <v>24177</v>
      </c>
      <c r="K2614" t="s">
        <v>24177</v>
      </c>
      <c r="L2614" t="s">
        <v>24177</v>
      </c>
      <c r="M2614" t="s">
        <v>24177</v>
      </c>
      <c r="N2614" t="s">
        <v>24177</v>
      </c>
      <c r="O2614" t="s">
        <v>24177</v>
      </c>
      <c r="P2614">
        <f>IMDB_Movies3[[#This Row],[gross]]-Table3[[#This Row],[budget]]</f>
        <v>-11413624</v>
      </c>
    </row>
    <row r="2615" spans="1:16" x14ac:dyDescent="0.35">
      <c r="A2615" t="s">
        <v>5990</v>
      </c>
      <c r="B2615">
        <v>97</v>
      </c>
      <c r="C2615">
        <v>8378141</v>
      </c>
      <c r="D2615" t="s">
        <v>13101</v>
      </c>
      <c r="E2615" t="s">
        <v>37</v>
      </c>
      <c r="F2615">
        <v>6.9</v>
      </c>
      <c r="G2615">
        <v>15000000</v>
      </c>
      <c r="H2615" t="s">
        <v>1671</v>
      </c>
      <c r="I2615" t="s">
        <v>3409</v>
      </c>
      <c r="J2615" t="s">
        <v>19711</v>
      </c>
      <c r="K2615" t="s">
        <v>24177</v>
      </c>
      <c r="L2615" t="s">
        <v>24177</v>
      </c>
      <c r="M2615" t="s">
        <v>24177</v>
      </c>
      <c r="N2615" t="s">
        <v>24177</v>
      </c>
      <c r="O2615" t="s">
        <v>24177</v>
      </c>
      <c r="P2615">
        <f>IMDB_Movies3[[#This Row],[gross]]-Table3[[#This Row],[budget]]</f>
        <v>-6621859</v>
      </c>
    </row>
    <row r="2616" spans="1:16" x14ac:dyDescent="0.35">
      <c r="A2616" t="s">
        <v>13104</v>
      </c>
      <c r="B2616">
        <v>99</v>
      </c>
      <c r="C2616">
        <v>47724985</v>
      </c>
      <c r="D2616" t="s">
        <v>13105</v>
      </c>
      <c r="E2616" t="s">
        <v>37</v>
      </c>
      <c r="F2616">
        <v>7.4</v>
      </c>
      <c r="G2616">
        <v>35761559</v>
      </c>
      <c r="H2616" t="s">
        <v>1266</v>
      </c>
      <c r="I2616" t="s">
        <v>19711</v>
      </c>
      <c r="J2616" t="s">
        <v>24177</v>
      </c>
      <c r="K2616" t="s">
        <v>24177</v>
      </c>
      <c r="L2616" t="s">
        <v>24177</v>
      </c>
      <c r="M2616" t="s">
        <v>24177</v>
      </c>
      <c r="N2616" t="s">
        <v>24177</v>
      </c>
      <c r="O2616" t="s">
        <v>24177</v>
      </c>
      <c r="P2616">
        <f>IMDB_Movies3[[#This Row],[gross]]-Table3[[#This Row],[budget]]</f>
        <v>11963426</v>
      </c>
    </row>
    <row r="2617" spans="1:16" x14ac:dyDescent="0.35">
      <c r="A2617" t="s">
        <v>13109</v>
      </c>
      <c r="B2617">
        <v>91</v>
      </c>
      <c r="C2617">
        <v>8080116</v>
      </c>
      <c r="D2617" t="s">
        <v>13110</v>
      </c>
      <c r="E2617" t="s">
        <v>37</v>
      </c>
      <c r="F2617">
        <v>5.6</v>
      </c>
      <c r="G2617">
        <v>15000000</v>
      </c>
      <c r="H2617" t="s">
        <v>953</v>
      </c>
      <c r="I2617" t="s">
        <v>1671</v>
      </c>
      <c r="J2617" t="s">
        <v>18089</v>
      </c>
      <c r="K2617" t="s">
        <v>24177</v>
      </c>
      <c r="L2617" t="s">
        <v>24177</v>
      </c>
      <c r="M2617" t="s">
        <v>24177</v>
      </c>
      <c r="N2617" t="s">
        <v>24177</v>
      </c>
      <c r="O2617" t="s">
        <v>24177</v>
      </c>
      <c r="P2617">
        <f>IMDB_Movies3[[#This Row],[gross]]-Table3[[#This Row],[budget]]</f>
        <v>-6919884</v>
      </c>
    </row>
    <row r="2618" spans="1:16" x14ac:dyDescent="0.35">
      <c r="A2618" t="s">
        <v>13113</v>
      </c>
      <c r="B2618">
        <v>107</v>
      </c>
      <c r="C2618">
        <v>7757130</v>
      </c>
      <c r="D2618" t="s">
        <v>13116</v>
      </c>
      <c r="E2618" t="s">
        <v>37</v>
      </c>
      <c r="F2618">
        <v>8</v>
      </c>
      <c r="G2618">
        <v>15000000</v>
      </c>
      <c r="H2618" t="s">
        <v>1671</v>
      </c>
      <c r="I2618" t="s">
        <v>24164</v>
      </c>
      <c r="J2618" t="s">
        <v>3409</v>
      </c>
      <c r="K2618" t="s">
        <v>24177</v>
      </c>
      <c r="L2618" t="s">
        <v>24177</v>
      </c>
      <c r="M2618" t="s">
        <v>24177</v>
      </c>
      <c r="N2618" t="s">
        <v>24177</v>
      </c>
      <c r="O2618" t="s">
        <v>24177</v>
      </c>
      <c r="P2618">
        <f>IMDB_Movies3[[#This Row],[gross]]-Table3[[#This Row],[budget]]</f>
        <v>-7242870</v>
      </c>
    </row>
    <row r="2619" spans="1:16" x14ac:dyDescent="0.35">
      <c r="A2619" t="s">
        <v>13120</v>
      </c>
      <c r="B2619">
        <v>95</v>
      </c>
      <c r="C2619">
        <v>9123834</v>
      </c>
      <c r="D2619" t="s">
        <v>13121</v>
      </c>
      <c r="E2619" t="s">
        <v>37</v>
      </c>
      <c r="F2619">
        <v>5.3</v>
      </c>
      <c r="G2619">
        <v>15000000</v>
      </c>
      <c r="H2619" t="s">
        <v>1671</v>
      </c>
      <c r="I2619" t="s">
        <v>19711</v>
      </c>
      <c r="J2619" t="s">
        <v>24177</v>
      </c>
      <c r="K2619" t="s">
        <v>24177</v>
      </c>
      <c r="L2619" t="s">
        <v>24177</v>
      </c>
      <c r="M2619" t="s">
        <v>24177</v>
      </c>
      <c r="N2619" t="s">
        <v>24177</v>
      </c>
      <c r="O2619" t="s">
        <v>24177</v>
      </c>
      <c r="P2619">
        <f>IMDB_Movies3[[#This Row],[gross]]-Table3[[#This Row],[budget]]</f>
        <v>-5876166</v>
      </c>
    </row>
    <row r="2620" spans="1:16" x14ac:dyDescent="0.35">
      <c r="A2620" t="s">
        <v>13125</v>
      </c>
      <c r="B2620">
        <v>102</v>
      </c>
      <c r="C2620">
        <v>6409206</v>
      </c>
      <c r="D2620" t="s">
        <v>13126</v>
      </c>
      <c r="E2620" t="s">
        <v>37</v>
      </c>
      <c r="F2620">
        <v>6.2</v>
      </c>
      <c r="G2620">
        <v>15000000</v>
      </c>
      <c r="H2620" t="s">
        <v>1671</v>
      </c>
      <c r="I2620" t="s">
        <v>12038</v>
      </c>
      <c r="J2620" t="s">
        <v>24177</v>
      </c>
      <c r="K2620" t="s">
        <v>24177</v>
      </c>
      <c r="L2620" t="s">
        <v>24177</v>
      </c>
      <c r="M2620" t="s">
        <v>24177</v>
      </c>
      <c r="N2620" t="s">
        <v>24177</v>
      </c>
      <c r="O2620" t="s">
        <v>24177</v>
      </c>
      <c r="P2620">
        <f>IMDB_Movies3[[#This Row],[gross]]-Table3[[#This Row],[budget]]</f>
        <v>-8590794</v>
      </c>
    </row>
    <row r="2621" spans="1:16" x14ac:dyDescent="0.35">
      <c r="A2621" t="s">
        <v>13129</v>
      </c>
      <c r="B2621">
        <v>88</v>
      </c>
      <c r="C2621">
        <v>6373693</v>
      </c>
      <c r="D2621" t="s">
        <v>13130</v>
      </c>
      <c r="E2621" t="s">
        <v>37</v>
      </c>
      <c r="F2621">
        <v>5.3</v>
      </c>
      <c r="G2621">
        <v>15000000</v>
      </c>
      <c r="H2621" t="s">
        <v>1671</v>
      </c>
      <c r="I2621" t="s">
        <v>19711</v>
      </c>
      <c r="J2621" t="s">
        <v>24177</v>
      </c>
      <c r="K2621" t="s">
        <v>24177</v>
      </c>
      <c r="L2621" t="s">
        <v>24177</v>
      </c>
      <c r="M2621" t="s">
        <v>24177</v>
      </c>
      <c r="N2621" t="s">
        <v>24177</v>
      </c>
      <c r="O2621" t="s">
        <v>24177</v>
      </c>
      <c r="P2621">
        <f>IMDB_Movies3[[#This Row],[gross]]-Table3[[#This Row],[budget]]</f>
        <v>-8626307</v>
      </c>
    </row>
    <row r="2622" spans="1:16" x14ac:dyDescent="0.35">
      <c r="A2622" t="s">
        <v>6051</v>
      </c>
      <c r="B2622">
        <v>106</v>
      </c>
      <c r="C2622">
        <v>7556708</v>
      </c>
      <c r="D2622" t="s">
        <v>13133</v>
      </c>
      <c r="E2622" t="s">
        <v>37</v>
      </c>
      <c r="F2622">
        <v>6.6</v>
      </c>
      <c r="G2622">
        <v>15000000</v>
      </c>
      <c r="H2622" t="s">
        <v>3409</v>
      </c>
      <c r="I2622" t="s">
        <v>24177</v>
      </c>
      <c r="J2622" t="s">
        <v>24177</v>
      </c>
      <c r="K2622" t="s">
        <v>24177</v>
      </c>
      <c r="L2622" t="s">
        <v>24177</v>
      </c>
      <c r="M2622" t="s">
        <v>24177</v>
      </c>
      <c r="N2622" t="s">
        <v>24177</v>
      </c>
      <c r="O2622" t="s">
        <v>24177</v>
      </c>
      <c r="P2622">
        <f>IMDB_Movies3[[#This Row],[gross]]-Table3[[#This Row],[budget]]</f>
        <v>-7443292</v>
      </c>
    </row>
    <row r="2623" spans="1:16" x14ac:dyDescent="0.35">
      <c r="A2623" t="s">
        <v>4003</v>
      </c>
      <c r="B2623">
        <v>92</v>
      </c>
      <c r="C2623">
        <v>5306447</v>
      </c>
      <c r="D2623" t="s">
        <v>13136</v>
      </c>
      <c r="E2623" t="s">
        <v>37</v>
      </c>
      <c r="F2623">
        <v>7.2</v>
      </c>
      <c r="G2623">
        <v>15000000</v>
      </c>
      <c r="H2623" t="s">
        <v>1671</v>
      </c>
      <c r="I2623" t="s">
        <v>19711</v>
      </c>
      <c r="J2623" t="s">
        <v>24177</v>
      </c>
      <c r="K2623" t="s">
        <v>24177</v>
      </c>
      <c r="L2623" t="s">
        <v>24177</v>
      </c>
      <c r="M2623" t="s">
        <v>24177</v>
      </c>
      <c r="N2623" t="s">
        <v>24177</v>
      </c>
      <c r="O2623" t="s">
        <v>24177</v>
      </c>
      <c r="P2623">
        <f>IMDB_Movies3[[#This Row],[gross]]-Table3[[#This Row],[budget]]</f>
        <v>-9693553</v>
      </c>
    </row>
    <row r="2624" spans="1:16" x14ac:dyDescent="0.35">
      <c r="A2624" t="s">
        <v>13140</v>
      </c>
      <c r="B2624">
        <v>105</v>
      </c>
      <c r="C2624">
        <v>5217498</v>
      </c>
      <c r="D2624" t="s">
        <v>13141</v>
      </c>
      <c r="E2624" t="s">
        <v>37</v>
      </c>
      <c r="F2624">
        <v>4.5999999999999996</v>
      </c>
      <c r="G2624">
        <v>15000000</v>
      </c>
      <c r="H2624" t="s">
        <v>3409</v>
      </c>
      <c r="I2624" t="s">
        <v>24162</v>
      </c>
      <c r="J2624" t="s">
        <v>10413</v>
      </c>
      <c r="K2624" t="s">
        <v>24177</v>
      </c>
      <c r="L2624" t="s">
        <v>24177</v>
      </c>
      <c r="M2624" t="s">
        <v>24177</v>
      </c>
      <c r="N2624" t="s">
        <v>24177</v>
      </c>
      <c r="O2624" t="s">
        <v>24177</v>
      </c>
      <c r="P2624">
        <f>IMDB_Movies3[[#This Row],[gross]]-Table3[[#This Row],[budget]]</f>
        <v>-9782502</v>
      </c>
    </row>
    <row r="2625" spans="1:16" x14ac:dyDescent="0.35">
      <c r="A2625" t="s">
        <v>12602</v>
      </c>
      <c r="B2625">
        <v>107</v>
      </c>
      <c r="C2625">
        <v>5023275</v>
      </c>
      <c r="D2625" t="s">
        <v>13145</v>
      </c>
      <c r="E2625" t="s">
        <v>37</v>
      </c>
      <c r="F2625">
        <v>7.5</v>
      </c>
      <c r="G2625">
        <v>15000000</v>
      </c>
      <c r="H2625" t="s">
        <v>953</v>
      </c>
      <c r="I2625" t="s">
        <v>24164</v>
      </c>
      <c r="J2625" t="s">
        <v>3409</v>
      </c>
      <c r="K2625" t="s">
        <v>24162</v>
      </c>
      <c r="L2625" t="s">
        <v>15011</v>
      </c>
      <c r="M2625" t="s">
        <v>24177</v>
      </c>
      <c r="N2625" t="s">
        <v>24177</v>
      </c>
      <c r="O2625" t="s">
        <v>24177</v>
      </c>
      <c r="P2625">
        <f>IMDB_Movies3[[#This Row],[gross]]-Table3[[#This Row],[budget]]</f>
        <v>-9976725</v>
      </c>
    </row>
    <row r="2626" spans="1:16" x14ac:dyDescent="0.35">
      <c r="A2626" t="s">
        <v>13149</v>
      </c>
      <c r="B2626">
        <v>120</v>
      </c>
      <c r="C2626">
        <v>4956401</v>
      </c>
      <c r="D2626" t="s">
        <v>13150</v>
      </c>
      <c r="E2626" t="s">
        <v>37</v>
      </c>
      <c r="F2626">
        <v>6.5</v>
      </c>
      <c r="G2626">
        <v>15000000</v>
      </c>
      <c r="H2626" t="s">
        <v>3409</v>
      </c>
      <c r="I2626" t="s">
        <v>24165</v>
      </c>
      <c r="J2626" t="s">
        <v>24177</v>
      </c>
      <c r="K2626" t="s">
        <v>24177</v>
      </c>
      <c r="L2626" t="s">
        <v>24177</v>
      </c>
      <c r="M2626" t="s">
        <v>24177</v>
      </c>
      <c r="N2626" t="s">
        <v>24177</v>
      </c>
      <c r="O2626" t="s">
        <v>24177</v>
      </c>
      <c r="P2626">
        <f>IMDB_Movies3[[#This Row],[gross]]-Table3[[#This Row],[budget]]</f>
        <v>-10043599</v>
      </c>
    </row>
    <row r="2627" spans="1:16" x14ac:dyDescent="0.35">
      <c r="A2627" t="s">
        <v>249</v>
      </c>
      <c r="B2627">
        <v>103</v>
      </c>
      <c r="C2627">
        <v>4235837</v>
      </c>
      <c r="D2627" t="s">
        <v>13154</v>
      </c>
      <c r="E2627" t="s">
        <v>37</v>
      </c>
      <c r="F2627">
        <v>7.6</v>
      </c>
      <c r="G2627">
        <v>15000000</v>
      </c>
      <c r="H2627" t="s">
        <v>1671</v>
      </c>
      <c r="I2627" t="s">
        <v>24164</v>
      </c>
      <c r="J2627" t="s">
        <v>24162</v>
      </c>
      <c r="K2627" t="s">
        <v>24177</v>
      </c>
      <c r="L2627" t="s">
        <v>24177</v>
      </c>
      <c r="M2627" t="s">
        <v>24177</v>
      </c>
      <c r="N2627" t="s">
        <v>24177</v>
      </c>
      <c r="O2627" t="s">
        <v>24177</v>
      </c>
      <c r="P2627">
        <f>IMDB_Movies3[[#This Row],[gross]]-Table3[[#This Row],[budget]]</f>
        <v>-10764163</v>
      </c>
    </row>
    <row r="2628" spans="1:16" x14ac:dyDescent="0.35">
      <c r="A2628" t="s">
        <v>13157</v>
      </c>
      <c r="B2628">
        <v>92</v>
      </c>
      <c r="C2628">
        <v>4002955</v>
      </c>
      <c r="D2628" t="s">
        <v>13158</v>
      </c>
      <c r="E2628" t="s">
        <v>37</v>
      </c>
      <c r="F2628">
        <v>6.2</v>
      </c>
      <c r="G2628">
        <v>20000000</v>
      </c>
      <c r="H2628" t="s">
        <v>1671</v>
      </c>
      <c r="I2628" t="s">
        <v>1266</v>
      </c>
      <c r="J2628" t="s">
        <v>6403</v>
      </c>
      <c r="K2628" t="s">
        <v>10413</v>
      </c>
      <c r="L2628" t="s">
        <v>24177</v>
      </c>
      <c r="M2628" t="s">
        <v>24177</v>
      </c>
      <c r="N2628" t="s">
        <v>24177</v>
      </c>
      <c r="O2628" t="s">
        <v>24177</v>
      </c>
      <c r="P2628">
        <f>IMDB_Movies3[[#This Row],[gross]]-Table3[[#This Row],[budget]]</f>
        <v>-15997045</v>
      </c>
    </row>
    <row r="2629" spans="1:16" x14ac:dyDescent="0.35">
      <c r="A2629" t="s">
        <v>5877</v>
      </c>
      <c r="B2629">
        <v>147</v>
      </c>
      <c r="C2629">
        <v>7219578</v>
      </c>
      <c r="D2629" t="s">
        <v>13161</v>
      </c>
      <c r="E2629" t="s">
        <v>37</v>
      </c>
      <c r="F2629">
        <v>8</v>
      </c>
      <c r="G2629">
        <v>15000000</v>
      </c>
      <c r="H2629" t="s">
        <v>3409</v>
      </c>
      <c r="I2629" t="s">
        <v>24162</v>
      </c>
      <c r="J2629" t="s">
        <v>10413</v>
      </c>
      <c r="K2629" t="s">
        <v>24177</v>
      </c>
      <c r="L2629" t="s">
        <v>24177</v>
      </c>
      <c r="M2629" t="s">
        <v>24177</v>
      </c>
      <c r="N2629" t="s">
        <v>24177</v>
      </c>
      <c r="O2629" t="s">
        <v>24177</v>
      </c>
      <c r="P2629">
        <f>IMDB_Movies3[[#This Row],[gross]]-Table3[[#This Row],[budget]]</f>
        <v>-7780422</v>
      </c>
    </row>
    <row r="2630" spans="1:16" x14ac:dyDescent="0.35">
      <c r="A2630" t="s">
        <v>13164</v>
      </c>
      <c r="B2630">
        <v>98</v>
      </c>
      <c r="C2630">
        <v>3525161</v>
      </c>
      <c r="D2630" t="s">
        <v>13166</v>
      </c>
      <c r="E2630" t="s">
        <v>37</v>
      </c>
      <c r="F2630">
        <v>5.5</v>
      </c>
      <c r="G2630">
        <v>35761559</v>
      </c>
      <c r="H2630" t="s">
        <v>3409</v>
      </c>
      <c r="I2630" t="s">
        <v>1266</v>
      </c>
      <c r="J2630" t="s">
        <v>6403</v>
      </c>
      <c r="K2630" t="s">
        <v>19711</v>
      </c>
      <c r="L2630" t="s">
        <v>24177</v>
      </c>
      <c r="M2630" t="s">
        <v>24177</v>
      </c>
      <c r="N2630" t="s">
        <v>24177</v>
      </c>
      <c r="O2630" t="s">
        <v>24177</v>
      </c>
      <c r="P2630">
        <f>IMDB_Movies3[[#This Row],[gross]]-Table3[[#This Row],[budget]]</f>
        <v>-32236398</v>
      </c>
    </row>
    <row r="2631" spans="1:16" x14ac:dyDescent="0.35">
      <c r="A2631" t="s">
        <v>4003</v>
      </c>
      <c r="B2631">
        <v>98</v>
      </c>
      <c r="C2631">
        <v>3247816</v>
      </c>
      <c r="D2631" t="s">
        <v>13170</v>
      </c>
      <c r="E2631" t="s">
        <v>37</v>
      </c>
      <c r="F2631">
        <v>6.3</v>
      </c>
      <c r="G2631">
        <v>22000000</v>
      </c>
      <c r="H2631" t="s">
        <v>1671</v>
      </c>
      <c r="I2631" t="s">
        <v>3409</v>
      </c>
      <c r="J2631" t="s">
        <v>19711</v>
      </c>
      <c r="K2631" t="s">
        <v>24177</v>
      </c>
      <c r="L2631" t="s">
        <v>24177</v>
      </c>
      <c r="M2631" t="s">
        <v>24177</v>
      </c>
      <c r="N2631" t="s">
        <v>24177</v>
      </c>
      <c r="O2631" t="s">
        <v>24177</v>
      </c>
      <c r="P2631">
        <f>IMDB_Movies3[[#This Row],[gross]]-Table3[[#This Row],[budget]]</f>
        <v>-18752184</v>
      </c>
    </row>
    <row r="2632" spans="1:16" x14ac:dyDescent="0.35">
      <c r="A2632" t="s">
        <v>13173</v>
      </c>
      <c r="B2632">
        <v>103</v>
      </c>
      <c r="C2632">
        <v>2412045</v>
      </c>
      <c r="D2632" t="s">
        <v>13174</v>
      </c>
      <c r="E2632" t="s">
        <v>37</v>
      </c>
      <c r="F2632">
        <v>7.2</v>
      </c>
      <c r="G2632">
        <v>15000000</v>
      </c>
      <c r="H2632" t="s">
        <v>3409</v>
      </c>
      <c r="I2632" t="s">
        <v>19711</v>
      </c>
      <c r="J2632" t="s">
        <v>12332</v>
      </c>
      <c r="K2632" t="s">
        <v>24177</v>
      </c>
      <c r="L2632" t="s">
        <v>24177</v>
      </c>
      <c r="M2632" t="s">
        <v>24177</v>
      </c>
      <c r="N2632" t="s">
        <v>24177</v>
      </c>
      <c r="O2632" t="s">
        <v>24177</v>
      </c>
      <c r="P2632">
        <f>IMDB_Movies3[[#This Row],[gross]]-Table3[[#This Row],[budget]]</f>
        <v>-12587955</v>
      </c>
    </row>
    <row r="2633" spans="1:16" x14ac:dyDescent="0.35">
      <c r="A2633" t="s">
        <v>13181</v>
      </c>
      <c r="B2633">
        <v>111</v>
      </c>
      <c r="C2633">
        <v>2203641</v>
      </c>
      <c r="D2633" t="s">
        <v>13182</v>
      </c>
      <c r="E2633" t="s">
        <v>37</v>
      </c>
      <c r="F2633">
        <v>6.7</v>
      </c>
      <c r="G2633">
        <v>15000000</v>
      </c>
      <c r="H2633" t="s">
        <v>24164</v>
      </c>
      <c r="I2633" t="s">
        <v>3409</v>
      </c>
      <c r="J2633" t="s">
        <v>24162</v>
      </c>
      <c r="K2633" t="s">
        <v>10413</v>
      </c>
      <c r="L2633" t="s">
        <v>24177</v>
      </c>
      <c r="M2633" t="s">
        <v>24177</v>
      </c>
      <c r="N2633" t="s">
        <v>24177</v>
      </c>
      <c r="O2633" t="s">
        <v>24177</v>
      </c>
      <c r="P2633">
        <f>IMDB_Movies3[[#This Row],[gross]]-Table3[[#This Row],[budget]]</f>
        <v>-12796359</v>
      </c>
    </row>
    <row r="2634" spans="1:16" x14ac:dyDescent="0.35">
      <c r="A2634" t="s">
        <v>13186</v>
      </c>
      <c r="B2634">
        <v>98</v>
      </c>
      <c r="C2634">
        <v>1953732</v>
      </c>
      <c r="D2634" t="s">
        <v>13187</v>
      </c>
      <c r="E2634" t="s">
        <v>37</v>
      </c>
      <c r="F2634">
        <v>5.3</v>
      </c>
      <c r="G2634">
        <v>15000000</v>
      </c>
      <c r="H2634" t="s">
        <v>953</v>
      </c>
      <c r="I2634" t="s">
        <v>3409</v>
      </c>
      <c r="J2634" t="s">
        <v>1266</v>
      </c>
      <c r="K2634" t="s">
        <v>24177</v>
      </c>
      <c r="L2634" t="s">
        <v>24177</v>
      </c>
      <c r="M2634" t="s">
        <v>24177</v>
      </c>
      <c r="N2634" t="s">
        <v>24177</v>
      </c>
      <c r="O2634" t="s">
        <v>24177</v>
      </c>
      <c r="P2634">
        <f>IMDB_Movies3[[#This Row],[gross]]-Table3[[#This Row],[budget]]</f>
        <v>-13046268</v>
      </c>
    </row>
    <row r="2635" spans="1:16" x14ac:dyDescent="0.35">
      <c r="A2635" t="s">
        <v>13191</v>
      </c>
      <c r="B2635">
        <v>111</v>
      </c>
      <c r="C2635">
        <v>1954202</v>
      </c>
      <c r="D2635" t="s">
        <v>13192</v>
      </c>
      <c r="E2635" t="s">
        <v>37</v>
      </c>
      <c r="F2635">
        <v>6.3</v>
      </c>
      <c r="G2635">
        <v>15000000</v>
      </c>
      <c r="H2635" t="s">
        <v>1671</v>
      </c>
      <c r="I2635" t="s">
        <v>24164</v>
      </c>
      <c r="J2635" t="s">
        <v>3409</v>
      </c>
      <c r="K2635" t="s">
        <v>24177</v>
      </c>
      <c r="L2635" t="s">
        <v>24177</v>
      </c>
      <c r="M2635" t="s">
        <v>24177</v>
      </c>
      <c r="N2635" t="s">
        <v>24177</v>
      </c>
      <c r="O2635" t="s">
        <v>24177</v>
      </c>
      <c r="P2635">
        <f>IMDB_Movies3[[#This Row],[gross]]-Table3[[#This Row],[budget]]</f>
        <v>-13045798</v>
      </c>
    </row>
    <row r="2636" spans="1:16" x14ac:dyDescent="0.35">
      <c r="A2636" t="s">
        <v>12018</v>
      </c>
      <c r="B2636">
        <v>111</v>
      </c>
      <c r="C2636">
        <v>1294640</v>
      </c>
      <c r="D2636" t="s">
        <v>13195</v>
      </c>
      <c r="E2636" t="s">
        <v>37</v>
      </c>
      <c r="F2636">
        <v>6.5</v>
      </c>
      <c r="G2636">
        <v>15000000</v>
      </c>
      <c r="H2636" t="s">
        <v>24164</v>
      </c>
      <c r="I2636" t="s">
        <v>3409</v>
      </c>
      <c r="J2636" t="s">
        <v>6403</v>
      </c>
      <c r="K2636" t="s">
        <v>10413</v>
      </c>
      <c r="L2636" t="s">
        <v>24177</v>
      </c>
      <c r="M2636" t="s">
        <v>24177</v>
      </c>
      <c r="N2636" t="s">
        <v>24177</v>
      </c>
      <c r="O2636" t="s">
        <v>24177</v>
      </c>
      <c r="P2636">
        <f>IMDB_Movies3[[#This Row],[gross]]-Table3[[#This Row],[budget]]</f>
        <v>-13705360</v>
      </c>
    </row>
    <row r="2637" spans="1:16" x14ac:dyDescent="0.35">
      <c r="A2637" t="s">
        <v>13198</v>
      </c>
      <c r="B2637">
        <v>100</v>
      </c>
      <c r="C2637">
        <v>47724985</v>
      </c>
      <c r="D2637" t="s">
        <v>13201</v>
      </c>
      <c r="E2637" t="s">
        <v>37</v>
      </c>
      <c r="F2637">
        <v>5.6</v>
      </c>
      <c r="G2637">
        <v>35761559</v>
      </c>
      <c r="H2637" t="s">
        <v>3409</v>
      </c>
      <c r="I2637" t="s">
        <v>12332</v>
      </c>
      <c r="J2637" t="s">
        <v>10413</v>
      </c>
      <c r="K2637" t="s">
        <v>24177</v>
      </c>
      <c r="L2637" t="s">
        <v>24177</v>
      </c>
      <c r="M2637" t="s">
        <v>24177</v>
      </c>
      <c r="N2637" t="s">
        <v>24177</v>
      </c>
      <c r="O2637" t="s">
        <v>24177</v>
      </c>
      <c r="P2637">
        <f>IMDB_Movies3[[#This Row],[gross]]-Table3[[#This Row],[budget]]</f>
        <v>11963426</v>
      </c>
    </row>
    <row r="2638" spans="1:16" x14ac:dyDescent="0.35">
      <c r="A2638" t="s">
        <v>8638</v>
      </c>
      <c r="B2638">
        <v>116</v>
      </c>
      <c r="C2638">
        <v>819852</v>
      </c>
      <c r="D2638" t="s">
        <v>13206</v>
      </c>
      <c r="E2638" t="s">
        <v>37</v>
      </c>
      <c r="F2638">
        <v>7</v>
      </c>
      <c r="G2638">
        <v>35761559</v>
      </c>
      <c r="H2638" t="s">
        <v>3409</v>
      </c>
      <c r="I2638" t="s">
        <v>10413</v>
      </c>
      <c r="J2638" t="s">
        <v>24177</v>
      </c>
      <c r="K2638" t="s">
        <v>24177</v>
      </c>
      <c r="L2638" t="s">
        <v>24177</v>
      </c>
      <c r="M2638" t="s">
        <v>24177</v>
      </c>
      <c r="N2638" t="s">
        <v>24177</v>
      </c>
      <c r="O2638" t="s">
        <v>24177</v>
      </c>
      <c r="P2638">
        <f>IMDB_Movies3[[#This Row],[gross]]-Table3[[#This Row],[budget]]</f>
        <v>-34941707</v>
      </c>
    </row>
    <row r="2639" spans="1:16" x14ac:dyDescent="0.35">
      <c r="A2639" t="s">
        <v>13209</v>
      </c>
      <c r="B2639">
        <v>145</v>
      </c>
      <c r="C2639">
        <v>26435</v>
      </c>
      <c r="D2639" t="s">
        <v>13212</v>
      </c>
      <c r="E2639" t="s">
        <v>8731</v>
      </c>
      <c r="F2639">
        <v>8.3000000000000007</v>
      </c>
      <c r="G2639">
        <v>6000000</v>
      </c>
      <c r="H2639" t="s">
        <v>3409</v>
      </c>
      <c r="I2639" t="s">
        <v>12332</v>
      </c>
      <c r="J2639" t="s">
        <v>24177</v>
      </c>
      <c r="K2639" t="s">
        <v>24177</v>
      </c>
      <c r="L2639" t="s">
        <v>24177</v>
      </c>
      <c r="M2639" t="s">
        <v>24177</v>
      </c>
      <c r="N2639" t="s">
        <v>24177</v>
      </c>
      <c r="O2639" t="s">
        <v>24177</v>
      </c>
      <c r="P2639">
        <f>IMDB_Movies3[[#This Row],[gross]]-Table3[[#This Row],[budget]]</f>
        <v>-5973565</v>
      </c>
    </row>
    <row r="2640" spans="1:16" x14ac:dyDescent="0.35">
      <c r="A2640" t="s">
        <v>4965</v>
      </c>
      <c r="B2640">
        <v>84</v>
      </c>
      <c r="C2640">
        <v>1197786</v>
      </c>
      <c r="D2640" t="s">
        <v>13216</v>
      </c>
      <c r="E2640" t="s">
        <v>1464</v>
      </c>
      <c r="F2640">
        <v>7.2</v>
      </c>
      <c r="G2640">
        <v>12000000</v>
      </c>
      <c r="H2640" t="s">
        <v>1325</v>
      </c>
      <c r="I2640" t="s">
        <v>24164</v>
      </c>
      <c r="J2640" t="s">
        <v>10413</v>
      </c>
      <c r="K2640" t="s">
        <v>24177</v>
      </c>
      <c r="L2640" t="s">
        <v>24177</v>
      </c>
      <c r="M2640" t="s">
        <v>24177</v>
      </c>
      <c r="N2640" t="s">
        <v>24177</v>
      </c>
      <c r="O2640" t="s">
        <v>24177</v>
      </c>
      <c r="P2640">
        <f>IMDB_Movies3[[#This Row],[gross]]-Table3[[#This Row],[budget]]</f>
        <v>-10802214</v>
      </c>
    </row>
    <row r="2641" spans="1:16" x14ac:dyDescent="0.35">
      <c r="A2641" t="s">
        <v>5164</v>
      </c>
      <c r="B2641">
        <v>115</v>
      </c>
      <c r="C2641">
        <v>529766</v>
      </c>
      <c r="D2641" t="s">
        <v>13220</v>
      </c>
      <c r="E2641" t="s">
        <v>37</v>
      </c>
      <c r="F2641">
        <v>6.8</v>
      </c>
      <c r="G2641">
        <v>7000000</v>
      </c>
      <c r="H2641" t="s">
        <v>24164</v>
      </c>
      <c r="I2641" t="s">
        <v>3409</v>
      </c>
      <c r="J2641" t="s">
        <v>24177</v>
      </c>
      <c r="K2641" t="s">
        <v>24177</v>
      </c>
      <c r="L2641" t="s">
        <v>24177</v>
      </c>
      <c r="M2641" t="s">
        <v>24177</v>
      </c>
      <c r="N2641" t="s">
        <v>24177</v>
      </c>
      <c r="O2641" t="s">
        <v>24177</v>
      </c>
      <c r="P2641">
        <f>IMDB_Movies3[[#This Row],[gross]]-Table3[[#This Row],[budget]]</f>
        <v>-6470234</v>
      </c>
    </row>
    <row r="2642" spans="1:16" x14ac:dyDescent="0.35">
      <c r="A2642" t="s">
        <v>13223</v>
      </c>
      <c r="B2642">
        <v>105</v>
      </c>
      <c r="C2642">
        <v>613556</v>
      </c>
      <c r="D2642" t="s">
        <v>13224</v>
      </c>
      <c r="E2642" t="s">
        <v>1946</v>
      </c>
      <c r="F2642">
        <v>6.4</v>
      </c>
      <c r="G2642">
        <v>15000000</v>
      </c>
      <c r="H2642" t="s">
        <v>1325</v>
      </c>
      <c r="I2642" t="s">
        <v>3409</v>
      </c>
      <c r="J2642" t="s">
        <v>24177</v>
      </c>
      <c r="K2642" t="s">
        <v>24177</v>
      </c>
      <c r="L2642" t="s">
        <v>24177</v>
      </c>
      <c r="M2642" t="s">
        <v>24177</v>
      </c>
      <c r="N2642" t="s">
        <v>24177</v>
      </c>
      <c r="O2642" t="s">
        <v>24177</v>
      </c>
      <c r="P2642">
        <f>IMDB_Movies3[[#This Row],[gross]]-Table3[[#This Row],[budget]]</f>
        <v>-14386444</v>
      </c>
    </row>
    <row r="2643" spans="1:16" x14ac:dyDescent="0.35">
      <c r="A2643" t="s">
        <v>12044</v>
      </c>
      <c r="B2643">
        <v>98</v>
      </c>
      <c r="C2643">
        <v>353743</v>
      </c>
      <c r="D2643" t="s">
        <v>13229</v>
      </c>
      <c r="E2643" t="s">
        <v>37</v>
      </c>
      <c r="F2643">
        <v>6.9</v>
      </c>
      <c r="G2643">
        <v>15000000</v>
      </c>
      <c r="H2643" t="s">
        <v>1671</v>
      </c>
      <c r="I2643" t="s">
        <v>24164</v>
      </c>
      <c r="J2643" t="s">
        <v>3409</v>
      </c>
      <c r="K2643" t="s">
        <v>10413</v>
      </c>
      <c r="L2643" t="s">
        <v>24165</v>
      </c>
      <c r="M2643" t="s">
        <v>24177</v>
      </c>
      <c r="N2643" t="s">
        <v>24177</v>
      </c>
      <c r="O2643" t="s">
        <v>24177</v>
      </c>
      <c r="P2643">
        <f>IMDB_Movies3[[#This Row],[gross]]-Table3[[#This Row],[budget]]</f>
        <v>-14646257</v>
      </c>
    </row>
    <row r="2644" spans="1:16" x14ac:dyDescent="0.35">
      <c r="A2644" t="s">
        <v>13232</v>
      </c>
      <c r="B2644">
        <v>99</v>
      </c>
      <c r="C2644">
        <v>502028</v>
      </c>
      <c r="D2644" t="s">
        <v>13235</v>
      </c>
      <c r="E2644" t="s">
        <v>5641</v>
      </c>
      <c r="F2644">
        <v>8</v>
      </c>
      <c r="G2644">
        <v>35761559</v>
      </c>
      <c r="H2644" t="s">
        <v>3409</v>
      </c>
      <c r="I2644" t="s">
        <v>24162</v>
      </c>
      <c r="J2644" t="s">
        <v>10413</v>
      </c>
      <c r="K2644" t="s">
        <v>24177</v>
      </c>
      <c r="L2644" t="s">
        <v>24177</v>
      </c>
      <c r="M2644" t="s">
        <v>24177</v>
      </c>
      <c r="N2644" t="s">
        <v>24177</v>
      </c>
      <c r="O2644" t="s">
        <v>24177</v>
      </c>
      <c r="P2644">
        <f>IMDB_Movies3[[#This Row],[gross]]-Table3[[#This Row],[budget]]</f>
        <v>-35259531</v>
      </c>
    </row>
    <row r="2645" spans="1:16" x14ac:dyDescent="0.35">
      <c r="A2645" t="s">
        <v>13239</v>
      </c>
      <c r="B2645">
        <v>110</v>
      </c>
      <c r="C2645">
        <v>102055</v>
      </c>
      <c r="D2645" t="s">
        <v>13242</v>
      </c>
      <c r="E2645" t="s">
        <v>13246</v>
      </c>
      <c r="F2645">
        <v>6.2</v>
      </c>
      <c r="G2645">
        <v>300000000</v>
      </c>
      <c r="H2645" t="s">
        <v>1325</v>
      </c>
      <c r="I2645" t="s">
        <v>24177</v>
      </c>
      <c r="J2645" t="s">
        <v>24177</v>
      </c>
      <c r="K2645" t="s">
        <v>24177</v>
      </c>
      <c r="L2645" t="s">
        <v>24177</v>
      </c>
      <c r="M2645" t="s">
        <v>24177</v>
      </c>
      <c r="N2645" t="s">
        <v>24177</v>
      </c>
      <c r="O2645" t="s">
        <v>24177</v>
      </c>
      <c r="P2645">
        <f>IMDB_Movies3[[#This Row],[gross]]-Table3[[#This Row],[budget]]</f>
        <v>-299897945</v>
      </c>
    </row>
    <row r="2646" spans="1:16" x14ac:dyDescent="0.35">
      <c r="A2646" t="s">
        <v>7875</v>
      </c>
      <c r="B2646">
        <v>97</v>
      </c>
      <c r="C2646">
        <v>122288</v>
      </c>
      <c r="D2646" t="s">
        <v>13250</v>
      </c>
      <c r="E2646" t="s">
        <v>37</v>
      </c>
      <c r="F2646">
        <v>6.4</v>
      </c>
      <c r="G2646">
        <v>35761559</v>
      </c>
      <c r="H2646" t="s">
        <v>1325</v>
      </c>
      <c r="I2646" t="s">
        <v>953</v>
      </c>
      <c r="J2646" t="s">
        <v>3409</v>
      </c>
      <c r="K2646" t="s">
        <v>22704</v>
      </c>
      <c r="L2646" t="s">
        <v>10413</v>
      </c>
      <c r="M2646" t="s">
        <v>24165</v>
      </c>
      <c r="N2646" t="s">
        <v>24177</v>
      </c>
      <c r="O2646" t="s">
        <v>24177</v>
      </c>
      <c r="P2646">
        <f>IMDB_Movies3[[#This Row],[gross]]-Table3[[#This Row],[budget]]</f>
        <v>-35639271</v>
      </c>
    </row>
    <row r="2647" spans="1:16" x14ac:dyDescent="0.35">
      <c r="A2647" t="s">
        <v>5834</v>
      </c>
      <c r="B2647">
        <v>88</v>
      </c>
      <c r="C2647">
        <v>47724985</v>
      </c>
      <c r="D2647" t="s">
        <v>13254</v>
      </c>
      <c r="E2647" t="s">
        <v>37</v>
      </c>
      <c r="F2647">
        <v>5.6</v>
      </c>
      <c r="G2647">
        <v>9000000</v>
      </c>
      <c r="H2647" t="s">
        <v>1325</v>
      </c>
      <c r="I2647" t="s">
        <v>3409</v>
      </c>
      <c r="J2647" t="s">
        <v>10413</v>
      </c>
      <c r="K2647" t="s">
        <v>24177</v>
      </c>
      <c r="L2647" t="s">
        <v>24177</v>
      </c>
      <c r="M2647" t="s">
        <v>24177</v>
      </c>
      <c r="N2647" t="s">
        <v>24177</v>
      </c>
      <c r="O2647" t="s">
        <v>24177</v>
      </c>
      <c r="P2647">
        <f>IMDB_Movies3[[#This Row],[gross]]-Table3[[#This Row],[budget]]</f>
        <v>38724985</v>
      </c>
    </row>
    <row r="2648" spans="1:16" x14ac:dyDescent="0.35">
      <c r="A2648" t="s">
        <v>13258</v>
      </c>
      <c r="B2648">
        <v>103</v>
      </c>
      <c r="C2648">
        <v>73548</v>
      </c>
      <c r="D2648" t="s">
        <v>13259</v>
      </c>
      <c r="E2648" t="s">
        <v>37</v>
      </c>
      <c r="F2648">
        <v>6.1</v>
      </c>
      <c r="G2648">
        <v>15000000</v>
      </c>
      <c r="H2648" t="s">
        <v>1266</v>
      </c>
      <c r="I2648" t="s">
        <v>6403</v>
      </c>
      <c r="J2648" t="s">
        <v>24162</v>
      </c>
      <c r="K2648" t="s">
        <v>24177</v>
      </c>
      <c r="L2648" t="s">
        <v>24177</v>
      </c>
      <c r="M2648" t="s">
        <v>24177</v>
      </c>
      <c r="N2648" t="s">
        <v>24177</v>
      </c>
      <c r="O2648" t="s">
        <v>24177</v>
      </c>
      <c r="P2648">
        <f>IMDB_Movies3[[#This Row],[gross]]-Table3[[#This Row],[budget]]</f>
        <v>-14926452</v>
      </c>
    </row>
    <row r="2649" spans="1:16" x14ac:dyDescent="0.35">
      <c r="A2649" t="s">
        <v>13262</v>
      </c>
      <c r="B2649">
        <v>104</v>
      </c>
      <c r="C2649">
        <v>47724985</v>
      </c>
      <c r="D2649" t="s">
        <v>13263</v>
      </c>
      <c r="E2649" t="s">
        <v>37</v>
      </c>
      <c r="F2649">
        <v>6</v>
      </c>
      <c r="G2649">
        <v>15000000</v>
      </c>
      <c r="H2649" t="s">
        <v>13307</v>
      </c>
      <c r="I2649" t="s">
        <v>3409</v>
      </c>
      <c r="J2649" t="s">
        <v>22704</v>
      </c>
      <c r="K2649" t="s">
        <v>24177</v>
      </c>
      <c r="L2649" t="s">
        <v>24177</v>
      </c>
      <c r="M2649" t="s">
        <v>24177</v>
      </c>
      <c r="N2649" t="s">
        <v>24177</v>
      </c>
      <c r="O2649" t="s">
        <v>24177</v>
      </c>
      <c r="P2649">
        <f>IMDB_Movies3[[#This Row],[gross]]-Table3[[#This Row],[budget]]</f>
        <v>32724985</v>
      </c>
    </row>
    <row r="2650" spans="1:16" x14ac:dyDescent="0.35">
      <c r="A2650" t="s">
        <v>13267</v>
      </c>
      <c r="B2650">
        <v>90</v>
      </c>
      <c r="C2650">
        <v>28870</v>
      </c>
      <c r="D2650" t="s">
        <v>13268</v>
      </c>
      <c r="E2650" t="s">
        <v>37</v>
      </c>
      <c r="F2650">
        <v>5.0999999999999996</v>
      </c>
      <c r="G2650">
        <v>15000000</v>
      </c>
      <c r="H2650" t="s">
        <v>24164</v>
      </c>
      <c r="I2650" t="s">
        <v>3409</v>
      </c>
      <c r="J2650" t="s">
        <v>10413</v>
      </c>
      <c r="K2650" t="s">
        <v>24177</v>
      </c>
      <c r="L2650" t="s">
        <v>24177</v>
      </c>
      <c r="M2650" t="s">
        <v>24177</v>
      </c>
      <c r="N2650" t="s">
        <v>24177</v>
      </c>
      <c r="O2650" t="s">
        <v>24177</v>
      </c>
      <c r="P2650">
        <f>IMDB_Movies3[[#This Row],[gross]]-Table3[[#This Row],[budget]]</f>
        <v>-14971130</v>
      </c>
    </row>
    <row r="2651" spans="1:16" x14ac:dyDescent="0.35">
      <c r="A2651" t="s">
        <v>13271</v>
      </c>
      <c r="B2651">
        <v>105</v>
      </c>
      <c r="C2651">
        <v>22723</v>
      </c>
      <c r="D2651" t="s">
        <v>13273</v>
      </c>
      <c r="E2651" t="s">
        <v>37</v>
      </c>
      <c r="F2651">
        <v>4.5</v>
      </c>
      <c r="G2651">
        <v>25000000</v>
      </c>
      <c r="H2651" t="s">
        <v>1325</v>
      </c>
      <c r="I2651" t="s">
        <v>1671</v>
      </c>
      <c r="J2651" t="s">
        <v>3409</v>
      </c>
      <c r="K2651" t="s">
        <v>24165</v>
      </c>
      <c r="L2651" t="s">
        <v>24177</v>
      </c>
      <c r="M2651" t="s">
        <v>24177</v>
      </c>
      <c r="N2651" t="s">
        <v>24177</v>
      </c>
      <c r="O2651" t="s">
        <v>24177</v>
      </c>
      <c r="P2651">
        <f>IMDB_Movies3[[#This Row],[gross]]-Table3[[#This Row],[budget]]</f>
        <v>-24977277</v>
      </c>
    </row>
    <row r="2652" spans="1:16" x14ac:dyDescent="0.35">
      <c r="A2652" t="s">
        <v>13277</v>
      </c>
      <c r="B2652">
        <v>93</v>
      </c>
      <c r="C2652">
        <v>20380</v>
      </c>
      <c r="D2652" t="s">
        <v>13280</v>
      </c>
      <c r="E2652" t="s">
        <v>37</v>
      </c>
      <c r="F2652">
        <v>5.9</v>
      </c>
      <c r="G2652">
        <v>15000000</v>
      </c>
      <c r="H2652" t="s">
        <v>1671</v>
      </c>
      <c r="I2652" t="s">
        <v>3409</v>
      </c>
      <c r="J2652" t="s">
        <v>1266</v>
      </c>
      <c r="K2652" t="s">
        <v>12038</v>
      </c>
      <c r="L2652" t="s">
        <v>19711</v>
      </c>
      <c r="M2652" t="s">
        <v>24177</v>
      </c>
      <c r="N2652" t="s">
        <v>24177</v>
      </c>
      <c r="O2652" t="s">
        <v>24177</v>
      </c>
      <c r="P2652">
        <f>IMDB_Movies3[[#This Row],[gross]]-Table3[[#This Row],[budget]]</f>
        <v>-14979620</v>
      </c>
    </row>
    <row r="2653" spans="1:16" x14ac:dyDescent="0.35">
      <c r="A2653" t="s">
        <v>13283</v>
      </c>
      <c r="B2653">
        <v>141</v>
      </c>
      <c r="C2653">
        <v>47724985</v>
      </c>
      <c r="D2653" t="s">
        <v>13286</v>
      </c>
      <c r="E2653" t="s">
        <v>37</v>
      </c>
      <c r="F2653">
        <v>6</v>
      </c>
      <c r="G2653">
        <v>35761559</v>
      </c>
      <c r="H2653" t="s">
        <v>13307</v>
      </c>
      <c r="I2653" t="s">
        <v>3409</v>
      </c>
      <c r="J2653" t="s">
        <v>1266</v>
      </c>
      <c r="K2653" t="s">
        <v>22704</v>
      </c>
      <c r="L2653" t="s">
        <v>24177</v>
      </c>
      <c r="M2653" t="s">
        <v>24177</v>
      </c>
      <c r="N2653" t="s">
        <v>24177</v>
      </c>
      <c r="O2653" t="s">
        <v>24177</v>
      </c>
      <c r="P2653">
        <f>IMDB_Movies3[[#This Row],[gross]]-Table3[[#This Row],[budget]]</f>
        <v>11963426</v>
      </c>
    </row>
    <row r="2654" spans="1:16" x14ac:dyDescent="0.35">
      <c r="A2654" t="s">
        <v>13290</v>
      </c>
      <c r="B2654">
        <v>85</v>
      </c>
      <c r="C2654">
        <v>47724985</v>
      </c>
      <c r="D2654" t="s">
        <v>13291</v>
      </c>
      <c r="E2654" t="s">
        <v>37</v>
      </c>
      <c r="F2654">
        <v>5.8</v>
      </c>
      <c r="G2654">
        <v>20000000</v>
      </c>
      <c r="H2654" t="s">
        <v>953</v>
      </c>
      <c r="I2654" t="s">
        <v>11526</v>
      </c>
      <c r="J2654" t="s">
        <v>18089</v>
      </c>
      <c r="K2654" t="s">
        <v>24177</v>
      </c>
      <c r="L2654" t="s">
        <v>24177</v>
      </c>
      <c r="M2654" t="s">
        <v>24177</v>
      </c>
      <c r="N2654" t="s">
        <v>24177</v>
      </c>
      <c r="O2654" t="s">
        <v>24177</v>
      </c>
      <c r="P2654">
        <f>IMDB_Movies3[[#This Row],[gross]]-Table3[[#This Row],[budget]]</f>
        <v>27724985</v>
      </c>
    </row>
    <row r="2655" spans="1:16" x14ac:dyDescent="0.35">
      <c r="A2655" t="s">
        <v>13294</v>
      </c>
      <c r="B2655">
        <v>109</v>
      </c>
      <c r="C2655">
        <v>47724985</v>
      </c>
      <c r="D2655" t="s">
        <v>13295</v>
      </c>
      <c r="E2655" t="s">
        <v>37</v>
      </c>
      <c r="F2655">
        <v>6.1</v>
      </c>
      <c r="G2655">
        <v>7000000</v>
      </c>
      <c r="H2655" t="s">
        <v>1325</v>
      </c>
      <c r="I2655" t="s">
        <v>12332</v>
      </c>
      <c r="J2655" t="s">
        <v>10413</v>
      </c>
      <c r="K2655" t="s">
        <v>24177</v>
      </c>
      <c r="L2655" t="s">
        <v>24177</v>
      </c>
      <c r="M2655" t="s">
        <v>24177</v>
      </c>
      <c r="N2655" t="s">
        <v>24177</v>
      </c>
      <c r="O2655" t="s">
        <v>24177</v>
      </c>
      <c r="P2655">
        <f>IMDB_Movies3[[#This Row],[gross]]-Table3[[#This Row],[budget]]</f>
        <v>40724985</v>
      </c>
    </row>
    <row r="2656" spans="1:16" x14ac:dyDescent="0.35">
      <c r="A2656" t="s">
        <v>13299</v>
      </c>
      <c r="B2656">
        <v>105</v>
      </c>
      <c r="C2656">
        <v>47724985</v>
      </c>
      <c r="D2656" t="s">
        <v>13301</v>
      </c>
      <c r="E2656" t="s">
        <v>37</v>
      </c>
      <c r="F2656">
        <v>4.9000000000000004</v>
      </c>
      <c r="G2656">
        <v>15000000</v>
      </c>
      <c r="H2656" t="s">
        <v>1325</v>
      </c>
      <c r="I2656" t="s">
        <v>953</v>
      </c>
      <c r="J2656" t="s">
        <v>1266</v>
      </c>
      <c r="K2656" t="s">
        <v>24177</v>
      </c>
      <c r="L2656" t="s">
        <v>24177</v>
      </c>
      <c r="M2656" t="s">
        <v>24177</v>
      </c>
      <c r="N2656" t="s">
        <v>24177</v>
      </c>
      <c r="O2656" t="s">
        <v>24177</v>
      </c>
      <c r="P2656">
        <f>IMDB_Movies3[[#This Row],[gross]]-Table3[[#This Row],[budget]]</f>
        <v>32724985</v>
      </c>
    </row>
    <row r="2657" spans="1:16" x14ac:dyDescent="0.35">
      <c r="A2657" t="s">
        <v>13305</v>
      </c>
      <c r="B2657">
        <v>98</v>
      </c>
      <c r="C2657">
        <v>47724985</v>
      </c>
      <c r="D2657" t="s">
        <v>13309</v>
      </c>
      <c r="E2657" t="s">
        <v>2778</v>
      </c>
      <c r="F2657">
        <v>5.7</v>
      </c>
      <c r="G2657">
        <v>15000000</v>
      </c>
      <c r="H2657" t="s">
        <v>13307</v>
      </c>
      <c r="I2657" t="s">
        <v>24177</v>
      </c>
      <c r="J2657" t="s">
        <v>24177</v>
      </c>
      <c r="K2657" t="s">
        <v>24177</v>
      </c>
      <c r="L2657" t="s">
        <v>24177</v>
      </c>
      <c r="M2657" t="s">
        <v>24177</v>
      </c>
      <c r="N2657" t="s">
        <v>24177</v>
      </c>
      <c r="O2657" t="s">
        <v>24177</v>
      </c>
      <c r="P2657">
        <f>IMDB_Movies3[[#This Row],[gross]]-Table3[[#This Row],[budget]]</f>
        <v>32724985</v>
      </c>
    </row>
    <row r="2658" spans="1:16" x14ac:dyDescent="0.35">
      <c r="A2658" t="s">
        <v>13312</v>
      </c>
      <c r="B2658">
        <v>119</v>
      </c>
      <c r="C2658">
        <v>47724985</v>
      </c>
      <c r="D2658" t="s">
        <v>13313</v>
      </c>
      <c r="E2658" t="s">
        <v>1946</v>
      </c>
      <c r="F2658">
        <v>7.1</v>
      </c>
      <c r="G2658">
        <v>15000000</v>
      </c>
      <c r="H2658" t="s">
        <v>1325</v>
      </c>
      <c r="I2658" t="s">
        <v>24164</v>
      </c>
      <c r="J2658" t="s">
        <v>3409</v>
      </c>
      <c r="K2658" t="s">
        <v>10413</v>
      </c>
      <c r="L2658" t="s">
        <v>24177</v>
      </c>
      <c r="M2658" t="s">
        <v>24177</v>
      </c>
      <c r="N2658" t="s">
        <v>24177</v>
      </c>
      <c r="O2658" t="s">
        <v>24177</v>
      </c>
      <c r="P2658">
        <f>IMDB_Movies3[[#This Row],[gross]]-Table3[[#This Row],[budget]]</f>
        <v>32724985</v>
      </c>
    </row>
    <row r="2659" spans="1:16" x14ac:dyDescent="0.35">
      <c r="A2659" t="s">
        <v>13317</v>
      </c>
      <c r="B2659">
        <v>124</v>
      </c>
      <c r="C2659">
        <v>47724985</v>
      </c>
      <c r="D2659" t="s">
        <v>13318</v>
      </c>
      <c r="E2659" t="s">
        <v>37</v>
      </c>
      <c r="F2659">
        <v>6.6</v>
      </c>
      <c r="G2659">
        <v>15000000</v>
      </c>
      <c r="H2659" t="s">
        <v>13307</v>
      </c>
      <c r="I2659" t="s">
        <v>3409</v>
      </c>
      <c r="J2659" t="s">
        <v>24177</v>
      </c>
      <c r="K2659" t="s">
        <v>24177</v>
      </c>
      <c r="L2659" t="s">
        <v>24177</v>
      </c>
      <c r="M2659" t="s">
        <v>24177</v>
      </c>
      <c r="N2659" t="s">
        <v>24177</v>
      </c>
      <c r="O2659" t="s">
        <v>24177</v>
      </c>
      <c r="P2659">
        <f>IMDB_Movies3[[#This Row],[gross]]-Table3[[#This Row],[budget]]</f>
        <v>32724985</v>
      </c>
    </row>
    <row r="2660" spans="1:16" x14ac:dyDescent="0.35">
      <c r="A2660" t="s">
        <v>4218</v>
      </c>
      <c r="B2660">
        <v>101</v>
      </c>
      <c r="C2660">
        <v>70906973</v>
      </c>
      <c r="D2660" t="s">
        <v>13322</v>
      </c>
      <c r="E2660" t="s">
        <v>37</v>
      </c>
      <c r="F2660">
        <v>8.1</v>
      </c>
      <c r="G2660">
        <v>14600000</v>
      </c>
      <c r="H2660" t="s">
        <v>1671</v>
      </c>
      <c r="I2660" t="s">
        <v>1266</v>
      </c>
      <c r="J2660" t="s">
        <v>19711</v>
      </c>
      <c r="K2660" t="s">
        <v>24177</v>
      </c>
      <c r="L2660" t="s">
        <v>24177</v>
      </c>
      <c r="M2660" t="s">
        <v>24177</v>
      </c>
      <c r="N2660" t="s">
        <v>24177</v>
      </c>
      <c r="O2660" t="s">
        <v>24177</v>
      </c>
      <c r="P2660">
        <f>IMDB_Movies3[[#This Row],[gross]]-Table3[[#This Row],[budget]]</f>
        <v>56306973</v>
      </c>
    </row>
    <row r="2661" spans="1:16" x14ac:dyDescent="0.35">
      <c r="A2661" t="s">
        <v>13325</v>
      </c>
      <c r="B2661">
        <v>115</v>
      </c>
      <c r="C2661">
        <v>66009973</v>
      </c>
      <c r="D2661" t="s">
        <v>13326</v>
      </c>
      <c r="E2661" t="s">
        <v>37</v>
      </c>
      <c r="F2661">
        <v>5.7</v>
      </c>
      <c r="G2661">
        <v>14800000</v>
      </c>
      <c r="H2661" t="s">
        <v>1671</v>
      </c>
      <c r="I2661" t="s">
        <v>3409</v>
      </c>
      <c r="J2661" t="s">
        <v>12038</v>
      </c>
      <c r="K2661" t="s">
        <v>24177</v>
      </c>
      <c r="L2661" t="s">
        <v>24177</v>
      </c>
      <c r="M2661" t="s">
        <v>24177</v>
      </c>
      <c r="N2661" t="s">
        <v>24177</v>
      </c>
      <c r="O2661" t="s">
        <v>24177</v>
      </c>
      <c r="P2661">
        <f>IMDB_Movies3[[#This Row],[gross]]-Table3[[#This Row],[budget]]</f>
        <v>51209973</v>
      </c>
    </row>
    <row r="2662" spans="1:16" x14ac:dyDescent="0.35">
      <c r="A2662" t="s">
        <v>364</v>
      </c>
      <c r="B2662">
        <v>120</v>
      </c>
      <c r="C2662">
        <v>46338728</v>
      </c>
      <c r="D2662" t="s">
        <v>13329</v>
      </c>
      <c r="E2662" t="s">
        <v>37</v>
      </c>
      <c r="F2662">
        <v>6.8</v>
      </c>
      <c r="G2662">
        <v>14500000</v>
      </c>
      <c r="H2662" t="s">
        <v>3409</v>
      </c>
      <c r="I2662" t="s">
        <v>19711</v>
      </c>
      <c r="J2662" t="s">
        <v>24177</v>
      </c>
      <c r="K2662" t="s">
        <v>24177</v>
      </c>
      <c r="L2662" t="s">
        <v>24177</v>
      </c>
      <c r="M2662" t="s">
        <v>24177</v>
      </c>
      <c r="N2662" t="s">
        <v>24177</v>
      </c>
      <c r="O2662" t="s">
        <v>24177</v>
      </c>
      <c r="P2662">
        <f>IMDB_Movies3[[#This Row],[gross]]-Table3[[#This Row],[budget]]</f>
        <v>31838728</v>
      </c>
    </row>
    <row r="2663" spans="1:16" x14ac:dyDescent="0.35">
      <c r="A2663" t="s">
        <v>13332</v>
      </c>
      <c r="B2663">
        <v>111</v>
      </c>
      <c r="C2663">
        <v>7691700</v>
      </c>
      <c r="D2663" t="s">
        <v>13333</v>
      </c>
      <c r="E2663" t="s">
        <v>1464</v>
      </c>
      <c r="F2663">
        <v>7.5</v>
      </c>
      <c r="G2663">
        <v>10000000</v>
      </c>
      <c r="H2663" t="s">
        <v>3409</v>
      </c>
      <c r="I2663" t="s">
        <v>24165</v>
      </c>
      <c r="J2663" t="s">
        <v>24177</v>
      </c>
      <c r="K2663" t="s">
        <v>24177</v>
      </c>
      <c r="L2663" t="s">
        <v>24177</v>
      </c>
      <c r="M2663" t="s">
        <v>24177</v>
      </c>
      <c r="N2663" t="s">
        <v>24177</v>
      </c>
      <c r="O2663" t="s">
        <v>24177</v>
      </c>
      <c r="P2663">
        <f>IMDB_Movies3[[#This Row],[gross]]-Table3[[#This Row],[budget]]</f>
        <v>-2308300</v>
      </c>
    </row>
    <row r="2664" spans="1:16" x14ac:dyDescent="0.35">
      <c r="A2664" t="s">
        <v>13337</v>
      </c>
      <c r="B2664">
        <v>94</v>
      </c>
      <c r="C2664">
        <v>47724985</v>
      </c>
      <c r="D2664" t="s">
        <v>13340</v>
      </c>
      <c r="E2664" t="s">
        <v>37</v>
      </c>
      <c r="F2664">
        <v>6.2</v>
      </c>
      <c r="G2664">
        <v>14500000</v>
      </c>
      <c r="H2664" t="s">
        <v>3409</v>
      </c>
      <c r="I2664" t="s">
        <v>18089</v>
      </c>
      <c r="J2664" t="s">
        <v>12038</v>
      </c>
      <c r="K2664" t="s">
        <v>24177</v>
      </c>
      <c r="L2664" t="s">
        <v>24177</v>
      </c>
      <c r="M2664" t="s">
        <v>24177</v>
      </c>
      <c r="N2664" t="s">
        <v>24177</v>
      </c>
      <c r="O2664" t="s">
        <v>24177</v>
      </c>
      <c r="P2664">
        <f>IMDB_Movies3[[#This Row],[gross]]-Table3[[#This Row],[budget]]</f>
        <v>33224985</v>
      </c>
    </row>
    <row r="2665" spans="1:16" x14ac:dyDescent="0.35">
      <c r="A2665" t="s">
        <v>3694</v>
      </c>
      <c r="B2665">
        <v>131</v>
      </c>
      <c r="C2665">
        <v>101157447</v>
      </c>
      <c r="D2665" t="s">
        <v>13344</v>
      </c>
      <c r="E2665" t="s">
        <v>37</v>
      </c>
      <c r="F2665">
        <v>8.3000000000000007</v>
      </c>
      <c r="G2665">
        <v>14400000</v>
      </c>
      <c r="H2665" t="s">
        <v>3409</v>
      </c>
      <c r="I2665" t="s">
        <v>15011</v>
      </c>
      <c r="J2665" t="s">
        <v>24177</v>
      </c>
      <c r="K2665" t="s">
        <v>24177</v>
      </c>
      <c r="L2665" t="s">
        <v>24177</v>
      </c>
      <c r="M2665" t="s">
        <v>24177</v>
      </c>
      <c r="N2665" t="s">
        <v>24177</v>
      </c>
      <c r="O2665" t="s">
        <v>24177</v>
      </c>
      <c r="P2665">
        <f>IMDB_Movies3[[#This Row],[gross]]-Table3[[#This Row],[budget]]</f>
        <v>86757447</v>
      </c>
    </row>
    <row r="2666" spans="1:16" x14ac:dyDescent="0.35">
      <c r="A2666" t="s">
        <v>13347</v>
      </c>
      <c r="B2666">
        <v>139</v>
      </c>
      <c r="C2666">
        <v>74205</v>
      </c>
      <c r="D2666" t="s">
        <v>13349</v>
      </c>
      <c r="E2666" t="s">
        <v>37</v>
      </c>
      <c r="F2666">
        <v>7.4</v>
      </c>
      <c r="G2666">
        <v>14200000</v>
      </c>
      <c r="H2666" t="s">
        <v>3409</v>
      </c>
      <c r="I2666" t="s">
        <v>24177</v>
      </c>
      <c r="J2666" t="s">
        <v>24177</v>
      </c>
      <c r="K2666" t="s">
        <v>24177</v>
      </c>
      <c r="L2666" t="s">
        <v>24177</v>
      </c>
      <c r="M2666" t="s">
        <v>24177</v>
      </c>
      <c r="N2666" t="s">
        <v>24177</v>
      </c>
      <c r="O2666" t="s">
        <v>24177</v>
      </c>
      <c r="P2666">
        <f>IMDB_Movies3[[#This Row],[gross]]-Table3[[#This Row],[budget]]</f>
        <v>-14125795</v>
      </c>
    </row>
    <row r="2667" spans="1:16" x14ac:dyDescent="0.35">
      <c r="A2667" t="s">
        <v>5289</v>
      </c>
      <c r="B2667">
        <v>120</v>
      </c>
      <c r="C2667">
        <v>141319195</v>
      </c>
      <c r="D2667" t="s">
        <v>13355</v>
      </c>
      <c r="E2667" t="s">
        <v>37</v>
      </c>
      <c r="F2667">
        <v>8</v>
      </c>
      <c r="G2667">
        <v>15000000</v>
      </c>
      <c r="H2667" t="s">
        <v>3409</v>
      </c>
      <c r="I2667" t="s">
        <v>19711</v>
      </c>
      <c r="J2667" t="s">
        <v>24177</v>
      </c>
      <c r="K2667" t="s">
        <v>24177</v>
      </c>
      <c r="L2667" t="s">
        <v>24177</v>
      </c>
      <c r="M2667" t="s">
        <v>24177</v>
      </c>
      <c r="N2667" t="s">
        <v>24177</v>
      </c>
      <c r="O2667" t="s">
        <v>24177</v>
      </c>
      <c r="P2667">
        <f>IMDB_Movies3[[#This Row],[gross]]-Table3[[#This Row],[budget]]</f>
        <v>126319195</v>
      </c>
    </row>
    <row r="2668" spans="1:16" x14ac:dyDescent="0.35">
      <c r="A2668" t="s">
        <v>5175</v>
      </c>
      <c r="B2668">
        <v>119</v>
      </c>
      <c r="C2668">
        <v>156645693</v>
      </c>
      <c r="D2668" t="s">
        <v>13360</v>
      </c>
      <c r="E2668" t="s">
        <v>37</v>
      </c>
      <c r="F2668">
        <v>6.9</v>
      </c>
      <c r="G2668">
        <v>14000000</v>
      </c>
      <c r="H2668" t="s">
        <v>3409</v>
      </c>
      <c r="I2668" t="s">
        <v>19711</v>
      </c>
      <c r="J2668" t="s">
        <v>10413</v>
      </c>
      <c r="K2668" t="s">
        <v>24177</v>
      </c>
      <c r="L2668" t="s">
        <v>24177</v>
      </c>
      <c r="M2668" t="s">
        <v>24177</v>
      </c>
      <c r="N2668" t="s">
        <v>24177</v>
      </c>
      <c r="O2668" t="s">
        <v>24177</v>
      </c>
      <c r="P2668">
        <f>IMDB_Movies3[[#This Row],[gross]]-Table3[[#This Row],[budget]]</f>
        <v>142645693</v>
      </c>
    </row>
    <row r="2669" spans="1:16" x14ac:dyDescent="0.35">
      <c r="A2669" t="s">
        <v>3303</v>
      </c>
      <c r="B2669">
        <v>125</v>
      </c>
      <c r="C2669">
        <v>178406268</v>
      </c>
      <c r="D2669" t="s">
        <v>13363</v>
      </c>
      <c r="E2669" t="s">
        <v>37</v>
      </c>
      <c r="F2669">
        <v>6.9</v>
      </c>
      <c r="G2669">
        <v>14000000</v>
      </c>
      <c r="H2669" t="s">
        <v>1671</v>
      </c>
      <c r="I2669" t="s">
        <v>19711</v>
      </c>
      <c r="J2669" t="s">
        <v>24177</v>
      </c>
      <c r="K2669" t="s">
        <v>24177</v>
      </c>
      <c r="L2669" t="s">
        <v>24177</v>
      </c>
      <c r="M2669" t="s">
        <v>24177</v>
      </c>
      <c r="N2669" t="s">
        <v>24177</v>
      </c>
      <c r="O2669" t="s">
        <v>24177</v>
      </c>
      <c r="P2669">
        <f>IMDB_Movies3[[#This Row],[gross]]-Table3[[#This Row],[budget]]</f>
        <v>164406268</v>
      </c>
    </row>
    <row r="2670" spans="1:16" x14ac:dyDescent="0.35">
      <c r="A2670" t="s">
        <v>13366</v>
      </c>
      <c r="B2670">
        <v>65</v>
      </c>
      <c r="C2670">
        <v>47724985</v>
      </c>
      <c r="D2670" t="s">
        <v>13367</v>
      </c>
      <c r="E2670" t="s">
        <v>37</v>
      </c>
      <c r="F2670">
        <v>9.5</v>
      </c>
      <c r="G2670">
        <v>35761559</v>
      </c>
      <c r="H2670" t="s">
        <v>1671</v>
      </c>
      <c r="I2670" t="s">
        <v>24177</v>
      </c>
      <c r="J2670" t="s">
        <v>24177</v>
      </c>
      <c r="K2670" t="s">
        <v>24177</v>
      </c>
      <c r="L2670" t="s">
        <v>24177</v>
      </c>
      <c r="M2670" t="s">
        <v>24177</v>
      </c>
      <c r="N2670" t="s">
        <v>24177</v>
      </c>
      <c r="O2670" t="s">
        <v>24177</v>
      </c>
      <c r="P2670">
        <f>IMDB_Movies3[[#This Row],[gross]]-Table3[[#This Row],[budget]]</f>
        <v>11963426</v>
      </c>
    </row>
    <row r="2671" spans="1:16" x14ac:dyDescent="0.35">
      <c r="A2671" t="s">
        <v>13370</v>
      </c>
      <c r="B2671">
        <v>108</v>
      </c>
      <c r="C2671">
        <v>109306210</v>
      </c>
      <c r="D2671" t="s">
        <v>13371</v>
      </c>
      <c r="E2671" t="s">
        <v>37</v>
      </c>
      <c r="F2671">
        <v>5.5</v>
      </c>
      <c r="G2671">
        <v>15800000</v>
      </c>
      <c r="H2671" t="s">
        <v>1325</v>
      </c>
      <c r="I2671" t="s">
        <v>953</v>
      </c>
      <c r="J2671" t="s">
        <v>1671</v>
      </c>
      <c r="K2671" t="s">
        <v>24177</v>
      </c>
      <c r="L2671" t="s">
        <v>24177</v>
      </c>
      <c r="M2671" t="s">
        <v>24177</v>
      </c>
      <c r="N2671" t="s">
        <v>24177</v>
      </c>
      <c r="O2671" t="s">
        <v>24177</v>
      </c>
      <c r="P2671">
        <f>IMDB_Movies3[[#This Row],[gross]]-Table3[[#This Row],[budget]]</f>
        <v>93506210</v>
      </c>
    </row>
    <row r="2672" spans="1:16" x14ac:dyDescent="0.35">
      <c r="A2672" t="s">
        <v>13375</v>
      </c>
      <c r="B2672">
        <v>101</v>
      </c>
      <c r="C2672">
        <v>47724985</v>
      </c>
      <c r="D2672" t="s">
        <v>13376</v>
      </c>
      <c r="E2672" t="s">
        <v>37</v>
      </c>
      <c r="F2672">
        <v>5.7</v>
      </c>
      <c r="G2672">
        <v>15000000</v>
      </c>
      <c r="H2672" t="s">
        <v>1325</v>
      </c>
      <c r="I2672" t="s">
        <v>24164</v>
      </c>
      <c r="J2672" t="s">
        <v>3409</v>
      </c>
      <c r="K2672" t="s">
        <v>24162</v>
      </c>
      <c r="L2672" t="s">
        <v>10413</v>
      </c>
      <c r="M2672" t="s">
        <v>24177</v>
      </c>
      <c r="N2672" t="s">
        <v>24177</v>
      </c>
      <c r="O2672" t="s">
        <v>24177</v>
      </c>
      <c r="P2672">
        <f>IMDB_Movies3[[#This Row],[gross]]-Table3[[#This Row],[budget]]</f>
        <v>32724985</v>
      </c>
    </row>
    <row r="2673" spans="1:16" x14ac:dyDescent="0.35">
      <c r="A2673" t="s">
        <v>760</v>
      </c>
      <c r="B2673">
        <v>145</v>
      </c>
      <c r="C2673">
        <v>70001698</v>
      </c>
      <c r="D2673" t="s">
        <v>13379</v>
      </c>
      <c r="E2673" t="s">
        <v>37</v>
      </c>
      <c r="F2673">
        <v>7.2</v>
      </c>
      <c r="G2673">
        <v>14000000</v>
      </c>
      <c r="H2673" t="s">
        <v>13307</v>
      </c>
      <c r="I2673" t="s">
        <v>3409</v>
      </c>
      <c r="J2673" t="s">
        <v>24165</v>
      </c>
      <c r="K2673" t="s">
        <v>24177</v>
      </c>
      <c r="L2673" t="s">
        <v>24177</v>
      </c>
      <c r="M2673" t="s">
        <v>24177</v>
      </c>
      <c r="N2673" t="s">
        <v>24177</v>
      </c>
      <c r="O2673" t="s">
        <v>24177</v>
      </c>
      <c r="P2673">
        <f>IMDB_Movies3[[#This Row],[gross]]-Table3[[#This Row],[budget]]</f>
        <v>56001698</v>
      </c>
    </row>
    <row r="2674" spans="1:16" x14ac:dyDescent="0.35">
      <c r="A2674" t="s">
        <v>703</v>
      </c>
      <c r="B2674">
        <v>98</v>
      </c>
      <c r="C2674">
        <v>68856263</v>
      </c>
      <c r="D2674" t="s">
        <v>13382</v>
      </c>
      <c r="E2674" t="s">
        <v>37</v>
      </c>
      <c r="F2674">
        <v>6.9</v>
      </c>
      <c r="G2674">
        <v>15000000</v>
      </c>
      <c r="H2674" t="s">
        <v>953</v>
      </c>
      <c r="I2674" t="s">
        <v>1671</v>
      </c>
      <c r="J2674" t="s">
        <v>18089</v>
      </c>
      <c r="K2674" t="s">
        <v>24163</v>
      </c>
      <c r="L2674" t="s">
        <v>24177</v>
      </c>
      <c r="M2674" t="s">
        <v>24177</v>
      </c>
      <c r="N2674" t="s">
        <v>24177</v>
      </c>
      <c r="O2674" t="s">
        <v>24177</v>
      </c>
      <c r="P2674">
        <f>IMDB_Movies3[[#This Row],[gross]]-Table3[[#This Row],[budget]]</f>
        <v>53856263</v>
      </c>
    </row>
    <row r="2675" spans="1:16" x14ac:dyDescent="0.35">
      <c r="A2675" t="s">
        <v>5486</v>
      </c>
      <c r="B2675">
        <v>101</v>
      </c>
      <c r="C2675">
        <v>51527787</v>
      </c>
      <c r="D2675" t="s">
        <v>13387</v>
      </c>
      <c r="E2675" t="s">
        <v>37</v>
      </c>
      <c r="F2675">
        <v>5.5</v>
      </c>
      <c r="G2675">
        <v>15000000</v>
      </c>
      <c r="H2675" t="s">
        <v>6403</v>
      </c>
      <c r="I2675" t="s">
        <v>10413</v>
      </c>
      <c r="J2675" t="s">
        <v>24177</v>
      </c>
      <c r="K2675" t="s">
        <v>24177</v>
      </c>
      <c r="L2675" t="s">
        <v>24177</v>
      </c>
      <c r="M2675" t="s">
        <v>24177</v>
      </c>
      <c r="N2675" t="s">
        <v>24177</v>
      </c>
      <c r="O2675" t="s">
        <v>24177</v>
      </c>
      <c r="P2675">
        <f>IMDB_Movies3[[#This Row],[gross]]-Table3[[#This Row],[budget]]</f>
        <v>36527787</v>
      </c>
    </row>
    <row r="2676" spans="1:16" x14ac:dyDescent="0.35">
      <c r="A2676" t="s">
        <v>9748</v>
      </c>
      <c r="B2676">
        <v>109</v>
      </c>
      <c r="C2676">
        <v>61356221</v>
      </c>
      <c r="D2676" t="s">
        <v>13390</v>
      </c>
      <c r="E2676" t="s">
        <v>37</v>
      </c>
      <c r="F2676">
        <v>5.2</v>
      </c>
      <c r="G2676">
        <v>14000000</v>
      </c>
      <c r="H2676" t="s">
        <v>3409</v>
      </c>
      <c r="I2676" t="s">
        <v>12038</v>
      </c>
      <c r="J2676" t="s">
        <v>19711</v>
      </c>
      <c r="K2676" t="s">
        <v>24177</v>
      </c>
      <c r="L2676" t="s">
        <v>24177</v>
      </c>
      <c r="M2676" t="s">
        <v>24177</v>
      </c>
      <c r="N2676" t="s">
        <v>24177</v>
      </c>
      <c r="O2676" t="s">
        <v>24177</v>
      </c>
      <c r="P2676">
        <f>IMDB_Movies3[[#This Row],[gross]]-Table3[[#This Row],[budget]]</f>
        <v>47356221</v>
      </c>
    </row>
    <row r="2677" spans="1:16" x14ac:dyDescent="0.35">
      <c r="A2677" t="s">
        <v>8052</v>
      </c>
      <c r="B2677">
        <v>123</v>
      </c>
      <c r="C2677">
        <v>46800000</v>
      </c>
      <c r="D2677" t="s">
        <v>13394</v>
      </c>
      <c r="E2677" t="s">
        <v>37</v>
      </c>
      <c r="F2677">
        <v>7.1</v>
      </c>
      <c r="G2677">
        <v>14000000</v>
      </c>
      <c r="H2677" t="s">
        <v>1325</v>
      </c>
      <c r="I2677" t="s">
        <v>953</v>
      </c>
      <c r="J2677" t="s">
        <v>12332</v>
      </c>
      <c r="K2677" t="s">
        <v>10413</v>
      </c>
      <c r="L2677" t="s">
        <v>24177</v>
      </c>
      <c r="M2677" t="s">
        <v>24177</v>
      </c>
      <c r="N2677" t="s">
        <v>24177</v>
      </c>
      <c r="O2677" t="s">
        <v>24177</v>
      </c>
      <c r="P2677">
        <f>IMDB_Movies3[[#This Row],[gross]]-Table3[[#This Row],[budget]]</f>
        <v>32800000</v>
      </c>
    </row>
    <row r="2678" spans="1:16" x14ac:dyDescent="0.35">
      <c r="A2678" t="s">
        <v>13404</v>
      </c>
      <c r="B2678">
        <v>99</v>
      </c>
      <c r="C2678">
        <v>38048637</v>
      </c>
      <c r="D2678" t="s">
        <v>13405</v>
      </c>
      <c r="E2678" t="s">
        <v>37</v>
      </c>
      <c r="F2678">
        <v>5.5</v>
      </c>
      <c r="G2678">
        <v>14000000</v>
      </c>
      <c r="H2678" t="s">
        <v>6403</v>
      </c>
      <c r="I2678" t="s">
        <v>24162</v>
      </c>
      <c r="J2678" t="s">
        <v>10413</v>
      </c>
      <c r="K2678" t="s">
        <v>24177</v>
      </c>
      <c r="L2678" t="s">
        <v>24177</v>
      </c>
      <c r="M2678" t="s">
        <v>24177</v>
      </c>
      <c r="N2678" t="s">
        <v>24177</v>
      </c>
      <c r="O2678" t="s">
        <v>24177</v>
      </c>
      <c r="P2678">
        <f>IMDB_Movies3[[#This Row],[gross]]-Table3[[#This Row],[budget]]</f>
        <v>24048637</v>
      </c>
    </row>
    <row r="2679" spans="1:16" x14ac:dyDescent="0.35">
      <c r="A2679" t="s">
        <v>9516</v>
      </c>
      <c r="B2679">
        <v>110</v>
      </c>
      <c r="C2679">
        <v>35010192</v>
      </c>
      <c r="D2679" t="s">
        <v>13408</v>
      </c>
      <c r="E2679" t="s">
        <v>37</v>
      </c>
      <c r="F2679">
        <v>5.4</v>
      </c>
      <c r="G2679">
        <v>35761559</v>
      </c>
      <c r="H2679" t="s">
        <v>1671</v>
      </c>
      <c r="I2679" t="s">
        <v>3409</v>
      </c>
      <c r="J2679" t="s">
        <v>19711</v>
      </c>
      <c r="K2679" t="s">
        <v>24177</v>
      </c>
      <c r="L2679" t="s">
        <v>24177</v>
      </c>
      <c r="M2679" t="s">
        <v>24177</v>
      </c>
      <c r="N2679" t="s">
        <v>24177</v>
      </c>
      <c r="O2679" t="s">
        <v>24177</v>
      </c>
      <c r="P2679">
        <f>IMDB_Movies3[[#This Row],[gross]]-Table3[[#This Row],[budget]]</f>
        <v>-751367</v>
      </c>
    </row>
    <row r="2680" spans="1:16" x14ac:dyDescent="0.35">
      <c r="A2680" t="s">
        <v>13411</v>
      </c>
      <c r="B2680">
        <v>107</v>
      </c>
      <c r="C2680">
        <v>34793160</v>
      </c>
      <c r="D2680" t="s">
        <v>13412</v>
      </c>
      <c r="E2680" t="s">
        <v>37</v>
      </c>
      <c r="F2680">
        <v>6.7</v>
      </c>
      <c r="G2680">
        <v>14000000</v>
      </c>
      <c r="H2680" t="s">
        <v>953</v>
      </c>
      <c r="I2680" t="s">
        <v>3409</v>
      </c>
      <c r="J2680" t="s">
        <v>24177</v>
      </c>
      <c r="K2680" t="s">
        <v>24177</v>
      </c>
      <c r="L2680" t="s">
        <v>24177</v>
      </c>
      <c r="M2680" t="s">
        <v>24177</v>
      </c>
      <c r="N2680" t="s">
        <v>24177</v>
      </c>
      <c r="O2680" t="s">
        <v>24177</v>
      </c>
      <c r="P2680">
        <f>IMDB_Movies3[[#This Row],[gross]]-Table3[[#This Row],[budget]]</f>
        <v>20793160</v>
      </c>
    </row>
    <row r="2681" spans="1:16" x14ac:dyDescent="0.35">
      <c r="A2681" t="s">
        <v>9834</v>
      </c>
      <c r="B2681">
        <v>81</v>
      </c>
      <c r="C2681">
        <v>30628981</v>
      </c>
      <c r="D2681" t="s">
        <v>13416</v>
      </c>
      <c r="E2681" t="s">
        <v>37</v>
      </c>
      <c r="F2681">
        <v>5</v>
      </c>
      <c r="G2681">
        <v>14000000</v>
      </c>
      <c r="H2681" t="s">
        <v>1671</v>
      </c>
      <c r="I2681" t="s">
        <v>19711</v>
      </c>
      <c r="J2681" t="s">
        <v>24177</v>
      </c>
      <c r="K2681" t="s">
        <v>24177</v>
      </c>
      <c r="L2681" t="s">
        <v>24177</v>
      </c>
      <c r="M2681" t="s">
        <v>24177</v>
      </c>
      <c r="N2681" t="s">
        <v>24177</v>
      </c>
      <c r="O2681" t="s">
        <v>24177</v>
      </c>
      <c r="P2681">
        <f>IMDB_Movies3[[#This Row],[gross]]-Table3[[#This Row],[budget]]</f>
        <v>16628981</v>
      </c>
    </row>
    <row r="2682" spans="1:16" x14ac:dyDescent="0.35">
      <c r="A2682" t="s">
        <v>4931</v>
      </c>
      <c r="B2682">
        <v>105</v>
      </c>
      <c r="C2682">
        <v>29959436</v>
      </c>
      <c r="D2682" t="s">
        <v>13419</v>
      </c>
      <c r="E2682" t="s">
        <v>37</v>
      </c>
      <c r="F2682">
        <v>6.4</v>
      </c>
      <c r="G2682">
        <v>13000000</v>
      </c>
      <c r="H2682" t="s">
        <v>13307</v>
      </c>
      <c r="I2682" t="s">
        <v>3409</v>
      </c>
      <c r="J2682" t="s">
        <v>22704</v>
      </c>
      <c r="K2682" t="s">
        <v>24177</v>
      </c>
      <c r="L2682" t="s">
        <v>24177</v>
      </c>
      <c r="M2682" t="s">
        <v>24177</v>
      </c>
      <c r="N2682" t="s">
        <v>24177</v>
      </c>
      <c r="O2682" t="s">
        <v>24177</v>
      </c>
      <c r="P2682">
        <f>IMDB_Movies3[[#This Row],[gross]]-Table3[[#This Row],[budget]]</f>
        <v>16959436</v>
      </c>
    </row>
    <row r="2683" spans="1:16" x14ac:dyDescent="0.35">
      <c r="A2683" t="s">
        <v>12993</v>
      </c>
      <c r="B2683">
        <v>82</v>
      </c>
      <c r="C2683">
        <v>25571351</v>
      </c>
      <c r="D2683" t="s">
        <v>13423</v>
      </c>
      <c r="E2683" t="s">
        <v>37</v>
      </c>
      <c r="F2683">
        <v>6.6</v>
      </c>
      <c r="G2683">
        <v>14000000</v>
      </c>
      <c r="H2683" t="s">
        <v>953</v>
      </c>
      <c r="I2683" t="s">
        <v>11526</v>
      </c>
      <c r="J2683" t="s">
        <v>1671</v>
      </c>
      <c r="K2683" t="s">
        <v>3409</v>
      </c>
      <c r="L2683" t="s">
        <v>18089</v>
      </c>
      <c r="M2683" t="s">
        <v>17378</v>
      </c>
      <c r="N2683" t="s">
        <v>24177</v>
      </c>
      <c r="O2683" t="s">
        <v>24177</v>
      </c>
      <c r="P2683">
        <f>IMDB_Movies3[[#This Row],[gross]]-Table3[[#This Row],[budget]]</f>
        <v>11571351</v>
      </c>
    </row>
    <row r="2684" spans="1:16" x14ac:dyDescent="0.35">
      <c r="A2684" t="s">
        <v>2943</v>
      </c>
      <c r="B2684">
        <v>109</v>
      </c>
      <c r="C2684">
        <v>27515786</v>
      </c>
      <c r="D2684" t="s">
        <v>13427</v>
      </c>
      <c r="E2684" t="s">
        <v>37</v>
      </c>
      <c r="F2684">
        <v>5.9</v>
      </c>
      <c r="G2684">
        <v>14000000</v>
      </c>
      <c r="H2684" t="s">
        <v>3409</v>
      </c>
      <c r="I2684" t="s">
        <v>19711</v>
      </c>
      <c r="J2684" t="s">
        <v>24177</v>
      </c>
      <c r="K2684" t="s">
        <v>24177</v>
      </c>
      <c r="L2684" t="s">
        <v>24177</v>
      </c>
      <c r="M2684" t="s">
        <v>24177</v>
      </c>
      <c r="N2684" t="s">
        <v>24177</v>
      </c>
      <c r="O2684" t="s">
        <v>24177</v>
      </c>
      <c r="P2684">
        <f>IMDB_Movies3[[#This Row],[gross]]-Table3[[#This Row],[budget]]</f>
        <v>13515786</v>
      </c>
    </row>
    <row r="2685" spans="1:16" x14ac:dyDescent="0.35">
      <c r="A2685" t="s">
        <v>4554</v>
      </c>
      <c r="B2685">
        <v>95</v>
      </c>
      <c r="C2685">
        <v>25482931</v>
      </c>
      <c r="D2685" t="s">
        <v>13432</v>
      </c>
      <c r="E2685" t="s">
        <v>37</v>
      </c>
      <c r="F2685">
        <v>5.7</v>
      </c>
      <c r="G2685">
        <v>14000000</v>
      </c>
      <c r="H2685" t="s">
        <v>1325</v>
      </c>
      <c r="I2685" t="s">
        <v>1671</v>
      </c>
      <c r="J2685" t="s">
        <v>24164</v>
      </c>
      <c r="K2685" t="s">
        <v>10413</v>
      </c>
      <c r="L2685" t="s">
        <v>24177</v>
      </c>
      <c r="M2685" t="s">
        <v>24177</v>
      </c>
      <c r="N2685" t="s">
        <v>24177</v>
      </c>
      <c r="O2685" t="s">
        <v>24177</v>
      </c>
      <c r="P2685">
        <f>IMDB_Movies3[[#This Row],[gross]]-Table3[[#This Row],[budget]]</f>
        <v>11482931</v>
      </c>
    </row>
    <row r="2686" spans="1:16" x14ac:dyDescent="0.35">
      <c r="A2686" t="s">
        <v>6308</v>
      </c>
      <c r="B2686">
        <v>100</v>
      </c>
      <c r="C2686">
        <v>19900000</v>
      </c>
      <c r="D2686" t="s">
        <v>13436</v>
      </c>
      <c r="E2686" t="s">
        <v>37</v>
      </c>
      <c r="F2686">
        <v>4.5</v>
      </c>
      <c r="G2686">
        <v>20000000</v>
      </c>
      <c r="H2686" t="s">
        <v>1671</v>
      </c>
      <c r="I2686" t="s">
        <v>1266</v>
      </c>
      <c r="J2686" t="s">
        <v>6403</v>
      </c>
      <c r="K2686" t="s">
        <v>19711</v>
      </c>
      <c r="L2686" t="s">
        <v>24177</v>
      </c>
      <c r="M2686" t="s">
        <v>24177</v>
      </c>
      <c r="N2686" t="s">
        <v>24177</v>
      </c>
      <c r="O2686" t="s">
        <v>24177</v>
      </c>
      <c r="P2686">
        <f>IMDB_Movies3[[#This Row],[gross]]-Table3[[#This Row],[budget]]</f>
        <v>-100000</v>
      </c>
    </row>
    <row r="2687" spans="1:16" x14ac:dyDescent="0.35">
      <c r="A2687" t="s">
        <v>11916</v>
      </c>
      <c r="B2687">
        <v>118</v>
      </c>
      <c r="C2687">
        <v>47724985</v>
      </c>
      <c r="D2687" t="s">
        <v>13441</v>
      </c>
      <c r="E2687" t="s">
        <v>37</v>
      </c>
      <c r="F2687">
        <v>3.7</v>
      </c>
      <c r="G2687">
        <v>14000000</v>
      </c>
      <c r="H2687" t="s">
        <v>6403</v>
      </c>
      <c r="I2687" t="s">
        <v>24177</v>
      </c>
      <c r="J2687" t="s">
        <v>24177</v>
      </c>
      <c r="K2687" t="s">
        <v>24177</v>
      </c>
      <c r="L2687" t="s">
        <v>24177</v>
      </c>
      <c r="M2687" t="s">
        <v>24177</v>
      </c>
      <c r="N2687" t="s">
        <v>24177</v>
      </c>
      <c r="O2687" t="s">
        <v>24177</v>
      </c>
      <c r="P2687">
        <f>IMDB_Movies3[[#This Row],[gross]]-Table3[[#This Row],[budget]]</f>
        <v>33724985</v>
      </c>
    </row>
    <row r="2688" spans="1:16" x14ac:dyDescent="0.35">
      <c r="A2688" t="s">
        <v>11926</v>
      </c>
      <c r="B2688">
        <v>91</v>
      </c>
      <c r="C2688">
        <v>16298046</v>
      </c>
      <c r="D2688" t="s">
        <v>13444</v>
      </c>
      <c r="E2688" t="s">
        <v>37</v>
      </c>
      <c r="F2688">
        <v>5</v>
      </c>
      <c r="G2688">
        <v>14000000</v>
      </c>
      <c r="H2688" t="s">
        <v>6403</v>
      </c>
      <c r="I2688" t="s">
        <v>24162</v>
      </c>
      <c r="J2688" t="s">
        <v>10413</v>
      </c>
      <c r="K2688" t="s">
        <v>24177</v>
      </c>
      <c r="L2688" t="s">
        <v>24177</v>
      </c>
      <c r="M2688" t="s">
        <v>24177</v>
      </c>
      <c r="N2688" t="s">
        <v>24177</v>
      </c>
      <c r="O2688" t="s">
        <v>24177</v>
      </c>
      <c r="P2688">
        <f>IMDB_Movies3[[#This Row],[gross]]-Table3[[#This Row],[budget]]</f>
        <v>2298046</v>
      </c>
    </row>
    <row r="2689" spans="1:16" x14ac:dyDescent="0.35">
      <c r="A2689" t="s">
        <v>5702</v>
      </c>
      <c r="B2689">
        <v>90</v>
      </c>
      <c r="C2689">
        <v>15549702</v>
      </c>
      <c r="D2689" t="s">
        <v>13447</v>
      </c>
      <c r="E2689" t="s">
        <v>37</v>
      </c>
      <c r="F2689">
        <v>4.5999999999999996</v>
      </c>
      <c r="G2689">
        <v>14000000</v>
      </c>
      <c r="H2689" t="s">
        <v>1671</v>
      </c>
      <c r="I2689" t="s">
        <v>19711</v>
      </c>
      <c r="J2689" t="s">
        <v>24177</v>
      </c>
      <c r="K2689" t="s">
        <v>24177</v>
      </c>
      <c r="L2689" t="s">
        <v>24177</v>
      </c>
      <c r="M2689" t="s">
        <v>24177</v>
      </c>
      <c r="N2689" t="s">
        <v>24177</v>
      </c>
      <c r="O2689" t="s">
        <v>24177</v>
      </c>
      <c r="P2689">
        <f>IMDB_Movies3[[#This Row],[gross]]-Table3[[#This Row],[budget]]</f>
        <v>1549702</v>
      </c>
    </row>
    <row r="2690" spans="1:16" x14ac:dyDescent="0.35">
      <c r="A2690" t="s">
        <v>1394</v>
      </c>
      <c r="B2690">
        <v>108</v>
      </c>
      <c r="C2690">
        <v>15483540</v>
      </c>
      <c r="D2690" t="s">
        <v>13451</v>
      </c>
      <c r="E2690" t="s">
        <v>37</v>
      </c>
      <c r="F2690">
        <v>6.5</v>
      </c>
      <c r="G2690">
        <v>14000000</v>
      </c>
      <c r="H2690" t="s">
        <v>953</v>
      </c>
      <c r="I2690" t="s">
        <v>24162</v>
      </c>
      <c r="J2690" t="s">
        <v>10413</v>
      </c>
      <c r="K2690" t="s">
        <v>24177</v>
      </c>
      <c r="L2690" t="s">
        <v>24177</v>
      </c>
      <c r="M2690" t="s">
        <v>24177</v>
      </c>
      <c r="N2690" t="s">
        <v>24177</v>
      </c>
      <c r="O2690" t="s">
        <v>24177</v>
      </c>
      <c r="P2690">
        <f>IMDB_Movies3[[#This Row],[gross]]-Table3[[#This Row],[budget]]</f>
        <v>1483540</v>
      </c>
    </row>
    <row r="2691" spans="1:16" x14ac:dyDescent="0.35">
      <c r="A2691" t="s">
        <v>13454</v>
      </c>
      <c r="B2691">
        <v>103</v>
      </c>
      <c r="C2691">
        <v>20246959</v>
      </c>
      <c r="D2691" t="s">
        <v>13456</v>
      </c>
      <c r="E2691" t="s">
        <v>37</v>
      </c>
      <c r="F2691">
        <v>4.9000000000000004</v>
      </c>
      <c r="G2691">
        <v>14000000</v>
      </c>
      <c r="H2691" t="s">
        <v>1671</v>
      </c>
      <c r="I2691" t="s">
        <v>19711</v>
      </c>
      <c r="J2691" t="s">
        <v>24177</v>
      </c>
      <c r="K2691" t="s">
        <v>24177</v>
      </c>
      <c r="L2691" t="s">
        <v>24177</v>
      </c>
      <c r="M2691" t="s">
        <v>24177</v>
      </c>
      <c r="N2691" t="s">
        <v>24177</v>
      </c>
      <c r="O2691" t="s">
        <v>24177</v>
      </c>
      <c r="P2691">
        <f>IMDB_Movies3[[#This Row],[gross]]-Table3[[#This Row],[budget]]</f>
        <v>6246959</v>
      </c>
    </row>
    <row r="2692" spans="1:16" x14ac:dyDescent="0.35">
      <c r="A2692" t="s">
        <v>13459</v>
      </c>
      <c r="B2692">
        <v>96</v>
      </c>
      <c r="C2692">
        <v>15062898</v>
      </c>
      <c r="D2692" t="s">
        <v>13460</v>
      </c>
      <c r="E2692" t="s">
        <v>37</v>
      </c>
      <c r="F2692">
        <v>6</v>
      </c>
      <c r="G2692">
        <v>14000000</v>
      </c>
      <c r="H2692" t="s">
        <v>1671</v>
      </c>
      <c r="I2692" t="s">
        <v>24177</v>
      </c>
      <c r="J2692" t="s">
        <v>24177</v>
      </c>
      <c r="K2692" t="s">
        <v>24177</v>
      </c>
      <c r="L2692" t="s">
        <v>24177</v>
      </c>
      <c r="M2692" t="s">
        <v>24177</v>
      </c>
      <c r="N2692" t="s">
        <v>24177</v>
      </c>
      <c r="O2692" t="s">
        <v>24177</v>
      </c>
      <c r="P2692">
        <f>IMDB_Movies3[[#This Row],[gross]]-Table3[[#This Row],[budget]]</f>
        <v>1062898</v>
      </c>
    </row>
    <row r="2693" spans="1:16" x14ac:dyDescent="0.35">
      <c r="A2693" t="s">
        <v>13463</v>
      </c>
      <c r="B2693">
        <v>117</v>
      </c>
      <c r="C2693">
        <v>14348123</v>
      </c>
      <c r="D2693" t="s">
        <v>13464</v>
      </c>
      <c r="E2693" t="s">
        <v>37</v>
      </c>
      <c r="F2693">
        <v>6.9</v>
      </c>
      <c r="G2693">
        <v>12000000</v>
      </c>
      <c r="H2693" t="s">
        <v>1671</v>
      </c>
      <c r="I2693" t="s">
        <v>3409</v>
      </c>
      <c r="J2693" t="s">
        <v>24165</v>
      </c>
      <c r="K2693" t="s">
        <v>24177</v>
      </c>
      <c r="L2693" t="s">
        <v>24177</v>
      </c>
      <c r="M2693" t="s">
        <v>24177</v>
      </c>
      <c r="N2693" t="s">
        <v>24177</v>
      </c>
      <c r="O2693" t="s">
        <v>24177</v>
      </c>
      <c r="P2693">
        <f>IMDB_Movies3[[#This Row],[gross]]-Table3[[#This Row],[budget]]</f>
        <v>2348123</v>
      </c>
    </row>
    <row r="2694" spans="1:16" x14ac:dyDescent="0.35">
      <c r="A2694" t="s">
        <v>13468</v>
      </c>
      <c r="B2694">
        <v>93</v>
      </c>
      <c r="C2694">
        <v>15171475</v>
      </c>
      <c r="D2694" t="s">
        <v>13470</v>
      </c>
      <c r="E2694" t="s">
        <v>37</v>
      </c>
      <c r="F2694">
        <v>5.7</v>
      </c>
      <c r="G2694">
        <v>8500000</v>
      </c>
      <c r="H2694" t="s">
        <v>1266</v>
      </c>
      <c r="I2694" t="s">
        <v>6403</v>
      </c>
      <c r="J2694" t="s">
        <v>24177</v>
      </c>
      <c r="K2694" t="s">
        <v>24177</v>
      </c>
      <c r="L2694" t="s">
        <v>24177</v>
      </c>
      <c r="M2694" t="s">
        <v>24177</v>
      </c>
      <c r="N2694" t="s">
        <v>24177</v>
      </c>
      <c r="O2694" t="s">
        <v>24177</v>
      </c>
      <c r="P2694">
        <f>IMDB_Movies3[[#This Row],[gross]]-Table3[[#This Row],[budget]]</f>
        <v>6671475</v>
      </c>
    </row>
    <row r="2695" spans="1:16" x14ac:dyDescent="0.35">
      <c r="A2695" t="s">
        <v>487</v>
      </c>
      <c r="B2695">
        <v>136</v>
      </c>
      <c r="C2695">
        <v>47724985</v>
      </c>
      <c r="D2695" t="s">
        <v>13473</v>
      </c>
      <c r="E2695" t="s">
        <v>37</v>
      </c>
      <c r="F2695">
        <v>6.7</v>
      </c>
      <c r="G2695">
        <v>14000000</v>
      </c>
      <c r="H2695" t="s">
        <v>3409</v>
      </c>
      <c r="I2695" t="s">
        <v>12038</v>
      </c>
      <c r="J2695" t="s">
        <v>17378</v>
      </c>
      <c r="K2695" t="s">
        <v>19711</v>
      </c>
      <c r="L2695" t="s">
        <v>24177</v>
      </c>
      <c r="M2695" t="s">
        <v>24177</v>
      </c>
      <c r="N2695" t="s">
        <v>24177</v>
      </c>
      <c r="O2695" t="s">
        <v>24177</v>
      </c>
      <c r="P2695">
        <f>IMDB_Movies3[[#This Row],[gross]]-Table3[[#This Row],[budget]]</f>
        <v>33724985</v>
      </c>
    </row>
    <row r="2696" spans="1:16" x14ac:dyDescent="0.35">
      <c r="A2696" t="s">
        <v>5076</v>
      </c>
      <c r="B2696">
        <v>115</v>
      </c>
      <c r="C2696">
        <v>13640000</v>
      </c>
      <c r="D2696" t="s">
        <v>13476</v>
      </c>
      <c r="E2696" t="s">
        <v>37</v>
      </c>
      <c r="F2696">
        <v>6.9</v>
      </c>
      <c r="G2696">
        <v>14000000</v>
      </c>
      <c r="H2696" t="s">
        <v>1671</v>
      </c>
      <c r="I2696" t="s">
        <v>3409</v>
      </c>
      <c r="J2696" t="s">
        <v>24177</v>
      </c>
      <c r="K2696" t="s">
        <v>24177</v>
      </c>
      <c r="L2696" t="s">
        <v>24177</v>
      </c>
      <c r="M2696" t="s">
        <v>24177</v>
      </c>
      <c r="N2696" t="s">
        <v>24177</v>
      </c>
      <c r="O2696" t="s">
        <v>24177</v>
      </c>
      <c r="P2696">
        <f>IMDB_Movies3[[#This Row],[gross]]-Table3[[#This Row],[budget]]</f>
        <v>-360000</v>
      </c>
    </row>
    <row r="2697" spans="1:16" x14ac:dyDescent="0.35">
      <c r="A2697" t="s">
        <v>7227</v>
      </c>
      <c r="B2697">
        <v>94</v>
      </c>
      <c r="C2697">
        <v>12550242</v>
      </c>
      <c r="D2697" t="s">
        <v>13480</v>
      </c>
      <c r="E2697" t="s">
        <v>37</v>
      </c>
      <c r="F2697">
        <v>5.5</v>
      </c>
      <c r="G2697">
        <v>35761559</v>
      </c>
      <c r="H2697" t="s">
        <v>1671</v>
      </c>
      <c r="I2697" t="s">
        <v>3409</v>
      </c>
      <c r="J2697" t="s">
        <v>19711</v>
      </c>
      <c r="K2697" t="s">
        <v>24177</v>
      </c>
      <c r="L2697" t="s">
        <v>24177</v>
      </c>
      <c r="M2697" t="s">
        <v>24177</v>
      </c>
      <c r="N2697" t="s">
        <v>24177</v>
      </c>
      <c r="O2697" t="s">
        <v>24177</v>
      </c>
      <c r="P2697">
        <f>IMDB_Movies3[[#This Row],[gross]]-Table3[[#This Row],[budget]]</f>
        <v>-23211317</v>
      </c>
    </row>
    <row r="2698" spans="1:16" x14ac:dyDescent="0.35">
      <c r="A2698" t="s">
        <v>13483</v>
      </c>
      <c r="B2698">
        <v>85</v>
      </c>
      <c r="C2698">
        <v>12610731</v>
      </c>
      <c r="D2698" t="s">
        <v>13485</v>
      </c>
      <c r="E2698" t="s">
        <v>37</v>
      </c>
      <c r="F2698">
        <v>4.4000000000000004</v>
      </c>
      <c r="G2698">
        <v>11000000</v>
      </c>
      <c r="H2698" t="s">
        <v>1325</v>
      </c>
      <c r="I2698" t="s">
        <v>6403</v>
      </c>
      <c r="J2698" t="s">
        <v>12332</v>
      </c>
      <c r="K2698" t="s">
        <v>10413</v>
      </c>
      <c r="L2698" t="s">
        <v>24177</v>
      </c>
      <c r="M2698" t="s">
        <v>24177</v>
      </c>
      <c r="N2698" t="s">
        <v>24177</v>
      </c>
      <c r="O2698" t="s">
        <v>24177</v>
      </c>
      <c r="P2698">
        <f>IMDB_Movies3[[#This Row],[gross]]-Table3[[#This Row],[budget]]</f>
        <v>1610731</v>
      </c>
    </row>
    <row r="2699" spans="1:16" x14ac:dyDescent="0.35">
      <c r="A2699" t="s">
        <v>13489</v>
      </c>
      <c r="B2699">
        <v>112</v>
      </c>
      <c r="C2699">
        <v>11204499</v>
      </c>
      <c r="D2699" t="s">
        <v>13490</v>
      </c>
      <c r="E2699" t="s">
        <v>37</v>
      </c>
      <c r="F2699">
        <v>7</v>
      </c>
      <c r="G2699">
        <v>14000000</v>
      </c>
      <c r="H2699" t="s">
        <v>3409</v>
      </c>
      <c r="I2699" t="s">
        <v>22704</v>
      </c>
      <c r="J2699" t="s">
        <v>24177</v>
      </c>
      <c r="K2699" t="s">
        <v>24177</v>
      </c>
      <c r="L2699" t="s">
        <v>24177</v>
      </c>
      <c r="M2699" t="s">
        <v>24177</v>
      </c>
      <c r="N2699" t="s">
        <v>24177</v>
      </c>
      <c r="O2699" t="s">
        <v>24177</v>
      </c>
      <c r="P2699">
        <f>IMDB_Movies3[[#This Row],[gross]]-Table3[[#This Row],[budget]]</f>
        <v>-2795501</v>
      </c>
    </row>
    <row r="2700" spans="1:16" x14ac:dyDescent="0.35">
      <c r="A2700" t="s">
        <v>2042</v>
      </c>
      <c r="B2700">
        <v>86</v>
      </c>
      <c r="C2700">
        <v>10397365</v>
      </c>
      <c r="D2700" t="s">
        <v>13494</v>
      </c>
      <c r="E2700" t="s">
        <v>37</v>
      </c>
      <c r="F2700">
        <v>5.4</v>
      </c>
      <c r="G2700">
        <v>14000000</v>
      </c>
      <c r="H2700" t="s">
        <v>1671</v>
      </c>
      <c r="I2700" t="s">
        <v>24162</v>
      </c>
      <c r="J2700" t="s">
        <v>19711</v>
      </c>
      <c r="K2700" t="s">
        <v>24177</v>
      </c>
      <c r="L2700" t="s">
        <v>24177</v>
      </c>
      <c r="M2700" t="s">
        <v>24177</v>
      </c>
      <c r="N2700" t="s">
        <v>24177</v>
      </c>
      <c r="O2700" t="s">
        <v>24177</v>
      </c>
      <c r="P2700">
        <f>IMDB_Movies3[[#This Row],[gross]]-Table3[[#This Row],[budget]]</f>
        <v>-3602635</v>
      </c>
    </row>
    <row r="2701" spans="1:16" x14ac:dyDescent="0.35">
      <c r="A2701" t="s">
        <v>13498</v>
      </c>
      <c r="B2701">
        <v>86</v>
      </c>
      <c r="C2701">
        <v>9402410</v>
      </c>
      <c r="D2701" t="s">
        <v>13499</v>
      </c>
      <c r="E2701" t="s">
        <v>37</v>
      </c>
      <c r="F2701">
        <v>5.4</v>
      </c>
      <c r="G2701">
        <v>14000000</v>
      </c>
      <c r="H2701" t="s">
        <v>953</v>
      </c>
      <c r="I2701" t="s">
        <v>1671</v>
      </c>
      <c r="J2701" t="s">
        <v>24177</v>
      </c>
      <c r="K2701" t="s">
        <v>24177</v>
      </c>
      <c r="L2701" t="s">
        <v>24177</v>
      </c>
      <c r="M2701" t="s">
        <v>24177</v>
      </c>
      <c r="N2701" t="s">
        <v>24177</v>
      </c>
      <c r="O2701" t="s">
        <v>24177</v>
      </c>
      <c r="P2701">
        <f>IMDB_Movies3[[#This Row],[gross]]-Table3[[#This Row],[budget]]</f>
        <v>-4597590</v>
      </c>
    </row>
    <row r="2702" spans="1:16" x14ac:dyDescent="0.35">
      <c r="A2702" t="s">
        <v>13503</v>
      </c>
      <c r="B2702">
        <v>112</v>
      </c>
      <c r="C2702">
        <v>5990075</v>
      </c>
      <c r="D2702" t="s">
        <v>13505</v>
      </c>
      <c r="E2702" t="s">
        <v>1464</v>
      </c>
      <c r="F2702">
        <v>8</v>
      </c>
      <c r="G2702">
        <v>35761559</v>
      </c>
      <c r="H2702" t="s">
        <v>13307</v>
      </c>
      <c r="I2702" t="s">
        <v>3409</v>
      </c>
      <c r="J2702" t="s">
        <v>24177</v>
      </c>
      <c r="K2702" t="s">
        <v>24177</v>
      </c>
      <c r="L2702" t="s">
        <v>24177</v>
      </c>
      <c r="M2702" t="s">
        <v>24177</v>
      </c>
      <c r="N2702" t="s">
        <v>24177</v>
      </c>
      <c r="O2702" t="s">
        <v>24177</v>
      </c>
      <c r="P2702">
        <f>IMDB_Movies3[[#This Row],[gross]]-Table3[[#This Row],[budget]]</f>
        <v>-29771484</v>
      </c>
    </row>
    <row r="2703" spans="1:16" x14ac:dyDescent="0.35">
      <c r="A2703" t="s">
        <v>13509</v>
      </c>
      <c r="B2703">
        <v>137</v>
      </c>
      <c r="C2703">
        <v>5459824</v>
      </c>
      <c r="D2703" t="s">
        <v>13510</v>
      </c>
      <c r="E2703" t="s">
        <v>37</v>
      </c>
      <c r="F2703">
        <v>7.6</v>
      </c>
      <c r="G2703">
        <v>26000000</v>
      </c>
      <c r="H2703" t="s">
        <v>3409</v>
      </c>
      <c r="I2703" t="s">
        <v>19711</v>
      </c>
      <c r="J2703" t="s">
        <v>24177</v>
      </c>
      <c r="K2703" t="s">
        <v>24177</v>
      </c>
      <c r="L2703" t="s">
        <v>24177</v>
      </c>
      <c r="M2703" t="s">
        <v>24177</v>
      </c>
      <c r="N2703" t="s">
        <v>24177</v>
      </c>
      <c r="O2703" t="s">
        <v>24177</v>
      </c>
      <c r="P2703">
        <f>IMDB_Movies3[[#This Row],[gross]]-Table3[[#This Row],[budget]]</f>
        <v>-20540176</v>
      </c>
    </row>
    <row r="2704" spans="1:16" x14ac:dyDescent="0.35">
      <c r="A2704" t="s">
        <v>13514</v>
      </c>
      <c r="B2704">
        <v>90</v>
      </c>
      <c r="C2704">
        <v>5108820</v>
      </c>
      <c r="D2704" t="s">
        <v>13515</v>
      </c>
      <c r="E2704" t="s">
        <v>37</v>
      </c>
      <c r="F2704">
        <v>5.9</v>
      </c>
      <c r="G2704">
        <v>24000000</v>
      </c>
      <c r="H2704" t="s">
        <v>3409</v>
      </c>
      <c r="I2704" t="s">
        <v>24162</v>
      </c>
      <c r="J2704" t="s">
        <v>10413</v>
      </c>
      <c r="K2704" t="s">
        <v>24177</v>
      </c>
      <c r="L2704" t="s">
        <v>24177</v>
      </c>
      <c r="M2704" t="s">
        <v>24177</v>
      </c>
      <c r="N2704" t="s">
        <v>24177</v>
      </c>
      <c r="O2704" t="s">
        <v>24177</v>
      </c>
      <c r="P2704">
        <f>IMDB_Movies3[[#This Row],[gross]]-Table3[[#This Row],[budget]]</f>
        <v>-18891180</v>
      </c>
    </row>
    <row r="2705" spans="1:16" x14ac:dyDescent="0.35">
      <c r="A2705" t="s">
        <v>1016</v>
      </c>
      <c r="B2705">
        <v>107</v>
      </c>
      <c r="C2705">
        <v>4741987</v>
      </c>
      <c r="D2705" t="s">
        <v>13519</v>
      </c>
      <c r="E2705" t="s">
        <v>37</v>
      </c>
      <c r="F2705">
        <v>6.6</v>
      </c>
      <c r="G2705">
        <v>14000000</v>
      </c>
      <c r="H2705" t="s">
        <v>3409</v>
      </c>
      <c r="I2705" t="s">
        <v>24177</v>
      </c>
      <c r="J2705" t="s">
        <v>24177</v>
      </c>
      <c r="K2705" t="s">
        <v>24177</v>
      </c>
      <c r="L2705" t="s">
        <v>24177</v>
      </c>
      <c r="M2705" t="s">
        <v>24177</v>
      </c>
      <c r="N2705" t="s">
        <v>24177</v>
      </c>
      <c r="O2705" t="s">
        <v>24177</v>
      </c>
      <c r="P2705">
        <f>IMDB_Movies3[[#This Row],[gross]]-Table3[[#This Row],[budget]]</f>
        <v>-9258013</v>
      </c>
    </row>
    <row r="2706" spans="1:16" x14ac:dyDescent="0.35">
      <c r="A2706" t="s">
        <v>1198</v>
      </c>
      <c r="B2706">
        <v>98</v>
      </c>
      <c r="C2706">
        <v>4291965</v>
      </c>
      <c r="D2706" t="s">
        <v>13523</v>
      </c>
      <c r="E2706" t="s">
        <v>37</v>
      </c>
      <c r="F2706">
        <v>6.7</v>
      </c>
      <c r="G2706">
        <v>14000000</v>
      </c>
      <c r="H2706" t="s">
        <v>13307</v>
      </c>
      <c r="I2706" t="s">
        <v>3409</v>
      </c>
      <c r="J2706" t="s">
        <v>22704</v>
      </c>
      <c r="K2706" t="s">
        <v>24177</v>
      </c>
      <c r="L2706" t="s">
        <v>24177</v>
      </c>
      <c r="M2706" t="s">
        <v>24177</v>
      </c>
      <c r="N2706" t="s">
        <v>24177</v>
      </c>
      <c r="O2706" t="s">
        <v>24177</v>
      </c>
      <c r="P2706">
        <f>IMDB_Movies3[[#This Row],[gross]]-Table3[[#This Row],[budget]]</f>
        <v>-9708035</v>
      </c>
    </row>
    <row r="2707" spans="1:16" x14ac:dyDescent="0.35">
      <c r="A2707" t="s">
        <v>13527</v>
      </c>
      <c r="B2707">
        <v>84</v>
      </c>
      <c r="C2707">
        <v>3100650</v>
      </c>
      <c r="D2707" t="s">
        <v>13530</v>
      </c>
      <c r="E2707" t="s">
        <v>37</v>
      </c>
      <c r="F2707">
        <v>3.9</v>
      </c>
      <c r="G2707">
        <v>14000000</v>
      </c>
      <c r="H2707" t="s">
        <v>3409</v>
      </c>
      <c r="I2707" t="s">
        <v>6403</v>
      </c>
      <c r="J2707" t="s">
        <v>24162</v>
      </c>
      <c r="K2707" t="s">
        <v>10413</v>
      </c>
      <c r="L2707" t="s">
        <v>24177</v>
      </c>
      <c r="M2707" t="s">
        <v>24177</v>
      </c>
      <c r="N2707" t="s">
        <v>24177</v>
      </c>
      <c r="O2707" t="s">
        <v>24177</v>
      </c>
      <c r="P2707">
        <f>IMDB_Movies3[[#This Row],[gross]]-Table3[[#This Row],[budget]]</f>
        <v>-10899350</v>
      </c>
    </row>
    <row r="2708" spans="1:16" x14ac:dyDescent="0.35">
      <c r="A2708" t="s">
        <v>12560</v>
      </c>
      <c r="B2708">
        <v>139</v>
      </c>
      <c r="C2708">
        <v>2474000</v>
      </c>
      <c r="D2708" t="s">
        <v>13535</v>
      </c>
      <c r="E2708" t="s">
        <v>37</v>
      </c>
      <c r="F2708">
        <v>5.7</v>
      </c>
      <c r="G2708">
        <v>14000000</v>
      </c>
      <c r="H2708" t="s">
        <v>13307</v>
      </c>
      <c r="I2708" t="s">
        <v>3409</v>
      </c>
      <c r="J2708" t="s">
        <v>22704</v>
      </c>
      <c r="K2708" t="s">
        <v>19711</v>
      </c>
      <c r="L2708" t="s">
        <v>24177</v>
      </c>
      <c r="M2708" t="s">
        <v>24177</v>
      </c>
      <c r="N2708" t="s">
        <v>24177</v>
      </c>
      <c r="O2708" t="s">
        <v>24177</v>
      </c>
      <c r="P2708">
        <f>IMDB_Movies3[[#This Row],[gross]]-Table3[[#This Row],[budget]]</f>
        <v>-11526000</v>
      </c>
    </row>
    <row r="2709" spans="1:16" x14ac:dyDescent="0.35">
      <c r="A2709" t="s">
        <v>12967</v>
      </c>
      <c r="B2709">
        <v>97</v>
      </c>
      <c r="C2709">
        <v>2656324</v>
      </c>
      <c r="D2709" t="s">
        <v>13539</v>
      </c>
      <c r="E2709" t="s">
        <v>37</v>
      </c>
      <c r="F2709">
        <v>6.7</v>
      </c>
      <c r="G2709">
        <v>35761559</v>
      </c>
      <c r="H2709" t="s">
        <v>1671</v>
      </c>
      <c r="I2709" t="s">
        <v>19711</v>
      </c>
      <c r="J2709" t="s">
        <v>24177</v>
      </c>
      <c r="K2709" t="s">
        <v>24177</v>
      </c>
      <c r="L2709" t="s">
        <v>24177</v>
      </c>
      <c r="M2709" t="s">
        <v>24177</v>
      </c>
      <c r="N2709" t="s">
        <v>24177</v>
      </c>
      <c r="O2709" t="s">
        <v>24177</v>
      </c>
      <c r="P2709">
        <f>IMDB_Movies3[[#This Row],[gross]]-Table3[[#This Row],[budget]]</f>
        <v>-33105235</v>
      </c>
    </row>
    <row r="2710" spans="1:16" x14ac:dyDescent="0.35">
      <c r="A2710" t="s">
        <v>13542</v>
      </c>
      <c r="B2710">
        <v>127</v>
      </c>
      <c r="C2710">
        <v>1000000</v>
      </c>
      <c r="D2710" t="s">
        <v>13543</v>
      </c>
      <c r="E2710" t="s">
        <v>37</v>
      </c>
      <c r="F2710">
        <v>6.5</v>
      </c>
      <c r="G2710">
        <v>14000000</v>
      </c>
      <c r="H2710" t="s">
        <v>1325</v>
      </c>
      <c r="I2710" t="s">
        <v>953</v>
      </c>
      <c r="J2710" t="s">
        <v>22704</v>
      </c>
      <c r="K2710" t="s">
        <v>24177</v>
      </c>
      <c r="L2710" t="s">
        <v>24177</v>
      </c>
      <c r="M2710" t="s">
        <v>24177</v>
      </c>
      <c r="N2710" t="s">
        <v>24177</v>
      </c>
      <c r="O2710" t="s">
        <v>24177</v>
      </c>
      <c r="P2710">
        <f>IMDB_Movies3[[#This Row],[gross]]-Table3[[#This Row],[budget]]</f>
        <v>-13000000</v>
      </c>
    </row>
    <row r="2711" spans="1:16" x14ac:dyDescent="0.35">
      <c r="A2711" t="s">
        <v>11327</v>
      </c>
      <c r="B2711">
        <v>150</v>
      </c>
      <c r="C2711">
        <v>3958500</v>
      </c>
      <c r="D2711" t="s">
        <v>13549</v>
      </c>
      <c r="E2711" t="s">
        <v>37</v>
      </c>
      <c r="F2711">
        <v>6.8</v>
      </c>
      <c r="G2711">
        <v>8200000</v>
      </c>
      <c r="H2711" t="s">
        <v>13307</v>
      </c>
      <c r="I2711" t="s">
        <v>3409</v>
      </c>
      <c r="J2711" t="s">
        <v>22704</v>
      </c>
      <c r="K2711" t="s">
        <v>24177</v>
      </c>
      <c r="L2711" t="s">
        <v>24177</v>
      </c>
      <c r="M2711" t="s">
        <v>24177</v>
      </c>
      <c r="N2711" t="s">
        <v>24177</v>
      </c>
      <c r="O2711" t="s">
        <v>24177</v>
      </c>
      <c r="P2711">
        <f>IMDB_Movies3[[#This Row],[gross]]-Table3[[#This Row],[budget]]</f>
        <v>-4241500</v>
      </c>
    </row>
    <row r="2712" spans="1:16" x14ac:dyDescent="0.35">
      <c r="A2712" t="s">
        <v>13553</v>
      </c>
      <c r="B2712">
        <v>104</v>
      </c>
      <c r="C2712">
        <v>403649</v>
      </c>
      <c r="D2712" t="s">
        <v>13555</v>
      </c>
      <c r="E2712" t="s">
        <v>1464</v>
      </c>
      <c r="F2712">
        <v>6.3</v>
      </c>
      <c r="G2712">
        <v>35761559</v>
      </c>
      <c r="H2712" t="s">
        <v>3409</v>
      </c>
      <c r="I2712" t="s">
        <v>19711</v>
      </c>
      <c r="J2712" t="s">
        <v>24177</v>
      </c>
      <c r="K2712" t="s">
        <v>24177</v>
      </c>
      <c r="L2712" t="s">
        <v>24177</v>
      </c>
      <c r="M2712" t="s">
        <v>24177</v>
      </c>
      <c r="N2712" t="s">
        <v>24177</v>
      </c>
      <c r="O2712" t="s">
        <v>24177</v>
      </c>
      <c r="P2712">
        <f>IMDB_Movies3[[#This Row],[gross]]-Table3[[#This Row],[budget]]</f>
        <v>-35357910</v>
      </c>
    </row>
    <row r="2713" spans="1:16" x14ac:dyDescent="0.35">
      <c r="A2713" t="s">
        <v>5428</v>
      </c>
      <c r="B2713">
        <v>132</v>
      </c>
      <c r="C2713">
        <v>274299</v>
      </c>
      <c r="D2713" t="s">
        <v>13560</v>
      </c>
      <c r="E2713" t="s">
        <v>37</v>
      </c>
      <c r="F2713">
        <v>7.3</v>
      </c>
      <c r="G2713">
        <v>103000000</v>
      </c>
      <c r="H2713" t="s">
        <v>13307</v>
      </c>
      <c r="I2713" t="s">
        <v>24164</v>
      </c>
      <c r="J2713" t="s">
        <v>3409</v>
      </c>
      <c r="K2713" t="s">
        <v>24165</v>
      </c>
      <c r="L2713" t="s">
        <v>24177</v>
      </c>
      <c r="M2713" t="s">
        <v>24177</v>
      </c>
      <c r="N2713" t="s">
        <v>24177</v>
      </c>
      <c r="O2713" t="s">
        <v>24177</v>
      </c>
      <c r="P2713">
        <f>IMDB_Movies3[[#This Row],[gross]]-Table3[[#This Row],[budget]]</f>
        <v>-102725701</v>
      </c>
    </row>
    <row r="2714" spans="1:16" x14ac:dyDescent="0.35">
      <c r="A2714" t="s">
        <v>13564</v>
      </c>
      <c r="B2714">
        <v>117</v>
      </c>
      <c r="C2714">
        <v>47724985</v>
      </c>
      <c r="D2714" t="s">
        <v>13566</v>
      </c>
      <c r="E2714" t="s">
        <v>1946</v>
      </c>
      <c r="F2714">
        <v>6.9</v>
      </c>
      <c r="G2714">
        <v>12000000</v>
      </c>
      <c r="H2714" t="s">
        <v>1325</v>
      </c>
      <c r="I2714" t="s">
        <v>24177</v>
      </c>
      <c r="J2714" t="s">
        <v>24177</v>
      </c>
      <c r="K2714" t="s">
        <v>24177</v>
      </c>
      <c r="L2714" t="s">
        <v>24177</v>
      </c>
      <c r="M2714" t="s">
        <v>24177</v>
      </c>
      <c r="N2714" t="s">
        <v>24177</v>
      </c>
      <c r="O2714" t="s">
        <v>24177</v>
      </c>
      <c r="P2714">
        <f>IMDB_Movies3[[#This Row],[gross]]-Table3[[#This Row],[budget]]</f>
        <v>35724985</v>
      </c>
    </row>
    <row r="2715" spans="1:16" x14ac:dyDescent="0.35">
      <c r="A2715" t="s">
        <v>2392</v>
      </c>
      <c r="B2715">
        <v>115</v>
      </c>
      <c r="C2715">
        <v>183088</v>
      </c>
      <c r="D2715" t="s">
        <v>13570</v>
      </c>
      <c r="E2715" t="s">
        <v>37</v>
      </c>
      <c r="F2715">
        <v>7</v>
      </c>
      <c r="G2715">
        <v>15000000</v>
      </c>
      <c r="H2715" t="s">
        <v>1671</v>
      </c>
      <c r="I2715" t="s">
        <v>3409</v>
      </c>
      <c r="J2715" t="s">
        <v>24165</v>
      </c>
      <c r="K2715" t="s">
        <v>24177</v>
      </c>
      <c r="L2715" t="s">
        <v>24177</v>
      </c>
      <c r="M2715" t="s">
        <v>24177</v>
      </c>
      <c r="N2715" t="s">
        <v>24177</v>
      </c>
      <c r="O2715" t="s">
        <v>24177</v>
      </c>
      <c r="P2715">
        <f>IMDB_Movies3[[#This Row],[gross]]-Table3[[#This Row],[budget]]</f>
        <v>-14816912</v>
      </c>
    </row>
    <row r="2716" spans="1:16" x14ac:dyDescent="0.35">
      <c r="A2716" t="s">
        <v>13573</v>
      </c>
      <c r="B2716">
        <v>186</v>
      </c>
      <c r="C2716">
        <v>46495</v>
      </c>
      <c r="D2716" t="s">
        <v>13574</v>
      </c>
      <c r="E2716" t="s">
        <v>37</v>
      </c>
      <c r="F2716">
        <v>6.5</v>
      </c>
      <c r="G2716">
        <v>14000000</v>
      </c>
      <c r="H2716" t="s">
        <v>3409</v>
      </c>
      <c r="I2716" t="s">
        <v>24177</v>
      </c>
      <c r="J2716" t="s">
        <v>24177</v>
      </c>
      <c r="K2716" t="s">
        <v>24177</v>
      </c>
      <c r="L2716" t="s">
        <v>24177</v>
      </c>
      <c r="M2716" t="s">
        <v>24177</v>
      </c>
      <c r="N2716" t="s">
        <v>24177</v>
      </c>
      <c r="O2716" t="s">
        <v>24177</v>
      </c>
      <c r="P2716">
        <f>IMDB_Movies3[[#This Row],[gross]]-Table3[[#This Row],[budget]]</f>
        <v>-13953505</v>
      </c>
    </row>
    <row r="2717" spans="1:16" x14ac:dyDescent="0.35">
      <c r="A2717" t="s">
        <v>13578</v>
      </c>
      <c r="B2717">
        <v>90</v>
      </c>
      <c r="C2717">
        <v>47724985</v>
      </c>
      <c r="D2717" t="s">
        <v>13579</v>
      </c>
      <c r="E2717" t="s">
        <v>37</v>
      </c>
      <c r="F2717">
        <v>3.6</v>
      </c>
      <c r="G2717">
        <v>35761559</v>
      </c>
      <c r="H2717" t="s">
        <v>1671</v>
      </c>
      <c r="I2717" t="s">
        <v>6403</v>
      </c>
      <c r="J2717" t="s">
        <v>24177</v>
      </c>
      <c r="K2717" t="s">
        <v>24177</v>
      </c>
      <c r="L2717" t="s">
        <v>24177</v>
      </c>
      <c r="M2717" t="s">
        <v>24177</v>
      </c>
      <c r="N2717" t="s">
        <v>24177</v>
      </c>
      <c r="O2717" t="s">
        <v>24177</v>
      </c>
      <c r="P2717">
        <f>IMDB_Movies3[[#This Row],[gross]]-Table3[[#This Row],[budget]]</f>
        <v>11963426</v>
      </c>
    </row>
    <row r="2718" spans="1:16" x14ac:dyDescent="0.35">
      <c r="A2718" t="s">
        <v>3891</v>
      </c>
      <c r="B2718">
        <v>90</v>
      </c>
      <c r="C2718">
        <v>1752214</v>
      </c>
      <c r="D2718" t="s">
        <v>13583</v>
      </c>
      <c r="E2718" t="s">
        <v>37</v>
      </c>
      <c r="F2718">
        <v>7.7</v>
      </c>
      <c r="G2718">
        <v>14000000</v>
      </c>
      <c r="H2718" t="s">
        <v>1671</v>
      </c>
      <c r="I2718" t="s">
        <v>3409</v>
      </c>
      <c r="J2718" t="s">
        <v>19711</v>
      </c>
      <c r="K2718" t="s">
        <v>24177</v>
      </c>
      <c r="L2718" t="s">
        <v>24177</v>
      </c>
      <c r="M2718" t="s">
        <v>24177</v>
      </c>
      <c r="N2718" t="s">
        <v>24177</v>
      </c>
      <c r="O2718" t="s">
        <v>24177</v>
      </c>
      <c r="P2718">
        <f>IMDB_Movies3[[#This Row],[gross]]-Table3[[#This Row],[budget]]</f>
        <v>-12247786</v>
      </c>
    </row>
    <row r="2719" spans="1:16" x14ac:dyDescent="0.35">
      <c r="A2719" t="s">
        <v>1064</v>
      </c>
      <c r="B2719">
        <v>134</v>
      </c>
      <c r="C2719">
        <v>83025853</v>
      </c>
      <c r="D2719" t="s">
        <v>13586</v>
      </c>
      <c r="E2719" t="s">
        <v>37</v>
      </c>
      <c r="F2719">
        <v>7.7</v>
      </c>
      <c r="G2719">
        <v>14000000</v>
      </c>
      <c r="H2719" t="s">
        <v>3409</v>
      </c>
      <c r="I2719" t="s">
        <v>19711</v>
      </c>
      <c r="J2719" t="s">
        <v>24177</v>
      </c>
      <c r="K2719" t="s">
        <v>24177</v>
      </c>
      <c r="L2719" t="s">
        <v>24177</v>
      </c>
      <c r="M2719" t="s">
        <v>24177</v>
      </c>
      <c r="N2719" t="s">
        <v>24177</v>
      </c>
      <c r="O2719" t="s">
        <v>24177</v>
      </c>
      <c r="P2719">
        <f>IMDB_Movies3[[#This Row],[gross]]-Table3[[#This Row],[budget]]</f>
        <v>69025853</v>
      </c>
    </row>
    <row r="2720" spans="1:16" x14ac:dyDescent="0.35">
      <c r="A2720" t="s">
        <v>11131</v>
      </c>
      <c r="B2720">
        <v>97</v>
      </c>
      <c r="C2720">
        <v>56631572</v>
      </c>
      <c r="D2720" t="s">
        <v>13589</v>
      </c>
      <c r="E2720" t="s">
        <v>37</v>
      </c>
      <c r="F2720">
        <v>6.8</v>
      </c>
      <c r="G2720">
        <v>12000000</v>
      </c>
      <c r="H2720" t="s">
        <v>1671</v>
      </c>
      <c r="I2720" t="s">
        <v>19711</v>
      </c>
      <c r="J2720" t="s">
        <v>24177</v>
      </c>
      <c r="K2720" t="s">
        <v>24177</v>
      </c>
      <c r="L2720" t="s">
        <v>24177</v>
      </c>
      <c r="M2720" t="s">
        <v>24177</v>
      </c>
      <c r="N2720" t="s">
        <v>24177</v>
      </c>
      <c r="O2720" t="s">
        <v>24177</v>
      </c>
      <c r="P2720">
        <f>IMDB_Movies3[[#This Row],[gross]]-Table3[[#This Row],[budget]]</f>
        <v>44631572</v>
      </c>
    </row>
    <row r="2721" spans="1:16" x14ac:dyDescent="0.35">
      <c r="A2721" t="s">
        <v>11375</v>
      </c>
      <c r="B2721">
        <v>107</v>
      </c>
      <c r="C2721">
        <v>15854988</v>
      </c>
      <c r="D2721" t="s">
        <v>13593</v>
      </c>
      <c r="E2721" t="s">
        <v>37</v>
      </c>
      <c r="F2721">
        <v>7.4</v>
      </c>
      <c r="G2721">
        <v>13500000</v>
      </c>
      <c r="H2721" t="s">
        <v>3409</v>
      </c>
      <c r="I2721" t="s">
        <v>19711</v>
      </c>
      <c r="J2721" t="s">
        <v>24177</v>
      </c>
      <c r="K2721" t="s">
        <v>24177</v>
      </c>
      <c r="L2721" t="s">
        <v>24177</v>
      </c>
      <c r="M2721" t="s">
        <v>24177</v>
      </c>
      <c r="N2721" t="s">
        <v>24177</v>
      </c>
      <c r="O2721" t="s">
        <v>24177</v>
      </c>
      <c r="P2721">
        <f>IMDB_Movies3[[#This Row],[gross]]-Table3[[#This Row],[budget]]</f>
        <v>2354988</v>
      </c>
    </row>
    <row r="2722" spans="1:16" x14ac:dyDescent="0.35">
      <c r="A2722" t="s">
        <v>7181</v>
      </c>
      <c r="B2722">
        <v>99</v>
      </c>
      <c r="C2722">
        <v>12282677</v>
      </c>
      <c r="D2722" t="s">
        <v>13596</v>
      </c>
      <c r="E2722" t="s">
        <v>37</v>
      </c>
      <c r="F2722">
        <v>5.0999999999999996</v>
      </c>
      <c r="G2722">
        <v>14000000</v>
      </c>
      <c r="H2722" t="s">
        <v>1671</v>
      </c>
      <c r="I2722" t="s">
        <v>12332</v>
      </c>
      <c r="J2722" t="s">
        <v>24177</v>
      </c>
      <c r="K2722" t="s">
        <v>24177</v>
      </c>
      <c r="L2722" t="s">
        <v>24177</v>
      </c>
      <c r="M2722" t="s">
        <v>24177</v>
      </c>
      <c r="N2722" t="s">
        <v>24177</v>
      </c>
      <c r="O2722" t="s">
        <v>24177</v>
      </c>
      <c r="P2722">
        <f>IMDB_Movies3[[#This Row],[gross]]-Table3[[#This Row],[budget]]</f>
        <v>-1717323</v>
      </c>
    </row>
    <row r="2723" spans="1:16" x14ac:dyDescent="0.35">
      <c r="A2723" t="s">
        <v>9128</v>
      </c>
      <c r="B2723">
        <v>124</v>
      </c>
      <c r="C2723">
        <v>7060876</v>
      </c>
      <c r="D2723" t="s">
        <v>13608</v>
      </c>
      <c r="E2723" t="s">
        <v>37</v>
      </c>
      <c r="F2723">
        <v>7.4</v>
      </c>
      <c r="G2723">
        <v>13500000</v>
      </c>
      <c r="H2723" t="s">
        <v>13307</v>
      </c>
      <c r="I2723" t="s">
        <v>3409</v>
      </c>
      <c r="J2723" t="s">
        <v>24177</v>
      </c>
      <c r="K2723" t="s">
        <v>24177</v>
      </c>
      <c r="L2723" t="s">
        <v>24177</v>
      </c>
      <c r="M2723" t="s">
        <v>24177</v>
      </c>
      <c r="N2723" t="s">
        <v>24177</v>
      </c>
      <c r="O2723" t="s">
        <v>24177</v>
      </c>
      <c r="P2723">
        <f>IMDB_Movies3[[#This Row],[gross]]-Table3[[#This Row],[budget]]</f>
        <v>-6439124</v>
      </c>
    </row>
    <row r="2724" spans="1:16" x14ac:dyDescent="0.35">
      <c r="A2724" t="s">
        <v>13113</v>
      </c>
      <c r="B2724">
        <v>110</v>
      </c>
      <c r="C2724">
        <v>14989761</v>
      </c>
      <c r="D2724" t="s">
        <v>13612</v>
      </c>
      <c r="E2724" t="s">
        <v>37</v>
      </c>
      <c r="F2724">
        <v>7.2</v>
      </c>
      <c r="G2724">
        <v>15000000</v>
      </c>
      <c r="H2724" t="s">
        <v>1671</v>
      </c>
      <c r="I2724" t="s">
        <v>24164</v>
      </c>
      <c r="J2724" t="s">
        <v>24177</v>
      </c>
      <c r="K2724" t="s">
        <v>24177</v>
      </c>
      <c r="L2724" t="s">
        <v>24177</v>
      </c>
      <c r="M2724" t="s">
        <v>24177</v>
      </c>
      <c r="N2724" t="s">
        <v>24177</v>
      </c>
      <c r="O2724" t="s">
        <v>24177</v>
      </c>
      <c r="P2724">
        <f>IMDB_Movies3[[#This Row],[gross]]-Table3[[#This Row],[budget]]</f>
        <v>-10239</v>
      </c>
    </row>
    <row r="2725" spans="1:16" x14ac:dyDescent="0.35">
      <c r="A2725" t="s">
        <v>12120</v>
      </c>
      <c r="B2725">
        <v>105</v>
      </c>
      <c r="C2725">
        <v>687081</v>
      </c>
      <c r="D2725" t="s">
        <v>13616</v>
      </c>
      <c r="E2725" t="s">
        <v>37</v>
      </c>
      <c r="F2725">
        <v>6</v>
      </c>
      <c r="G2725">
        <v>35761559</v>
      </c>
      <c r="H2725" t="s">
        <v>24164</v>
      </c>
      <c r="I2725" t="s">
        <v>3409</v>
      </c>
      <c r="J2725" t="s">
        <v>12038</v>
      </c>
      <c r="K2725" t="s">
        <v>24162</v>
      </c>
      <c r="L2725" t="s">
        <v>10413</v>
      </c>
      <c r="M2725" t="s">
        <v>24177</v>
      </c>
      <c r="N2725" t="s">
        <v>24177</v>
      </c>
      <c r="O2725" t="s">
        <v>24177</v>
      </c>
      <c r="P2725">
        <f>IMDB_Movies3[[#This Row],[gross]]-Table3[[#This Row],[budget]]</f>
        <v>-35074478</v>
      </c>
    </row>
    <row r="2726" spans="1:16" x14ac:dyDescent="0.35">
      <c r="A2726" t="s">
        <v>2952</v>
      </c>
      <c r="B2726">
        <v>178</v>
      </c>
      <c r="C2726">
        <v>5501940</v>
      </c>
      <c r="D2726" t="s">
        <v>13625</v>
      </c>
      <c r="E2726" t="s">
        <v>8731</v>
      </c>
      <c r="F2726">
        <v>8.3000000000000007</v>
      </c>
      <c r="G2726">
        <v>13500000</v>
      </c>
      <c r="H2726" t="s">
        <v>13307</v>
      </c>
      <c r="I2726" t="s">
        <v>3409</v>
      </c>
      <c r="J2726" t="s">
        <v>22704</v>
      </c>
      <c r="K2726" t="s">
        <v>24165</v>
      </c>
      <c r="L2726" t="s">
        <v>24177</v>
      </c>
      <c r="M2726" t="s">
        <v>24177</v>
      </c>
      <c r="N2726" t="s">
        <v>24177</v>
      </c>
      <c r="O2726" t="s">
        <v>24177</v>
      </c>
      <c r="P2726">
        <f>IMDB_Movies3[[#This Row],[gross]]-Table3[[#This Row],[budget]]</f>
        <v>-7998060</v>
      </c>
    </row>
    <row r="2727" spans="1:16" x14ac:dyDescent="0.35">
      <c r="A2727" t="s">
        <v>3563</v>
      </c>
      <c r="B2727">
        <v>125</v>
      </c>
      <c r="C2727">
        <v>2086345</v>
      </c>
      <c r="D2727" t="s">
        <v>13630</v>
      </c>
      <c r="E2727" t="s">
        <v>2778</v>
      </c>
      <c r="F2727">
        <v>8.1</v>
      </c>
      <c r="G2727">
        <v>10000000</v>
      </c>
      <c r="H2727" t="s">
        <v>13307</v>
      </c>
      <c r="I2727" t="s">
        <v>3409</v>
      </c>
      <c r="J2727" t="s">
        <v>19711</v>
      </c>
      <c r="K2727" t="s">
        <v>24177</v>
      </c>
      <c r="L2727" t="s">
        <v>24177</v>
      </c>
      <c r="M2727" t="s">
        <v>24177</v>
      </c>
      <c r="N2727" t="s">
        <v>24177</v>
      </c>
      <c r="O2727" t="s">
        <v>24177</v>
      </c>
      <c r="P2727">
        <f>IMDB_Movies3[[#This Row],[gross]]-Table3[[#This Row],[budget]]</f>
        <v>-7913655</v>
      </c>
    </row>
    <row r="2728" spans="1:16" x14ac:dyDescent="0.35">
      <c r="A2728" t="s">
        <v>11357</v>
      </c>
      <c r="B2728">
        <v>108</v>
      </c>
      <c r="C2728">
        <v>2605039</v>
      </c>
      <c r="D2728" t="s">
        <v>13635</v>
      </c>
      <c r="E2728" t="s">
        <v>37</v>
      </c>
      <c r="F2728">
        <v>6.3</v>
      </c>
      <c r="G2728">
        <v>35761559</v>
      </c>
      <c r="H2728" t="s">
        <v>3409</v>
      </c>
      <c r="I2728" t="s">
        <v>6403</v>
      </c>
      <c r="J2728" t="s">
        <v>12332</v>
      </c>
      <c r="K2728" t="s">
        <v>10413</v>
      </c>
      <c r="L2728" t="s">
        <v>24177</v>
      </c>
      <c r="M2728" t="s">
        <v>24177</v>
      </c>
      <c r="N2728" t="s">
        <v>24177</v>
      </c>
      <c r="O2728" t="s">
        <v>24177</v>
      </c>
      <c r="P2728">
        <f>IMDB_Movies3[[#This Row],[gross]]-Table3[[#This Row],[budget]]</f>
        <v>-33156520</v>
      </c>
    </row>
    <row r="2729" spans="1:16" x14ac:dyDescent="0.35">
      <c r="A2729" t="s">
        <v>3122</v>
      </c>
      <c r="B2729">
        <v>121</v>
      </c>
      <c r="C2729">
        <v>123922370</v>
      </c>
      <c r="D2729" t="s">
        <v>13640</v>
      </c>
      <c r="E2729" t="s">
        <v>37</v>
      </c>
      <c r="F2729">
        <v>7.3</v>
      </c>
      <c r="G2729">
        <v>13000000</v>
      </c>
      <c r="H2729" t="s">
        <v>13307</v>
      </c>
      <c r="I2729" t="s">
        <v>1671</v>
      </c>
      <c r="J2729" t="s">
        <v>3409</v>
      </c>
      <c r="K2729" t="s">
        <v>24165</v>
      </c>
      <c r="L2729" t="s">
        <v>24177</v>
      </c>
      <c r="M2729" t="s">
        <v>24177</v>
      </c>
      <c r="N2729" t="s">
        <v>24177</v>
      </c>
      <c r="O2729" t="s">
        <v>24177</v>
      </c>
      <c r="P2729">
        <f>IMDB_Movies3[[#This Row],[gross]]-Table3[[#This Row],[budget]]</f>
        <v>110922370</v>
      </c>
    </row>
    <row r="2730" spans="1:16" x14ac:dyDescent="0.35">
      <c r="A2730" t="s">
        <v>7997</v>
      </c>
      <c r="B2730">
        <v>100</v>
      </c>
      <c r="C2730">
        <v>163591</v>
      </c>
      <c r="D2730" t="s">
        <v>13644</v>
      </c>
      <c r="E2730" t="s">
        <v>37</v>
      </c>
      <c r="F2730">
        <v>3.6</v>
      </c>
      <c r="G2730">
        <v>13400000</v>
      </c>
      <c r="H2730" t="s">
        <v>1671</v>
      </c>
      <c r="I2730" t="s">
        <v>24177</v>
      </c>
      <c r="J2730" t="s">
        <v>24177</v>
      </c>
      <c r="K2730" t="s">
        <v>24177</v>
      </c>
      <c r="L2730" t="s">
        <v>24177</v>
      </c>
      <c r="M2730" t="s">
        <v>24177</v>
      </c>
      <c r="N2730" t="s">
        <v>24177</v>
      </c>
      <c r="O2730" t="s">
        <v>24177</v>
      </c>
      <c r="P2730">
        <f>IMDB_Movies3[[#This Row],[gross]]-Table3[[#This Row],[budget]]</f>
        <v>-13236409</v>
      </c>
    </row>
    <row r="2731" spans="1:16" x14ac:dyDescent="0.35">
      <c r="A2731" t="s">
        <v>1071</v>
      </c>
      <c r="B2731">
        <v>115</v>
      </c>
      <c r="C2731">
        <v>73000942</v>
      </c>
      <c r="D2731" t="s">
        <v>13648</v>
      </c>
      <c r="E2731" t="s">
        <v>37</v>
      </c>
      <c r="F2731">
        <v>1.6</v>
      </c>
      <c r="G2731">
        <v>13000000</v>
      </c>
      <c r="H2731" t="s">
        <v>68</v>
      </c>
      <c r="I2731" t="s">
        <v>12038</v>
      </c>
      <c r="J2731" t="s">
        <v>24177</v>
      </c>
      <c r="K2731" t="s">
        <v>24177</v>
      </c>
      <c r="L2731" t="s">
        <v>24177</v>
      </c>
      <c r="M2731" t="s">
        <v>24177</v>
      </c>
      <c r="N2731" t="s">
        <v>24177</v>
      </c>
      <c r="O2731" t="s">
        <v>24177</v>
      </c>
      <c r="P2731">
        <f>IMDB_Movies3[[#This Row],[gross]]-Table3[[#This Row],[budget]]</f>
        <v>60000942</v>
      </c>
    </row>
    <row r="2732" spans="1:16" x14ac:dyDescent="0.35">
      <c r="A2732" t="s">
        <v>1204</v>
      </c>
      <c r="B2732">
        <v>108</v>
      </c>
      <c r="C2732">
        <v>106952327</v>
      </c>
      <c r="D2732" t="s">
        <v>13652</v>
      </c>
      <c r="E2732" t="s">
        <v>37</v>
      </c>
      <c r="F2732">
        <v>8</v>
      </c>
      <c r="G2732">
        <v>13000000</v>
      </c>
      <c r="H2732" t="s">
        <v>3409</v>
      </c>
      <c r="I2732" t="s">
        <v>10413</v>
      </c>
      <c r="J2732" t="s">
        <v>24177</v>
      </c>
      <c r="K2732" t="s">
        <v>24177</v>
      </c>
      <c r="L2732" t="s">
        <v>24177</v>
      </c>
      <c r="M2732" t="s">
        <v>24177</v>
      </c>
      <c r="N2732" t="s">
        <v>24177</v>
      </c>
      <c r="O2732" t="s">
        <v>24177</v>
      </c>
      <c r="P2732">
        <f>IMDB_Movies3[[#This Row],[gross]]-Table3[[#This Row],[budget]]</f>
        <v>93952327</v>
      </c>
    </row>
    <row r="2733" spans="1:16" x14ac:dyDescent="0.35">
      <c r="A2733" t="s">
        <v>4850</v>
      </c>
      <c r="B2733">
        <v>220</v>
      </c>
      <c r="C2733">
        <v>57300000</v>
      </c>
      <c r="D2733" t="s">
        <v>13655</v>
      </c>
      <c r="E2733" t="s">
        <v>37</v>
      </c>
      <c r="F2733">
        <v>9</v>
      </c>
      <c r="G2733">
        <v>13000000</v>
      </c>
      <c r="H2733" t="s">
        <v>24164</v>
      </c>
      <c r="I2733" t="s">
        <v>3409</v>
      </c>
      <c r="J2733" t="s">
        <v>24177</v>
      </c>
      <c r="K2733" t="s">
        <v>24177</v>
      </c>
      <c r="L2733" t="s">
        <v>24177</v>
      </c>
      <c r="M2733" t="s">
        <v>24177</v>
      </c>
      <c r="N2733" t="s">
        <v>24177</v>
      </c>
      <c r="O2733" t="s">
        <v>24177</v>
      </c>
      <c r="P2733">
        <f>IMDB_Movies3[[#This Row],[gross]]-Table3[[#This Row],[budget]]</f>
        <v>44300000</v>
      </c>
    </row>
    <row r="2734" spans="1:16" x14ac:dyDescent="0.35">
      <c r="A2734" t="s">
        <v>5769</v>
      </c>
      <c r="B2734">
        <v>112</v>
      </c>
      <c r="C2734">
        <v>91038276</v>
      </c>
      <c r="D2734" t="s">
        <v>13658</v>
      </c>
      <c r="E2734" t="s">
        <v>37</v>
      </c>
      <c r="F2734">
        <v>6.1</v>
      </c>
      <c r="G2734">
        <v>13000000</v>
      </c>
      <c r="H2734" t="s">
        <v>3409</v>
      </c>
      <c r="I2734" t="s">
        <v>12038</v>
      </c>
      <c r="J2734" t="s">
        <v>19711</v>
      </c>
      <c r="K2734" t="s">
        <v>24177</v>
      </c>
      <c r="L2734" t="s">
        <v>24177</v>
      </c>
      <c r="M2734" t="s">
        <v>24177</v>
      </c>
      <c r="N2734" t="s">
        <v>24177</v>
      </c>
      <c r="O2734" t="s">
        <v>24177</v>
      </c>
      <c r="P2734">
        <f>IMDB_Movies3[[#This Row],[gross]]-Table3[[#This Row],[budget]]</f>
        <v>78038276</v>
      </c>
    </row>
    <row r="2735" spans="1:16" x14ac:dyDescent="0.35">
      <c r="A2735" t="s">
        <v>2066</v>
      </c>
      <c r="B2735">
        <v>99</v>
      </c>
      <c r="C2735">
        <v>49369900</v>
      </c>
      <c r="D2735" t="s">
        <v>13664</v>
      </c>
      <c r="E2735" t="s">
        <v>37</v>
      </c>
      <c r="F2735">
        <v>5.7</v>
      </c>
      <c r="G2735">
        <v>7000000</v>
      </c>
      <c r="H2735" t="s">
        <v>1266</v>
      </c>
      <c r="I2735" t="s">
        <v>6403</v>
      </c>
      <c r="J2735" t="s">
        <v>10413</v>
      </c>
      <c r="K2735" t="s">
        <v>24177</v>
      </c>
      <c r="L2735" t="s">
        <v>24177</v>
      </c>
      <c r="M2735" t="s">
        <v>24177</v>
      </c>
      <c r="N2735" t="s">
        <v>24177</v>
      </c>
      <c r="O2735" t="s">
        <v>24177</v>
      </c>
      <c r="P2735">
        <f>IMDB_Movies3[[#This Row],[gross]]-Table3[[#This Row],[budget]]</f>
        <v>42369900</v>
      </c>
    </row>
    <row r="2736" spans="1:16" x14ac:dyDescent="0.35">
      <c r="A2736" t="s">
        <v>9878</v>
      </c>
      <c r="B2736">
        <v>109</v>
      </c>
      <c r="C2736">
        <v>61693523</v>
      </c>
      <c r="D2736" t="s">
        <v>13669</v>
      </c>
      <c r="E2736" t="s">
        <v>37</v>
      </c>
      <c r="F2736">
        <v>6.8</v>
      </c>
      <c r="G2736">
        <v>13000000</v>
      </c>
      <c r="H2736" t="s">
        <v>3409</v>
      </c>
      <c r="I2736" t="s">
        <v>24177</v>
      </c>
      <c r="J2736" t="s">
        <v>24177</v>
      </c>
      <c r="K2736" t="s">
        <v>24177</v>
      </c>
      <c r="L2736" t="s">
        <v>24177</v>
      </c>
      <c r="M2736" t="s">
        <v>24177</v>
      </c>
      <c r="N2736" t="s">
        <v>24177</v>
      </c>
      <c r="O2736" t="s">
        <v>24177</v>
      </c>
      <c r="P2736">
        <f>IMDB_Movies3[[#This Row],[gross]]-Table3[[#This Row],[budget]]</f>
        <v>48693523</v>
      </c>
    </row>
    <row r="2737" spans="1:16" x14ac:dyDescent="0.35">
      <c r="A2737" t="s">
        <v>13672</v>
      </c>
      <c r="B2737">
        <v>83</v>
      </c>
      <c r="C2737">
        <v>46729374</v>
      </c>
      <c r="D2737" t="s">
        <v>13673</v>
      </c>
      <c r="E2737" t="s">
        <v>37</v>
      </c>
      <c r="F2737">
        <v>5.5</v>
      </c>
      <c r="G2737">
        <v>13000000</v>
      </c>
      <c r="H2737" t="s">
        <v>1671</v>
      </c>
      <c r="I2737" t="s">
        <v>24162</v>
      </c>
      <c r="J2737" t="s">
        <v>24177</v>
      </c>
      <c r="K2737" t="s">
        <v>24177</v>
      </c>
      <c r="L2737" t="s">
        <v>24177</v>
      </c>
      <c r="M2737" t="s">
        <v>24177</v>
      </c>
      <c r="N2737" t="s">
        <v>24177</v>
      </c>
      <c r="O2737" t="s">
        <v>24177</v>
      </c>
      <c r="P2737">
        <f>IMDB_Movies3[[#This Row],[gross]]-Table3[[#This Row],[budget]]</f>
        <v>33729374</v>
      </c>
    </row>
    <row r="2738" spans="1:16" x14ac:dyDescent="0.35">
      <c r="A2738" t="s">
        <v>13676</v>
      </c>
      <c r="B2738">
        <v>107</v>
      </c>
      <c r="C2738">
        <v>44726644</v>
      </c>
      <c r="D2738" t="s">
        <v>13678</v>
      </c>
      <c r="E2738" t="s">
        <v>37</v>
      </c>
      <c r="F2738">
        <v>6.8</v>
      </c>
      <c r="G2738">
        <v>13000000</v>
      </c>
      <c r="H2738" t="s">
        <v>1325</v>
      </c>
      <c r="I2738" t="s">
        <v>24164</v>
      </c>
      <c r="J2738" t="s">
        <v>3409</v>
      </c>
      <c r="K2738" t="s">
        <v>10413</v>
      </c>
      <c r="L2738" t="s">
        <v>15011</v>
      </c>
      <c r="M2738" t="s">
        <v>24177</v>
      </c>
      <c r="N2738" t="s">
        <v>24177</v>
      </c>
      <c r="O2738" t="s">
        <v>24177</v>
      </c>
      <c r="P2738">
        <f>IMDB_Movies3[[#This Row],[gross]]-Table3[[#This Row],[budget]]</f>
        <v>31726644</v>
      </c>
    </row>
    <row r="2739" spans="1:16" x14ac:dyDescent="0.35">
      <c r="A2739" t="s">
        <v>13681</v>
      </c>
      <c r="B2739">
        <v>102</v>
      </c>
      <c r="C2739">
        <v>44134898</v>
      </c>
      <c r="D2739" t="s">
        <v>13682</v>
      </c>
      <c r="E2739" t="s">
        <v>37</v>
      </c>
      <c r="F2739">
        <v>7.3</v>
      </c>
      <c r="G2739">
        <v>13000000</v>
      </c>
      <c r="H2739" t="s">
        <v>1671</v>
      </c>
      <c r="I2739" t="s">
        <v>3409</v>
      </c>
      <c r="J2739" t="s">
        <v>24177</v>
      </c>
      <c r="K2739" t="s">
        <v>24177</v>
      </c>
      <c r="L2739" t="s">
        <v>24177</v>
      </c>
      <c r="M2739" t="s">
        <v>24177</v>
      </c>
      <c r="N2739" t="s">
        <v>24177</v>
      </c>
      <c r="O2739" t="s">
        <v>24177</v>
      </c>
      <c r="P2739">
        <f>IMDB_Movies3[[#This Row],[gross]]-Table3[[#This Row],[budget]]</f>
        <v>31134898</v>
      </c>
    </row>
    <row r="2740" spans="1:16" x14ac:dyDescent="0.35">
      <c r="A2740" t="s">
        <v>7181</v>
      </c>
      <c r="B2740">
        <v>100</v>
      </c>
      <c r="C2740">
        <v>48637684</v>
      </c>
      <c r="D2740" t="s">
        <v>13685</v>
      </c>
      <c r="E2740" t="s">
        <v>37</v>
      </c>
      <c r="F2740">
        <v>6.1</v>
      </c>
      <c r="G2740">
        <v>12500000</v>
      </c>
      <c r="H2740" t="s">
        <v>1671</v>
      </c>
      <c r="I2740" t="s">
        <v>19711</v>
      </c>
      <c r="J2740" t="s">
        <v>24177</v>
      </c>
      <c r="K2740" t="s">
        <v>24177</v>
      </c>
      <c r="L2740" t="s">
        <v>24177</v>
      </c>
      <c r="M2740" t="s">
        <v>24177</v>
      </c>
      <c r="N2740" t="s">
        <v>24177</v>
      </c>
      <c r="O2740" t="s">
        <v>24177</v>
      </c>
      <c r="P2740">
        <f>IMDB_Movies3[[#This Row],[gross]]-Table3[[#This Row],[budget]]</f>
        <v>36137684</v>
      </c>
    </row>
    <row r="2741" spans="1:16" x14ac:dyDescent="0.35">
      <c r="A2741" t="s">
        <v>7439</v>
      </c>
      <c r="B2741">
        <v>97</v>
      </c>
      <c r="C2741">
        <v>38176108</v>
      </c>
      <c r="D2741" t="s">
        <v>13688</v>
      </c>
      <c r="E2741" t="s">
        <v>37</v>
      </c>
      <c r="F2741">
        <v>7.2</v>
      </c>
      <c r="G2741">
        <v>16000000</v>
      </c>
      <c r="H2741" t="s">
        <v>1671</v>
      </c>
      <c r="I2741" t="s">
        <v>3409</v>
      </c>
      <c r="J2741" t="s">
        <v>19711</v>
      </c>
      <c r="K2741" t="s">
        <v>24177</v>
      </c>
      <c r="L2741" t="s">
        <v>24177</v>
      </c>
      <c r="M2741" t="s">
        <v>24177</v>
      </c>
      <c r="N2741" t="s">
        <v>24177</v>
      </c>
      <c r="O2741" t="s">
        <v>24177</v>
      </c>
      <c r="P2741">
        <f>IMDB_Movies3[[#This Row],[gross]]-Table3[[#This Row],[budget]]</f>
        <v>22176108</v>
      </c>
    </row>
    <row r="2742" spans="1:16" x14ac:dyDescent="0.35">
      <c r="A2742" t="s">
        <v>13692</v>
      </c>
      <c r="B2742">
        <v>92</v>
      </c>
      <c r="C2742">
        <v>28972187</v>
      </c>
      <c r="D2742" t="s">
        <v>13693</v>
      </c>
      <c r="E2742" t="s">
        <v>37</v>
      </c>
      <c r="F2742">
        <v>5.9</v>
      </c>
      <c r="G2742">
        <v>13000000</v>
      </c>
      <c r="H2742" t="s">
        <v>1671</v>
      </c>
      <c r="I2742" t="s">
        <v>24177</v>
      </c>
      <c r="J2742" t="s">
        <v>24177</v>
      </c>
      <c r="K2742" t="s">
        <v>24177</v>
      </c>
      <c r="L2742" t="s">
        <v>24177</v>
      </c>
      <c r="M2742" t="s">
        <v>24177</v>
      </c>
      <c r="N2742" t="s">
        <v>24177</v>
      </c>
      <c r="O2742" t="s">
        <v>24177</v>
      </c>
      <c r="P2742">
        <f>IMDB_Movies3[[#This Row],[gross]]-Table3[[#This Row],[budget]]</f>
        <v>15972187</v>
      </c>
    </row>
    <row r="2743" spans="1:16" x14ac:dyDescent="0.35">
      <c r="A2743" t="s">
        <v>13697</v>
      </c>
      <c r="B2743">
        <v>84</v>
      </c>
      <c r="C2743">
        <v>27979400</v>
      </c>
      <c r="D2743" t="s">
        <v>13698</v>
      </c>
      <c r="E2743" t="s">
        <v>37</v>
      </c>
      <c r="F2743">
        <v>6.1</v>
      </c>
      <c r="G2743">
        <v>8200000</v>
      </c>
      <c r="H2743" t="s">
        <v>1325</v>
      </c>
      <c r="I2743" t="s">
        <v>1671</v>
      </c>
      <c r="J2743" t="s">
        <v>24164</v>
      </c>
      <c r="K2743" t="s">
        <v>24177</v>
      </c>
      <c r="L2743" t="s">
        <v>24177</v>
      </c>
      <c r="M2743" t="s">
        <v>24177</v>
      </c>
      <c r="N2743" t="s">
        <v>24177</v>
      </c>
      <c r="O2743" t="s">
        <v>24177</v>
      </c>
      <c r="P2743">
        <f>IMDB_Movies3[[#This Row],[gross]]-Table3[[#This Row],[budget]]</f>
        <v>19779400</v>
      </c>
    </row>
    <row r="2744" spans="1:16" x14ac:dyDescent="0.35">
      <c r="A2744" t="s">
        <v>5128</v>
      </c>
      <c r="B2744">
        <v>86</v>
      </c>
      <c r="C2744">
        <v>54257433</v>
      </c>
      <c r="D2744" t="s">
        <v>13701</v>
      </c>
      <c r="E2744" t="s">
        <v>37</v>
      </c>
      <c r="F2744">
        <v>6.8</v>
      </c>
      <c r="G2744">
        <v>17000000</v>
      </c>
      <c r="H2744" t="s">
        <v>3409</v>
      </c>
      <c r="I2744" t="s">
        <v>6403</v>
      </c>
      <c r="J2744" t="s">
        <v>10413</v>
      </c>
      <c r="K2744" t="s">
        <v>24177</v>
      </c>
      <c r="L2744" t="s">
        <v>24177</v>
      </c>
      <c r="M2744" t="s">
        <v>24177</v>
      </c>
      <c r="N2744" t="s">
        <v>24177</v>
      </c>
      <c r="O2744" t="s">
        <v>24177</v>
      </c>
      <c r="P2744">
        <f>IMDB_Movies3[[#This Row],[gross]]-Table3[[#This Row],[budget]]</f>
        <v>37257433</v>
      </c>
    </row>
    <row r="2745" spans="1:16" x14ac:dyDescent="0.35">
      <c r="A2745" t="s">
        <v>13705</v>
      </c>
      <c r="B2745">
        <v>120</v>
      </c>
      <c r="C2745">
        <v>23947</v>
      </c>
      <c r="D2745" t="s">
        <v>13706</v>
      </c>
      <c r="E2745" t="s">
        <v>37</v>
      </c>
      <c r="F2745">
        <v>7.7</v>
      </c>
      <c r="G2745">
        <v>13000000</v>
      </c>
      <c r="H2745" t="s">
        <v>12332</v>
      </c>
      <c r="I2745" t="s">
        <v>10413</v>
      </c>
      <c r="J2745" t="s">
        <v>24177</v>
      </c>
      <c r="K2745" t="s">
        <v>24177</v>
      </c>
      <c r="L2745" t="s">
        <v>24177</v>
      </c>
      <c r="M2745" t="s">
        <v>24177</v>
      </c>
      <c r="N2745" t="s">
        <v>24177</v>
      </c>
      <c r="O2745" t="s">
        <v>24177</v>
      </c>
      <c r="P2745">
        <f>IMDB_Movies3[[#This Row],[gross]]-Table3[[#This Row],[budget]]</f>
        <v>-12976053</v>
      </c>
    </row>
    <row r="2746" spans="1:16" x14ac:dyDescent="0.35">
      <c r="A2746" t="s">
        <v>11127</v>
      </c>
      <c r="B2746">
        <v>89</v>
      </c>
      <c r="C2746">
        <v>60008303</v>
      </c>
      <c r="D2746" t="s">
        <v>13709</v>
      </c>
      <c r="E2746" t="s">
        <v>37</v>
      </c>
      <c r="F2746">
        <v>4.9000000000000004</v>
      </c>
      <c r="G2746">
        <v>13000000</v>
      </c>
      <c r="H2746" t="s">
        <v>953</v>
      </c>
      <c r="I2746" t="s">
        <v>1671</v>
      </c>
      <c r="J2746" t="s">
        <v>18089</v>
      </c>
      <c r="K2746" t="s">
        <v>24177</v>
      </c>
      <c r="L2746" t="s">
        <v>24177</v>
      </c>
      <c r="M2746" t="s">
        <v>24177</v>
      </c>
      <c r="N2746" t="s">
        <v>24177</v>
      </c>
      <c r="O2746" t="s">
        <v>24177</v>
      </c>
      <c r="P2746">
        <f>IMDB_Movies3[[#This Row],[gross]]-Table3[[#This Row],[budget]]</f>
        <v>47008303</v>
      </c>
    </row>
    <row r="2747" spans="1:16" x14ac:dyDescent="0.35">
      <c r="A2747" t="s">
        <v>13712</v>
      </c>
      <c r="B2747">
        <v>117</v>
      </c>
      <c r="C2747">
        <v>49121934</v>
      </c>
      <c r="D2747" t="s">
        <v>13713</v>
      </c>
      <c r="E2747" t="s">
        <v>37</v>
      </c>
      <c r="F2747">
        <v>6.1</v>
      </c>
      <c r="G2747">
        <v>13000000</v>
      </c>
      <c r="H2747" t="s">
        <v>1671</v>
      </c>
      <c r="I2747" t="s">
        <v>3409</v>
      </c>
      <c r="J2747" t="s">
        <v>19711</v>
      </c>
      <c r="K2747" t="s">
        <v>24177</v>
      </c>
      <c r="L2747" t="s">
        <v>24177</v>
      </c>
      <c r="M2747" t="s">
        <v>24177</v>
      </c>
      <c r="N2747" t="s">
        <v>24177</v>
      </c>
      <c r="O2747" t="s">
        <v>24177</v>
      </c>
      <c r="P2747">
        <f>IMDB_Movies3[[#This Row],[gross]]-Table3[[#This Row],[budget]]</f>
        <v>36121934</v>
      </c>
    </row>
    <row r="2748" spans="1:16" x14ac:dyDescent="0.35">
      <c r="A2748" t="s">
        <v>11263</v>
      </c>
      <c r="B2748">
        <v>97</v>
      </c>
      <c r="C2748">
        <v>27141959</v>
      </c>
      <c r="D2748" t="s">
        <v>13717</v>
      </c>
      <c r="E2748" t="s">
        <v>37</v>
      </c>
      <c r="F2748">
        <v>2.5</v>
      </c>
      <c r="G2748">
        <v>18000000</v>
      </c>
      <c r="H2748" t="s">
        <v>1671</v>
      </c>
      <c r="I2748" t="s">
        <v>24164</v>
      </c>
      <c r="J2748" t="s">
        <v>18089</v>
      </c>
      <c r="K2748" t="s">
        <v>12332</v>
      </c>
      <c r="L2748" t="s">
        <v>24177</v>
      </c>
      <c r="M2748" t="s">
        <v>24177</v>
      </c>
      <c r="N2748" t="s">
        <v>24177</v>
      </c>
      <c r="O2748" t="s">
        <v>24177</v>
      </c>
      <c r="P2748">
        <f>IMDB_Movies3[[#This Row],[gross]]-Table3[[#This Row],[budget]]</f>
        <v>9141959</v>
      </c>
    </row>
    <row r="2749" spans="1:16" x14ac:dyDescent="0.35">
      <c r="A2749" t="s">
        <v>13720</v>
      </c>
      <c r="B2749">
        <v>91</v>
      </c>
      <c r="C2749">
        <v>27052167</v>
      </c>
      <c r="D2749" t="s">
        <v>13721</v>
      </c>
      <c r="E2749" t="s">
        <v>37</v>
      </c>
      <c r="F2749">
        <v>6.1</v>
      </c>
      <c r="G2749">
        <v>13000000</v>
      </c>
      <c r="H2749" t="s">
        <v>1325</v>
      </c>
      <c r="I2749" t="s">
        <v>1671</v>
      </c>
      <c r="J2749" t="s">
        <v>24164</v>
      </c>
      <c r="K2749" t="s">
        <v>10413</v>
      </c>
      <c r="L2749" t="s">
        <v>24177</v>
      </c>
      <c r="M2749" t="s">
        <v>24177</v>
      </c>
      <c r="N2749" t="s">
        <v>24177</v>
      </c>
      <c r="O2749" t="s">
        <v>24177</v>
      </c>
      <c r="P2749">
        <f>IMDB_Movies3[[#This Row],[gross]]-Table3[[#This Row],[budget]]</f>
        <v>14052167</v>
      </c>
    </row>
    <row r="2750" spans="1:16" x14ac:dyDescent="0.35">
      <c r="A2750" t="s">
        <v>13725</v>
      </c>
      <c r="B2750">
        <v>100</v>
      </c>
      <c r="C2750">
        <v>26539321</v>
      </c>
      <c r="D2750" t="s">
        <v>13726</v>
      </c>
      <c r="E2750" t="s">
        <v>37</v>
      </c>
      <c r="F2750">
        <v>5.9</v>
      </c>
      <c r="G2750">
        <v>13000000</v>
      </c>
      <c r="H2750" t="s">
        <v>1671</v>
      </c>
      <c r="I2750" t="s">
        <v>3409</v>
      </c>
      <c r="J2750" t="s">
        <v>18089</v>
      </c>
      <c r="K2750" t="s">
        <v>24177</v>
      </c>
      <c r="L2750" t="s">
        <v>24177</v>
      </c>
      <c r="M2750" t="s">
        <v>24177</v>
      </c>
      <c r="N2750" t="s">
        <v>24177</v>
      </c>
      <c r="O2750" t="s">
        <v>24177</v>
      </c>
      <c r="P2750">
        <f>IMDB_Movies3[[#This Row],[gross]]-Table3[[#This Row],[budget]]</f>
        <v>13539321</v>
      </c>
    </row>
    <row r="2751" spans="1:16" x14ac:dyDescent="0.35">
      <c r="A2751" t="s">
        <v>13730</v>
      </c>
      <c r="B2751">
        <v>72</v>
      </c>
      <c r="C2751">
        <v>28501605</v>
      </c>
      <c r="D2751" t="s">
        <v>13732</v>
      </c>
      <c r="E2751" t="s">
        <v>37</v>
      </c>
      <c r="F2751">
        <v>5.7</v>
      </c>
      <c r="G2751">
        <v>13000000</v>
      </c>
      <c r="H2751" t="s">
        <v>1266</v>
      </c>
      <c r="I2751" t="s">
        <v>6403</v>
      </c>
      <c r="J2751" t="s">
        <v>24177</v>
      </c>
      <c r="K2751" t="s">
        <v>24177</v>
      </c>
      <c r="L2751" t="s">
        <v>24177</v>
      </c>
      <c r="M2751" t="s">
        <v>24177</v>
      </c>
      <c r="N2751" t="s">
        <v>24177</v>
      </c>
      <c r="O2751" t="s">
        <v>24177</v>
      </c>
      <c r="P2751">
        <f>IMDB_Movies3[[#This Row],[gross]]-Table3[[#This Row],[budget]]</f>
        <v>15501605</v>
      </c>
    </row>
    <row r="2752" spans="1:16" x14ac:dyDescent="0.35">
      <c r="A2752" t="s">
        <v>13736</v>
      </c>
      <c r="B2752">
        <v>84</v>
      </c>
      <c r="C2752">
        <v>52543632</v>
      </c>
      <c r="D2752" t="s">
        <v>13738</v>
      </c>
      <c r="E2752" t="s">
        <v>37</v>
      </c>
      <c r="F2752">
        <v>5.6</v>
      </c>
      <c r="G2752">
        <v>13200000</v>
      </c>
      <c r="H2752" t="s">
        <v>24164</v>
      </c>
      <c r="I2752" t="s">
        <v>10413</v>
      </c>
      <c r="J2752" t="s">
        <v>24177</v>
      </c>
      <c r="K2752" t="s">
        <v>24177</v>
      </c>
      <c r="L2752" t="s">
        <v>24177</v>
      </c>
      <c r="M2752" t="s">
        <v>24177</v>
      </c>
      <c r="N2752" t="s">
        <v>24177</v>
      </c>
      <c r="O2752" t="s">
        <v>24177</v>
      </c>
      <c r="P2752">
        <f>IMDB_Movies3[[#This Row],[gross]]-Table3[[#This Row],[budget]]</f>
        <v>39343632</v>
      </c>
    </row>
    <row r="2753" spans="1:16" x14ac:dyDescent="0.35">
      <c r="A2753" t="s">
        <v>3259</v>
      </c>
      <c r="B2753">
        <v>126</v>
      </c>
      <c r="C2753">
        <v>25592632</v>
      </c>
      <c r="D2753" t="s">
        <v>13742</v>
      </c>
      <c r="E2753" t="s">
        <v>37</v>
      </c>
      <c r="F2753">
        <v>7.2</v>
      </c>
      <c r="G2753">
        <v>18000000</v>
      </c>
      <c r="H2753" t="s">
        <v>6403</v>
      </c>
      <c r="I2753" t="s">
        <v>24177</v>
      </c>
      <c r="J2753" t="s">
        <v>24177</v>
      </c>
      <c r="K2753" t="s">
        <v>24177</v>
      </c>
      <c r="L2753" t="s">
        <v>24177</v>
      </c>
      <c r="M2753" t="s">
        <v>24177</v>
      </c>
      <c r="N2753" t="s">
        <v>24177</v>
      </c>
      <c r="O2753" t="s">
        <v>24177</v>
      </c>
      <c r="P2753">
        <f>IMDB_Movies3[[#This Row],[gross]]-Table3[[#This Row],[budget]]</f>
        <v>7592632</v>
      </c>
    </row>
    <row r="2754" spans="1:16" x14ac:dyDescent="0.35">
      <c r="A2754" t="s">
        <v>13745</v>
      </c>
      <c r="B2754">
        <v>108</v>
      </c>
      <c r="C2754">
        <v>25440971</v>
      </c>
      <c r="D2754" t="s">
        <v>13748</v>
      </c>
      <c r="E2754" t="s">
        <v>37</v>
      </c>
      <c r="F2754">
        <v>7.7</v>
      </c>
      <c r="G2754">
        <v>15000000</v>
      </c>
      <c r="H2754" t="s">
        <v>3409</v>
      </c>
      <c r="I2754" t="s">
        <v>24162</v>
      </c>
      <c r="J2754" t="s">
        <v>12332</v>
      </c>
      <c r="K2754" t="s">
        <v>10413</v>
      </c>
      <c r="L2754" t="s">
        <v>24177</v>
      </c>
      <c r="M2754" t="s">
        <v>24177</v>
      </c>
      <c r="N2754" t="s">
        <v>24177</v>
      </c>
      <c r="O2754" t="s">
        <v>24177</v>
      </c>
      <c r="P2754">
        <f>IMDB_Movies3[[#This Row],[gross]]-Table3[[#This Row],[budget]]</f>
        <v>10440971</v>
      </c>
    </row>
    <row r="2755" spans="1:16" x14ac:dyDescent="0.35">
      <c r="A2755" t="s">
        <v>1800</v>
      </c>
      <c r="B2755">
        <v>112</v>
      </c>
      <c r="C2755">
        <v>22858926</v>
      </c>
      <c r="D2755" t="s">
        <v>13753</v>
      </c>
      <c r="E2755" t="s">
        <v>37</v>
      </c>
      <c r="F2755">
        <v>7.8</v>
      </c>
      <c r="G2755">
        <v>13000000</v>
      </c>
      <c r="H2755" t="s">
        <v>1671</v>
      </c>
      <c r="I2755" t="s">
        <v>3409</v>
      </c>
      <c r="J2755" t="s">
        <v>1266</v>
      </c>
      <c r="K2755" t="s">
        <v>24177</v>
      </c>
      <c r="L2755" t="s">
        <v>24177</v>
      </c>
      <c r="M2755" t="s">
        <v>24177</v>
      </c>
      <c r="N2755" t="s">
        <v>24177</v>
      </c>
      <c r="O2755" t="s">
        <v>24177</v>
      </c>
      <c r="P2755">
        <f>IMDB_Movies3[[#This Row],[gross]]-Table3[[#This Row],[budget]]</f>
        <v>9858926</v>
      </c>
    </row>
    <row r="2756" spans="1:16" x14ac:dyDescent="0.35">
      <c r="A2756" t="s">
        <v>13756</v>
      </c>
      <c r="B2756">
        <v>90</v>
      </c>
      <c r="C2756">
        <v>22235901</v>
      </c>
      <c r="D2756" t="s">
        <v>13757</v>
      </c>
      <c r="E2756" t="s">
        <v>37</v>
      </c>
      <c r="F2756">
        <v>6.1</v>
      </c>
      <c r="G2756">
        <v>6000000</v>
      </c>
      <c r="H2756" t="s">
        <v>1671</v>
      </c>
      <c r="I2756" t="s">
        <v>19711</v>
      </c>
      <c r="J2756" t="s">
        <v>24177</v>
      </c>
      <c r="K2756" t="s">
        <v>24177</v>
      </c>
      <c r="L2756" t="s">
        <v>24177</v>
      </c>
      <c r="M2756" t="s">
        <v>24177</v>
      </c>
      <c r="N2756" t="s">
        <v>24177</v>
      </c>
      <c r="O2756" t="s">
        <v>24177</v>
      </c>
      <c r="P2756">
        <f>IMDB_Movies3[[#This Row],[gross]]-Table3[[#This Row],[budget]]</f>
        <v>16235901</v>
      </c>
    </row>
    <row r="2757" spans="1:16" x14ac:dyDescent="0.35">
      <c r="A2757" t="s">
        <v>1495</v>
      </c>
      <c r="B2757">
        <v>91</v>
      </c>
      <c r="C2757">
        <v>38916903</v>
      </c>
      <c r="D2757" t="s">
        <v>13763</v>
      </c>
      <c r="E2757" t="s">
        <v>37</v>
      </c>
      <c r="F2757">
        <v>5.8</v>
      </c>
      <c r="G2757">
        <v>13000000</v>
      </c>
      <c r="H2757" t="s">
        <v>953</v>
      </c>
      <c r="I2757" t="s">
        <v>18089</v>
      </c>
      <c r="J2757" t="s">
        <v>12332</v>
      </c>
      <c r="K2757" t="s">
        <v>24177</v>
      </c>
      <c r="L2757" t="s">
        <v>24177</v>
      </c>
      <c r="M2757" t="s">
        <v>24177</v>
      </c>
      <c r="N2757" t="s">
        <v>24177</v>
      </c>
      <c r="O2757" t="s">
        <v>24177</v>
      </c>
      <c r="P2757">
        <f>IMDB_Movies3[[#This Row],[gross]]-Table3[[#This Row],[budget]]</f>
        <v>25916903</v>
      </c>
    </row>
    <row r="2758" spans="1:16" x14ac:dyDescent="0.35">
      <c r="A2758" t="s">
        <v>5408</v>
      </c>
      <c r="B2758">
        <v>135</v>
      </c>
      <c r="C2758">
        <v>16929123</v>
      </c>
      <c r="D2758" t="s">
        <v>13767</v>
      </c>
      <c r="E2758" t="s">
        <v>37</v>
      </c>
      <c r="F2758">
        <v>6.5</v>
      </c>
      <c r="G2758">
        <v>14000000</v>
      </c>
      <c r="H2758" t="s">
        <v>3409</v>
      </c>
      <c r="I2758" t="s">
        <v>19711</v>
      </c>
      <c r="J2758" t="s">
        <v>24177</v>
      </c>
      <c r="K2758" t="s">
        <v>24177</v>
      </c>
      <c r="L2758" t="s">
        <v>24177</v>
      </c>
      <c r="M2758" t="s">
        <v>24177</v>
      </c>
      <c r="N2758" t="s">
        <v>24177</v>
      </c>
      <c r="O2758" t="s">
        <v>24177</v>
      </c>
      <c r="P2758">
        <f>IMDB_Movies3[[#This Row],[gross]]-Table3[[#This Row],[budget]]</f>
        <v>2929123</v>
      </c>
    </row>
    <row r="2759" spans="1:16" x14ac:dyDescent="0.35">
      <c r="A2759" t="s">
        <v>3694</v>
      </c>
      <c r="B2759">
        <v>141</v>
      </c>
      <c r="C2759">
        <v>13753931</v>
      </c>
      <c r="D2759" t="s">
        <v>13773</v>
      </c>
      <c r="E2759" t="s">
        <v>676</v>
      </c>
      <c r="F2759">
        <v>7.9</v>
      </c>
      <c r="G2759">
        <v>19000000</v>
      </c>
      <c r="H2759" t="s">
        <v>3409</v>
      </c>
      <c r="I2759" t="s">
        <v>22704</v>
      </c>
      <c r="J2759" t="s">
        <v>24165</v>
      </c>
      <c r="K2759" t="s">
        <v>24177</v>
      </c>
      <c r="L2759" t="s">
        <v>24177</v>
      </c>
      <c r="M2759" t="s">
        <v>24177</v>
      </c>
      <c r="N2759" t="s">
        <v>24177</v>
      </c>
      <c r="O2759" t="s">
        <v>24177</v>
      </c>
      <c r="P2759">
        <f>IMDB_Movies3[[#This Row],[gross]]-Table3[[#This Row],[budget]]</f>
        <v>-5246069</v>
      </c>
    </row>
    <row r="2760" spans="1:16" x14ac:dyDescent="0.35">
      <c r="A2760" t="s">
        <v>13777</v>
      </c>
      <c r="B2760">
        <v>104</v>
      </c>
      <c r="C2760">
        <v>10996440</v>
      </c>
      <c r="D2760" t="s">
        <v>13778</v>
      </c>
      <c r="E2760" t="s">
        <v>37</v>
      </c>
      <c r="F2760">
        <v>6.3</v>
      </c>
      <c r="G2760">
        <v>13000000</v>
      </c>
      <c r="H2760" t="s">
        <v>953</v>
      </c>
      <c r="I2760" t="s">
        <v>3409</v>
      </c>
      <c r="J2760" t="s">
        <v>12332</v>
      </c>
      <c r="K2760" t="s">
        <v>24177</v>
      </c>
      <c r="L2760" t="s">
        <v>24177</v>
      </c>
      <c r="M2760" t="s">
        <v>24177</v>
      </c>
      <c r="N2760" t="s">
        <v>24177</v>
      </c>
      <c r="O2760" t="s">
        <v>24177</v>
      </c>
      <c r="P2760">
        <f>IMDB_Movies3[[#This Row],[gross]]-Table3[[#This Row],[budget]]</f>
        <v>-2003560</v>
      </c>
    </row>
    <row r="2761" spans="1:16" x14ac:dyDescent="0.35">
      <c r="A2761" t="s">
        <v>13781</v>
      </c>
      <c r="B2761">
        <v>84</v>
      </c>
      <c r="C2761">
        <v>8026971</v>
      </c>
      <c r="D2761" t="s">
        <v>13782</v>
      </c>
      <c r="E2761" t="s">
        <v>37</v>
      </c>
      <c r="F2761">
        <v>3.8</v>
      </c>
      <c r="G2761">
        <v>13000000</v>
      </c>
      <c r="H2761" t="s">
        <v>1671</v>
      </c>
      <c r="I2761" t="s">
        <v>19711</v>
      </c>
      <c r="J2761" t="s">
        <v>24177</v>
      </c>
      <c r="K2761" t="s">
        <v>24177</v>
      </c>
      <c r="L2761" t="s">
        <v>24177</v>
      </c>
      <c r="M2761" t="s">
        <v>24177</v>
      </c>
      <c r="N2761" t="s">
        <v>24177</v>
      </c>
      <c r="O2761" t="s">
        <v>24177</v>
      </c>
      <c r="P2761">
        <f>IMDB_Movies3[[#This Row],[gross]]-Table3[[#This Row],[budget]]</f>
        <v>-4973029</v>
      </c>
    </row>
    <row r="2762" spans="1:16" x14ac:dyDescent="0.35">
      <c r="A2762" t="s">
        <v>13785</v>
      </c>
      <c r="B2762">
        <v>118</v>
      </c>
      <c r="C2762">
        <v>14677654</v>
      </c>
      <c r="D2762" t="s">
        <v>13786</v>
      </c>
      <c r="E2762" t="s">
        <v>37</v>
      </c>
      <c r="F2762">
        <v>8.3000000000000007</v>
      </c>
      <c r="G2762">
        <v>13000000</v>
      </c>
      <c r="H2762" t="s">
        <v>3409</v>
      </c>
      <c r="I2762" t="s">
        <v>24177</v>
      </c>
      <c r="J2762" t="s">
        <v>24177</v>
      </c>
      <c r="K2762" t="s">
        <v>24177</v>
      </c>
      <c r="L2762" t="s">
        <v>24177</v>
      </c>
      <c r="M2762" t="s">
        <v>24177</v>
      </c>
      <c r="N2762" t="s">
        <v>24177</v>
      </c>
      <c r="O2762" t="s">
        <v>24177</v>
      </c>
      <c r="P2762">
        <f>IMDB_Movies3[[#This Row],[gross]]-Table3[[#This Row],[budget]]</f>
        <v>1677654</v>
      </c>
    </row>
    <row r="2763" spans="1:16" x14ac:dyDescent="0.35">
      <c r="A2763" t="s">
        <v>6768</v>
      </c>
      <c r="B2763">
        <v>82</v>
      </c>
      <c r="C2763">
        <v>9975684</v>
      </c>
      <c r="D2763" t="s">
        <v>13789</v>
      </c>
      <c r="E2763" t="s">
        <v>37</v>
      </c>
      <c r="F2763">
        <v>6.4</v>
      </c>
      <c r="G2763">
        <v>13000000</v>
      </c>
      <c r="H2763" t="s">
        <v>1671</v>
      </c>
      <c r="I2763" t="s">
        <v>24177</v>
      </c>
      <c r="J2763" t="s">
        <v>24177</v>
      </c>
      <c r="K2763" t="s">
        <v>24177</v>
      </c>
      <c r="L2763" t="s">
        <v>24177</v>
      </c>
      <c r="M2763" t="s">
        <v>24177</v>
      </c>
      <c r="N2763" t="s">
        <v>24177</v>
      </c>
      <c r="O2763" t="s">
        <v>24177</v>
      </c>
      <c r="P2763">
        <f>IMDB_Movies3[[#This Row],[gross]]-Table3[[#This Row],[budget]]</f>
        <v>-3024316</v>
      </c>
    </row>
    <row r="2764" spans="1:16" x14ac:dyDescent="0.35">
      <c r="A2764" t="s">
        <v>13792</v>
      </c>
      <c r="B2764">
        <v>95</v>
      </c>
      <c r="C2764">
        <v>7881335</v>
      </c>
      <c r="D2764" t="s">
        <v>13793</v>
      </c>
      <c r="E2764" t="s">
        <v>37</v>
      </c>
      <c r="F2764">
        <v>6.7</v>
      </c>
      <c r="G2764">
        <v>13000000</v>
      </c>
      <c r="H2764" t="s">
        <v>1671</v>
      </c>
      <c r="I2764" t="s">
        <v>24164</v>
      </c>
      <c r="J2764" t="s">
        <v>10413</v>
      </c>
      <c r="K2764" t="s">
        <v>24177</v>
      </c>
      <c r="L2764" t="s">
        <v>24177</v>
      </c>
      <c r="M2764" t="s">
        <v>24177</v>
      </c>
      <c r="N2764" t="s">
        <v>24177</v>
      </c>
      <c r="O2764" t="s">
        <v>24177</v>
      </c>
      <c r="P2764">
        <f>IMDB_Movies3[[#This Row],[gross]]-Table3[[#This Row],[budget]]</f>
        <v>-5118665</v>
      </c>
    </row>
    <row r="2765" spans="1:16" x14ac:dyDescent="0.35">
      <c r="A2765" t="s">
        <v>10959</v>
      </c>
      <c r="B2765">
        <v>94</v>
      </c>
      <c r="C2765">
        <v>6241697</v>
      </c>
      <c r="D2765" t="s">
        <v>13796</v>
      </c>
      <c r="E2765" t="s">
        <v>37</v>
      </c>
      <c r="F2765">
        <v>6.1</v>
      </c>
      <c r="G2765">
        <v>13000000</v>
      </c>
      <c r="H2765" t="s">
        <v>1671</v>
      </c>
      <c r="I2765" t="s">
        <v>24177</v>
      </c>
      <c r="J2765" t="s">
        <v>24177</v>
      </c>
      <c r="K2765" t="s">
        <v>24177</v>
      </c>
      <c r="L2765" t="s">
        <v>24177</v>
      </c>
      <c r="M2765" t="s">
        <v>24177</v>
      </c>
      <c r="N2765" t="s">
        <v>24177</v>
      </c>
      <c r="O2765" t="s">
        <v>24177</v>
      </c>
      <c r="P2765">
        <f>IMDB_Movies3[[#This Row],[gross]]-Table3[[#This Row],[budget]]</f>
        <v>-6758303</v>
      </c>
    </row>
    <row r="2766" spans="1:16" x14ac:dyDescent="0.35">
      <c r="A2766" t="s">
        <v>8666</v>
      </c>
      <c r="B2766">
        <v>88</v>
      </c>
      <c r="C2766">
        <v>47724985</v>
      </c>
      <c r="D2766" t="s">
        <v>13800</v>
      </c>
      <c r="E2766" t="s">
        <v>12472</v>
      </c>
      <c r="F2766">
        <v>8.1</v>
      </c>
      <c r="G2766">
        <v>35761559</v>
      </c>
      <c r="H2766" t="s">
        <v>1325</v>
      </c>
      <c r="I2766" t="s">
        <v>24164</v>
      </c>
      <c r="J2766" t="s">
        <v>24162</v>
      </c>
      <c r="K2766" t="s">
        <v>10413</v>
      </c>
      <c r="L2766" t="s">
        <v>24177</v>
      </c>
      <c r="M2766" t="s">
        <v>24177</v>
      </c>
      <c r="N2766" t="s">
        <v>24177</v>
      </c>
      <c r="O2766" t="s">
        <v>24177</v>
      </c>
      <c r="P2766">
        <f>IMDB_Movies3[[#This Row],[gross]]-Table3[[#This Row],[budget]]</f>
        <v>11963426</v>
      </c>
    </row>
    <row r="2767" spans="1:16" x14ac:dyDescent="0.35">
      <c r="A2767" t="s">
        <v>13803</v>
      </c>
      <c r="B2767">
        <v>99</v>
      </c>
      <c r="C2767">
        <v>5871603</v>
      </c>
      <c r="D2767" t="s">
        <v>13804</v>
      </c>
      <c r="E2767" t="s">
        <v>37</v>
      </c>
      <c r="F2767">
        <v>6</v>
      </c>
      <c r="G2767">
        <v>13000000</v>
      </c>
      <c r="H2767" t="s">
        <v>3409</v>
      </c>
      <c r="I2767" t="s">
        <v>10413</v>
      </c>
      <c r="J2767" t="s">
        <v>24177</v>
      </c>
      <c r="K2767" t="s">
        <v>24177</v>
      </c>
      <c r="L2767" t="s">
        <v>24177</v>
      </c>
      <c r="M2767" t="s">
        <v>24177</v>
      </c>
      <c r="N2767" t="s">
        <v>24177</v>
      </c>
      <c r="O2767" t="s">
        <v>24177</v>
      </c>
      <c r="P2767">
        <f>IMDB_Movies3[[#This Row],[gross]]-Table3[[#This Row],[budget]]</f>
        <v>-7128397</v>
      </c>
    </row>
    <row r="2768" spans="1:16" x14ac:dyDescent="0.35">
      <c r="A2768" t="s">
        <v>13807</v>
      </c>
      <c r="B2768">
        <v>121</v>
      </c>
      <c r="C2768">
        <v>16574731</v>
      </c>
      <c r="D2768" t="s">
        <v>13808</v>
      </c>
      <c r="E2768" t="s">
        <v>37</v>
      </c>
      <c r="F2768">
        <v>5.8</v>
      </c>
      <c r="G2768">
        <v>13000000</v>
      </c>
      <c r="H2768" t="s">
        <v>3409</v>
      </c>
      <c r="I2768" t="s">
        <v>12038</v>
      </c>
      <c r="J2768" t="s">
        <v>24177</v>
      </c>
      <c r="K2768" t="s">
        <v>24177</v>
      </c>
      <c r="L2768" t="s">
        <v>24177</v>
      </c>
      <c r="M2768" t="s">
        <v>24177</v>
      </c>
      <c r="N2768" t="s">
        <v>24177</v>
      </c>
      <c r="O2768" t="s">
        <v>24177</v>
      </c>
      <c r="P2768">
        <f>IMDB_Movies3[[#This Row],[gross]]-Table3[[#This Row],[budget]]</f>
        <v>3574731</v>
      </c>
    </row>
    <row r="2769" spans="1:16" x14ac:dyDescent="0.35">
      <c r="A2769" t="s">
        <v>13811</v>
      </c>
      <c r="B2769">
        <v>84</v>
      </c>
      <c r="C2769">
        <v>5002310</v>
      </c>
      <c r="D2769" t="s">
        <v>13813</v>
      </c>
      <c r="E2769" t="s">
        <v>37</v>
      </c>
      <c r="F2769">
        <v>5.6</v>
      </c>
      <c r="G2769">
        <v>13000000</v>
      </c>
      <c r="H2769" t="s">
        <v>953</v>
      </c>
      <c r="I2769" t="s">
        <v>1671</v>
      </c>
      <c r="J2769" t="s">
        <v>19711</v>
      </c>
      <c r="K2769" t="s">
        <v>12332</v>
      </c>
      <c r="L2769" t="s">
        <v>24177</v>
      </c>
      <c r="M2769" t="s">
        <v>24177</v>
      </c>
      <c r="N2769" t="s">
        <v>24177</v>
      </c>
      <c r="O2769" t="s">
        <v>24177</v>
      </c>
      <c r="P2769">
        <f>IMDB_Movies3[[#This Row],[gross]]-Table3[[#This Row],[budget]]</f>
        <v>-7997690</v>
      </c>
    </row>
    <row r="2770" spans="1:16" x14ac:dyDescent="0.35">
      <c r="A2770" t="s">
        <v>13816</v>
      </c>
      <c r="B2770">
        <v>93</v>
      </c>
      <c r="C2770">
        <v>4919896</v>
      </c>
      <c r="D2770" t="s">
        <v>13817</v>
      </c>
      <c r="E2770" t="s">
        <v>37</v>
      </c>
      <c r="F2770">
        <v>6.1</v>
      </c>
      <c r="G2770">
        <v>13000000</v>
      </c>
      <c r="H2770" t="s">
        <v>1671</v>
      </c>
      <c r="I2770" t="s">
        <v>24164</v>
      </c>
      <c r="J2770" t="s">
        <v>10413</v>
      </c>
      <c r="K2770" t="s">
        <v>24177</v>
      </c>
      <c r="L2770" t="s">
        <v>24177</v>
      </c>
      <c r="M2770" t="s">
        <v>24177</v>
      </c>
      <c r="N2770" t="s">
        <v>24177</v>
      </c>
      <c r="O2770" t="s">
        <v>24177</v>
      </c>
      <c r="P2770">
        <f>IMDB_Movies3[[#This Row],[gross]]-Table3[[#This Row],[budget]]</f>
        <v>-8080104</v>
      </c>
    </row>
    <row r="2771" spans="1:16" x14ac:dyDescent="0.35">
      <c r="A2771" t="s">
        <v>10752</v>
      </c>
      <c r="B2771">
        <v>93</v>
      </c>
      <c r="C2771">
        <v>25675765</v>
      </c>
      <c r="D2771" t="s">
        <v>13822</v>
      </c>
      <c r="E2771" t="s">
        <v>37</v>
      </c>
      <c r="F2771">
        <v>5.9</v>
      </c>
      <c r="G2771">
        <v>13000000</v>
      </c>
      <c r="H2771" t="s">
        <v>1671</v>
      </c>
      <c r="I2771" t="s">
        <v>24177</v>
      </c>
      <c r="J2771" t="s">
        <v>24177</v>
      </c>
      <c r="K2771" t="s">
        <v>24177</v>
      </c>
      <c r="L2771" t="s">
        <v>24177</v>
      </c>
      <c r="M2771" t="s">
        <v>24177</v>
      </c>
      <c r="N2771" t="s">
        <v>24177</v>
      </c>
      <c r="O2771" t="s">
        <v>24177</v>
      </c>
      <c r="P2771">
        <f>IMDB_Movies3[[#This Row],[gross]]-Table3[[#This Row],[budget]]</f>
        <v>12675765</v>
      </c>
    </row>
    <row r="2772" spans="1:16" x14ac:dyDescent="0.35">
      <c r="A2772" t="s">
        <v>13826</v>
      </c>
      <c r="B2772">
        <v>120</v>
      </c>
      <c r="C2772">
        <v>4857376</v>
      </c>
      <c r="D2772" t="s">
        <v>13827</v>
      </c>
      <c r="E2772" t="s">
        <v>1464</v>
      </c>
      <c r="F2772">
        <v>7.3</v>
      </c>
      <c r="G2772">
        <v>13000000</v>
      </c>
      <c r="H2772" t="s">
        <v>1671</v>
      </c>
      <c r="I2772" t="s">
        <v>3409</v>
      </c>
      <c r="J2772" t="s">
        <v>19711</v>
      </c>
      <c r="K2772" t="s">
        <v>24177</v>
      </c>
      <c r="L2772" t="s">
        <v>24177</v>
      </c>
      <c r="M2772" t="s">
        <v>24177</v>
      </c>
      <c r="N2772" t="s">
        <v>24177</v>
      </c>
      <c r="O2772" t="s">
        <v>24177</v>
      </c>
      <c r="P2772">
        <f>IMDB_Movies3[[#This Row],[gross]]-Table3[[#This Row],[budget]]</f>
        <v>-8142624</v>
      </c>
    </row>
    <row r="2773" spans="1:16" x14ac:dyDescent="0.35">
      <c r="A2773" t="s">
        <v>4351</v>
      </c>
      <c r="B2773">
        <v>112</v>
      </c>
      <c r="C2773">
        <v>3169424</v>
      </c>
      <c r="D2773" t="s">
        <v>13832</v>
      </c>
      <c r="E2773" t="s">
        <v>37</v>
      </c>
      <c r="F2773">
        <v>6.8</v>
      </c>
      <c r="G2773">
        <v>13000000</v>
      </c>
      <c r="H2773" t="s">
        <v>3409</v>
      </c>
      <c r="I2773" t="s">
        <v>24163</v>
      </c>
      <c r="J2773" t="s">
        <v>24177</v>
      </c>
      <c r="K2773" t="s">
        <v>24177</v>
      </c>
      <c r="L2773" t="s">
        <v>24177</v>
      </c>
      <c r="M2773" t="s">
        <v>24177</v>
      </c>
      <c r="N2773" t="s">
        <v>24177</v>
      </c>
      <c r="O2773" t="s">
        <v>24177</v>
      </c>
      <c r="P2773">
        <f>IMDB_Movies3[[#This Row],[gross]]-Table3[[#This Row],[budget]]</f>
        <v>-9830576</v>
      </c>
    </row>
    <row r="2774" spans="1:16" x14ac:dyDescent="0.35">
      <c r="A2774" t="s">
        <v>1744</v>
      </c>
      <c r="B2774">
        <v>107</v>
      </c>
      <c r="C2774">
        <v>18004225</v>
      </c>
      <c r="D2774" t="s">
        <v>13836</v>
      </c>
      <c r="E2774" t="s">
        <v>37</v>
      </c>
      <c r="F2774">
        <v>5.7</v>
      </c>
      <c r="G2774">
        <v>13000000</v>
      </c>
      <c r="H2774" t="s">
        <v>1671</v>
      </c>
      <c r="I2774" t="s">
        <v>3409</v>
      </c>
      <c r="J2774" t="s">
        <v>19711</v>
      </c>
      <c r="K2774" t="s">
        <v>24177</v>
      </c>
      <c r="L2774" t="s">
        <v>24177</v>
      </c>
      <c r="M2774" t="s">
        <v>24177</v>
      </c>
      <c r="N2774" t="s">
        <v>24177</v>
      </c>
      <c r="O2774" t="s">
        <v>24177</v>
      </c>
      <c r="P2774">
        <f>IMDB_Movies3[[#This Row],[gross]]-Table3[[#This Row],[budget]]</f>
        <v>5004225</v>
      </c>
    </row>
    <row r="2775" spans="1:16" x14ac:dyDescent="0.35">
      <c r="A2775" t="s">
        <v>13839</v>
      </c>
      <c r="B2775">
        <v>112</v>
      </c>
      <c r="C2775">
        <v>3058380</v>
      </c>
      <c r="D2775" t="s">
        <v>13841</v>
      </c>
      <c r="E2775" t="s">
        <v>1464</v>
      </c>
      <c r="F2775">
        <v>7.3</v>
      </c>
      <c r="G2775">
        <v>100000000</v>
      </c>
      <c r="H2775" t="s">
        <v>3409</v>
      </c>
      <c r="I2775" t="s">
        <v>19711</v>
      </c>
      <c r="J2775" t="s">
        <v>24177</v>
      </c>
      <c r="K2775" t="s">
        <v>24177</v>
      </c>
      <c r="L2775" t="s">
        <v>24177</v>
      </c>
      <c r="M2775" t="s">
        <v>24177</v>
      </c>
      <c r="N2775" t="s">
        <v>24177</v>
      </c>
      <c r="O2775" t="s">
        <v>24177</v>
      </c>
      <c r="P2775">
        <f>IMDB_Movies3[[#This Row],[gross]]-Table3[[#This Row],[budget]]</f>
        <v>-96941620</v>
      </c>
    </row>
    <row r="2776" spans="1:16" x14ac:dyDescent="0.35">
      <c r="A2776" t="s">
        <v>8638</v>
      </c>
      <c r="B2776">
        <v>96</v>
      </c>
      <c r="C2776">
        <v>3074838</v>
      </c>
      <c r="D2776" t="s">
        <v>13846</v>
      </c>
      <c r="E2776" t="s">
        <v>37</v>
      </c>
      <c r="F2776">
        <v>6.3</v>
      </c>
      <c r="G2776">
        <v>11000000</v>
      </c>
      <c r="H2776" t="s">
        <v>3409</v>
      </c>
      <c r="I2776" t="s">
        <v>24162</v>
      </c>
      <c r="J2776" t="s">
        <v>19711</v>
      </c>
      <c r="K2776" t="s">
        <v>10413</v>
      </c>
      <c r="L2776" t="s">
        <v>24177</v>
      </c>
      <c r="M2776" t="s">
        <v>24177</v>
      </c>
      <c r="N2776" t="s">
        <v>24177</v>
      </c>
      <c r="O2776" t="s">
        <v>24177</v>
      </c>
      <c r="P2776">
        <f>IMDB_Movies3[[#This Row],[gross]]-Table3[[#This Row],[budget]]</f>
        <v>-7925162</v>
      </c>
    </row>
    <row r="2777" spans="1:16" x14ac:dyDescent="0.35">
      <c r="A2777" t="s">
        <v>13850</v>
      </c>
      <c r="B2777">
        <v>91</v>
      </c>
      <c r="C2777">
        <v>2104000</v>
      </c>
      <c r="D2777" t="s">
        <v>13851</v>
      </c>
      <c r="E2777" t="s">
        <v>37</v>
      </c>
      <c r="F2777">
        <v>5.9</v>
      </c>
      <c r="G2777">
        <v>13000000</v>
      </c>
      <c r="H2777" t="s">
        <v>1671</v>
      </c>
      <c r="I2777" t="s">
        <v>24164</v>
      </c>
      <c r="J2777" t="s">
        <v>3409</v>
      </c>
      <c r="K2777" t="s">
        <v>24177</v>
      </c>
      <c r="L2777" t="s">
        <v>24177</v>
      </c>
      <c r="M2777" t="s">
        <v>24177</v>
      </c>
      <c r="N2777" t="s">
        <v>24177</v>
      </c>
      <c r="O2777" t="s">
        <v>24177</v>
      </c>
      <c r="P2777">
        <f>IMDB_Movies3[[#This Row],[gross]]-Table3[[#This Row],[budget]]</f>
        <v>-10896000</v>
      </c>
    </row>
    <row r="2778" spans="1:16" x14ac:dyDescent="0.35">
      <c r="A2778" t="s">
        <v>10145</v>
      </c>
      <c r="B2778">
        <v>125</v>
      </c>
      <c r="C2778">
        <v>1172769</v>
      </c>
      <c r="D2778" t="s">
        <v>13854</v>
      </c>
      <c r="E2778" t="s">
        <v>37</v>
      </c>
      <c r="F2778">
        <v>7.1</v>
      </c>
      <c r="G2778">
        <v>13000000</v>
      </c>
      <c r="H2778" t="s">
        <v>13307</v>
      </c>
      <c r="I2778" t="s">
        <v>1671</v>
      </c>
      <c r="J2778" t="s">
        <v>24164</v>
      </c>
      <c r="K2778" t="s">
        <v>3409</v>
      </c>
      <c r="L2778" t="s">
        <v>24177</v>
      </c>
      <c r="M2778" t="s">
        <v>24177</v>
      </c>
      <c r="N2778" t="s">
        <v>24177</v>
      </c>
      <c r="O2778" t="s">
        <v>24177</v>
      </c>
      <c r="P2778">
        <f>IMDB_Movies3[[#This Row],[gross]]-Table3[[#This Row],[budget]]</f>
        <v>-11827231</v>
      </c>
    </row>
    <row r="2779" spans="1:16" x14ac:dyDescent="0.35">
      <c r="A2779" t="s">
        <v>13857</v>
      </c>
      <c r="B2779">
        <v>102</v>
      </c>
      <c r="C2779">
        <v>17738570</v>
      </c>
      <c r="D2779" t="s">
        <v>13859</v>
      </c>
      <c r="E2779" t="s">
        <v>37</v>
      </c>
      <c r="F2779">
        <v>8</v>
      </c>
      <c r="G2779">
        <v>13000000</v>
      </c>
      <c r="H2779" t="s">
        <v>3409</v>
      </c>
      <c r="I2779" t="s">
        <v>19711</v>
      </c>
      <c r="J2779" t="s">
        <v>24177</v>
      </c>
      <c r="K2779" t="s">
        <v>24177</v>
      </c>
      <c r="L2779" t="s">
        <v>24177</v>
      </c>
      <c r="M2779" t="s">
        <v>24177</v>
      </c>
      <c r="N2779" t="s">
        <v>24177</v>
      </c>
      <c r="O2779" t="s">
        <v>24177</v>
      </c>
      <c r="P2779">
        <f>IMDB_Movies3[[#This Row],[gross]]-Table3[[#This Row],[budget]]</f>
        <v>4738570</v>
      </c>
    </row>
    <row r="2780" spans="1:16" x14ac:dyDescent="0.35">
      <c r="A2780" t="s">
        <v>13862</v>
      </c>
      <c r="B2780">
        <v>87</v>
      </c>
      <c r="C2780">
        <v>1200000</v>
      </c>
      <c r="D2780" t="s">
        <v>13864</v>
      </c>
      <c r="E2780" t="s">
        <v>37</v>
      </c>
      <c r="F2780">
        <v>5.0999999999999996</v>
      </c>
      <c r="G2780">
        <v>3000000</v>
      </c>
      <c r="H2780" t="s">
        <v>1325</v>
      </c>
      <c r="I2780" t="s">
        <v>24177</v>
      </c>
      <c r="J2780" t="s">
        <v>24177</v>
      </c>
      <c r="K2780" t="s">
        <v>24177</v>
      </c>
      <c r="L2780" t="s">
        <v>24177</v>
      </c>
      <c r="M2780" t="s">
        <v>24177</v>
      </c>
      <c r="N2780" t="s">
        <v>24177</v>
      </c>
      <c r="O2780" t="s">
        <v>24177</v>
      </c>
      <c r="P2780">
        <f>IMDB_Movies3[[#This Row],[gross]]-Table3[[#This Row],[budget]]</f>
        <v>-1800000</v>
      </c>
    </row>
    <row r="2781" spans="1:16" x14ac:dyDescent="0.35">
      <c r="A2781" t="s">
        <v>10161</v>
      </c>
      <c r="B2781">
        <v>118</v>
      </c>
      <c r="C2781">
        <v>1150403</v>
      </c>
      <c r="D2781" t="s">
        <v>13868</v>
      </c>
      <c r="E2781" t="s">
        <v>37</v>
      </c>
      <c r="F2781">
        <v>7.1</v>
      </c>
      <c r="G2781">
        <v>13000000</v>
      </c>
      <c r="H2781" t="s">
        <v>13307</v>
      </c>
      <c r="I2781" t="s">
        <v>24164</v>
      </c>
      <c r="J2781" t="s">
        <v>3409</v>
      </c>
      <c r="K2781" t="s">
        <v>24177</v>
      </c>
      <c r="L2781" t="s">
        <v>24177</v>
      </c>
      <c r="M2781" t="s">
        <v>24177</v>
      </c>
      <c r="N2781" t="s">
        <v>24177</v>
      </c>
      <c r="O2781" t="s">
        <v>24177</v>
      </c>
      <c r="P2781">
        <f>IMDB_Movies3[[#This Row],[gross]]-Table3[[#This Row],[budget]]</f>
        <v>-11849597</v>
      </c>
    </row>
    <row r="2782" spans="1:16" x14ac:dyDescent="0.35">
      <c r="A2782" t="s">
        <v>9430</v>
      </c>
      <c r="B2782">
        <v>115</v>
      </c>
      <c r="C2782">
        <v>403932</v>
      </c>
      <c r="D2782" t="s">
        <v>13871</v>
      </c>
      <c r="E2782" t="s">
        <v>37</v>
      </c>
      <c r="F2782">
        <v>6.5</v>
      </c>
      <c r="G2782">
        <v>20000000</v>
      </c>
      <c r="H2782" t="s">
        <v>3409</v>
      </c>
      <c r="I2782" t="s">
        <v>19711</v>
      </c>
      <c r="J2782" t="s">
        <v>15011</v>
      </c>
      <c r="K2782" t="s">
        <v>24177</v>
      </c>
      <c r="L2782" t="s">
        <v>24177</v>
      </c>
      <c r="M2782" t="s">
        <v>24177</v>
      </c>
      <c r="N2782" t="s">
        <v>24177</v>
      </c>
      <c r="O2782" t="s">
        <v>24177</v>
      </c>
      <c r="P2782">
        <f>IMDB_Movies3[[#This Row],[gross]]-Table3[[#This Row],[budget]]</f>
        <v>-19596068</v>
      </c>
    </row>
    <row r="2783" spans="1:16" x14ac:dyDescent="0.35">
      <c r="A2783" t="s">
        <v>4531</v>
      </c>
      <c r="B2783">
        <v>91</v>
      </c>
      <c r="C2783">
        <v>1712111</v>
      </c>
      <c r="D2783" t="s">
        <v>13874</v>
      </c>
      <c r="E2783" t="s">
        <v>37</v>
      </c>
      <c r="F2783">
        <v>4.5</v>
      </c>
      <c r="G2783">
        <v>8495000</v>
      </c>
      <c r="H2783" t="s">
        <v>6403</v>
      </c>
      <c r="I2783" t="s">
        <v>10413</v>
      </c>
      <c r="J2783" t="s">
        <v>24177</v>
      </c>
      <c r="K2783" t="s">
        <v>24177</v>
      </c>
      <c r="L2783" t="s">
        <v>24177</v>
      </c>
      <c r="M2783" t="s">
        <v>24177</v>
      </c>
      <c r="N2783" t="s">
        <v>24177</v>
      </c>
      <c r="O2783" t="s">
        <v>24177</v>
      </c>
      <c r="P2783">
        <f>IMDB_Movies3[[#This Row],[gross]]-Table3[[#This Row],[budget]]</f>
        <v>-6782889</v>
      </c>
    </row>
    <row r="2784" spans="1:16" x14ac:dyDescent="0.35">
      <c r="A2784" t="s">
        <v>12455</v>
      </c>
      <c r="B2784">
        <v>88</v>
      </c>
      <c r="C2784">
        <v>1024175</v>
      </c>
      <c r="D2784" t="s">
        <v>13879</v>
      </c>
      <c r="E2784" t="s">
        <v>37</v>
      </c>
      <c r="F2784">
        <v>6.6</v>
      </c>
      <c r="G2784">
        <v>13000000</v>
      </c>
      <c r="H2784" t="s">
        <v>1325</v>
      </c>
      <c r="I2784" t="s">
        <v>1671</v>
      </c>
      <c r="J2784" t="s">
        <v>12332</v>
      </c>
      <c r="K2784" t="s">
        <v>10413</v>
      </c>
      <c r="L2784" t="s">
        <v>24177</v>
      </c>
      <c r="M2784" t="s">
        <v>24177</v>
      </c>
      <c r="N2784" t="s">
        <v>24177</v>
      </c>
      <c r="O2784" t="s">
        <v>24177</v>
      </c>
      <c r="P2784">
        <f>IMDB_Movies3[[#This Row],[gross]]-Table3[[#This Row],[budget]]</f>
        <v>-11975825</v>
      </c>
    </row>
    <row r="2785" spans="1:16" x14ac:dyDescent="0.35">
      <c r="A2785" t="s">
        <v>565</v>
      </c>
      <c r="B2785">
        <v>127</v>
      </c>
      <c r="C2785">
        <v>301305</v>
      </c>
      <c r="D2785" t="s">
        <v>13884</v>
      </c>
      <c r="E2785" t="s">
        <v>13888</v>
      </c>
      <c r="F2785">
        <v>4.3</v>
      </c>
      <c r="G2785">
        <v>13000000</v>
      </c>
      <c r="H2785" t="s">
        <v>3409</v>
      </c>
      <c r="I2785" t="s">
        <v>19711</v>
      </c>
      <c r="J2785" t="s">
        <v>24165</v>
      </c>
      <c r="K2785" t="s">
        <v>24177</v>
      </c>
      <c r="L2785" t="s">
        <v>24177</v>
      </c>
      <c r="M2785" t="s">
        <v>24177</v>
      </c>
      <c r="N2785" t="s">
        <v>24177</v>
      </c>
      <c r="O2785" t="s">
        <v>24177</v>
      </c>
      <c r="P2785">
        <f>IMDB_Movies3[[#This Row],[gross]]-Table3[[#This Row],[budget]]</f>
        <v>-12698695</v>
      </c>
    </row>
    <row r="2786" spans="1:16" x14ac:dyDescent="0.35">
      <c r="A2786" t="s">
        <v>13181</v>
      </c>
      <c r="B2786">
        <v>94</v>
      </c>
      <c r="C2786">
        <v>51872378</v>
      </c>
      <c r="D2786" t="s">
        <v>13890</v>
      </c>
      <c r="E2786" t="s">
        <v>37</v>
      </c>
      <c r="F2786">
        <v>6.7</v>
      </c>
      <c r="G2786">
        <v>13000000</v>
      </c>
      <c r="H2786" t="s">
        <v>24164</v>
      </c>
      <c r="I2786" t="s">
        <v>10413</v>
      </c>
      <c r="J2786" t="s">
        <v>24177</v>
      </c>
      <c r="K2786" t="s">
        <v>24177</v>
      </c>
      <c r="L2786" t="s">
        <v>24177</v>
      </c>
      <c r="M2786" t="s">
        <v>24177</v>
      </c>
      <c r="N2786" t="s">
        <v>24177</v>
      </c>
      <c r="O2786" t="s">
        <v>24177</v>
      </c>
      <c r="P2786">
        <f>IMDB_Movies3[[#This Row],[gross]]-Table3[[#This Row],[budget]]</f>
        <v>38872378</v>
      </c>
    </row>
    <row r="2787" spans="1:16" x14ac:dyDescent="0.35">
      <c r="A2787" t="s">
        <v>13893</v>
      </c>
      <c r="B2787">
        <v>115</v>
      </c>
      <c r="C2787">
        <v>31662</v>
      </c>
      <c r="D2787" t="s">
        <v>13895</v>
      </c>
      <c r="E2787" t="s">
        <v>37</v>
      </c>
      <c r="F2787">
        <v>6.8</v>
      </c>
      <c r="G2787">
        <v>12620000</v>
      </c>
      <c r="H2787" t="s">
        <v>1325</v>
      </c>
      <c r="I2787" t="s">
        <v>3409</v>
      </c>
      <c r="J2787" t="s">
        <v>22704</v>
      </c>
      <c r="K2787" t="s">
        <v>24165</v>
      </c>
      <c r="L2787" t="s">
        <v>24177</v>
      </c>
      <c r="M2787" t="s">
        <v>24177</v>
      </c>
      <c r="N2787" t="s">
        <v>24177</v>
      </c>
      <c r="O2787" t="s">
        <v>24177</v>
      </c>
      <c r="P2787">
        <f>IMDB_Movies3[[#This Row],[gross]]-Table3[[#This Row],[budget]]</f>
        <v>-12588338</v>
      </c>
    </row>
    <row r="2788" spans="1:16" x14ac:dyDescent="0.35">
      <c r="A2788" t="s">
        <v>13898</v>
      </c>
      <c r="B2788">
        <v>90</v>
      </c>
      <c r="C2788">
        <v>28399192</v>
      </c>
      <c r="D2788" t="s">
        <v>13901</v>
      </c>
      <c r="E2788" t="s">
        <v>37</v>
      </c>
      <c r="F2788">
        <v>5.4</v>
      </c>
      <c r="G2788">
        <v>13000000</v>
      </c>
      <c r="H2788" t="s">
        <v>1325</v>
      </c>
      <c r="I2788" t="s">
        <v>953</v>
      </c>
      <c r="J2788" t="s">
        <v>1671</v>
      </c>
      <c r="K2788" t="s">
        <v>18089</v>
      </c>
      <c r="L2788" t="s">
        <v>24177</v>
      </c>
      <c r="M2788" t="s">
        <v>24177</v>
      </c>
      <c r="N2788" t="s">
        <v>24177</v>
      </c>
      <c r="O2788" t="s">
        <v>24177</v>
      </c>
      <c r="P2788">
        <f>IMDB_Movies3[[#This Row],[gross]]-Table3[[#This Row],[budget]]</f>
        <v>15399192</v>
      </c>
    </row>
    <row r="2789" spans="1:16" x14ac:dyDescent="0.35">
      <c r="A2789" t="s">
        <v>3739</v>
      </c>
      <c r="B2789">
        <v>102</v>
      </c>
      <c r="C2789">
        <v>2035566</v>
      </c>
      <c r="D2789" t="s">
        <v>13907</v>
      </c>
      <c r="E2789" t="s">
        <v>37</v>
      </c>
      <c r="F2789">
        <v>6.6</v>
      </c>
      <c r="G2789">
        <v>13000000</v>
      </c>
      <c r="H2789" t="s">
        <v>13307</v>
      </c>
      <c r="I2789" t="s">
        <v>1671</v>
      </c>
      <c r="J2789" t="s">
        <v>24164</v>
      </c>
      <c r="K2789" t="s">
        <v>3409</v>
      </c>
      <c r="L2789" t="s">
        <v>19711</v>
      </c>
      <c r="M2789" t="s">
        <v>24177</v>
      </c>
      <c r="N2789" t="s">
        <v>24177</v>
      </c>
      <c r="O2789" t="s">
        <v>24177</v>
      </c>
      <c r="P2789">
        <f>IMDB_Movies3[[#This Row],[gross]]-Table3[[#This Row],[budget]]</f>
        <v>-10964434</v>
      </c>
    </row>
    <row r="2790" spans="1:16" x14ac:dyDescent="0.35">
      <c r="A2790" t="s">
        <v>2396</v>
      </c>
      <c r="B2790">
        <v>100</v>
      </c>
      <c r="C2790">
        <v>47724985</v>
      </c>
      <c r="D2790" t="s">
        <v>13912</v>
      </c>
      <c r="E2790" t="s">
        <v>13916</v>
      </c>
      <c r="F2790">
        <v>7.4</v>
      </c>
      <c r="G2790">
        <v>12500000</v>
      </c>
      <c r="H2790" t="s">
        <v>953</v>
      </c>
      <c r="I2790" t="s">
        <v>3409</v>
      </c>
      <c r="J2790" t="s">
        <v>22704</v>
      </c>
      <c r="K2790" t="s">
        <v>24177</v>
      </c>
      <c r="L2790" t="s">
        <v>24177</v>
      </c>
      <c r="M2790" t="s">
        <v>24177</v>
      </c>
      <c r="N2790" t="s">
        <v>24177</v>
      </c>
      <c r="O2790" t="s">
        <v>24177</v>
      </c>
      <c r="P2790">
        <f>IMDB_Movies3[[#This Row],[gross]]-Table3[[#This Row],[budget]]</f>
        <v>35224985</v>
      </c>
    </row>
    <row r="2791" spans="1:16" x14ac:dyDescent="0.35">
      <c r="A2791" t="s">
        <v>1727</v>
      </c>
      <c r="B2791">
        <v>117</v>
      </c>
      <c r="C2791">
        <v>21078145</v>
      </c>
      <c r="D2791" t="s">
        <v>13917</v>
      </c>
      <c r="E2791" t="s">
        <v>37</v>
      </c>
      <c r="F2791">
        <v>7.3</v>
      </c>
      <c r="G2791">
        <v>12500000</v>
      </c>
      <c r="H2791" t="s">
        <v>13307</v>
      </c>
      <c r="I2791" t="s">
        <v>3409</v>
      </c>
      <c r="J2791" t="s">
        <v>24177</v>
      </c>
      <c r="K2791" t="s">
        <v>24177</v>
      </c>
      <c r="L2791" t="s">
        <v>24177</v>
      </c>
      <c r="M2791" t="s">
        <v>24177</v>
      </c>
      <c r="N2791" t="s">
        <v>24177</v>
      </c>
      <c r="O2791" t="s">
        <v>24177</v>
      </c>
      <c r="P2791">
        <f>IMDB_Movies3[[#This Row],[gross]]-Table3[[#This Row],[budget]]</f>
        <v>8578145</v>
      </c>
    </row>
    <row r="2792" spans="1:16" x14ac:dyDescent="0.35">
      <c r="A2792" t="s">
        <v>9392</v>
      </c>
      <c r="B2792">
        <v>109</v>
      </c>
      <c r="C2792">
        <v>14060950</v>
      </c>
      <c r="D2792" t="s">
        <v>13921</v>
      </c>
      <c r="E2792" t="s">
        <v>37</v>
      </c>
      <c r="F2792">
        <v>6.9</v>
      </c>
      <c r="G2792">
        <v>12500000</v>
      </c>
      <c r="H2792" t="s">
        <v>3409</v>
      </c>
      <c r="I2792" t="s">
        <v>24177</v>
      </c>
      <c r="J2792" t="s">
        <v>24177</v>
      </c>
      <c r="K2792" t="s">
        <v>24177</v>
      </c>
      <c r="L2792" t="s">
        <v>24177</v>
      </c>
      <c r="M2792" t="s">
        <v>24177</v>
      </c>
      <c r="N2792" t="s">
        <v>24177</v>
      </c>
      <c r="O2792" t="s">
        <v>24177</v>
      </c>
      <c r="P2792">
        <f>IMDB_Movies3[[#This Row],[gross]]-Table3[[#This Row],[budget]]</f>
        <v>1560950</v>
      </c>
    </row>
    <row r="2793" spans="1:16" x14ac:dyDescent="0.35">
      <c r="A2793" t="s">
        <v>1739</v>
      </c>
      <c r="B2793">
        <v>121</v>
      </c>
      <c r="C2793">
        <v>12281500</v>
      </c>
      <c r="D2793" t="s">
        <v>13925</v>
      </c>
      <c r="E2793" t="s">
        <v>37</v>
      </c>
      <c r="F2793">
        <v>8</v>
      </c>
      <c r="G2793">
        <v>13000000</v>
      </c>
      <c r="H2793" t="s">
        <v>1325</v>
      </c>
      <c r="I2793" t="s">
        <v>24164</v>
      </c>
      <c r="J2793" t="s">
        <v>3409</v>
      </c>
      <c r="K2793" t="s">
        <v>19711</v>
      </c>
      <c r="L2793" t="s">
        <v>10413</v>
      </c>
      <c r="M2793" t="s">
        <v>24177</v>
      </c>
      <c r="N2793" t="s">
        <v>24177</v>
      </c>
      <c r="O2793" t="s">
        <v>24177</v>
      </c>
      <c r="P2793">
        <f>IMDB_Movies3[[#This Row],[gross]]-Table3[[#This Row],[budget]]</f>
        <v>-718500</v>
      </c>
    </row>
    <row r="2794" spans="1:16" x14ac:dyDescent="0.35">
      <c r="A2794" t="s">
        <v>13928</v>
      </c>
      <c r="B2794">
        <v>111</v>
      </c>
      <c r="C2794">
        <v>47724985</v>
      </c>
      <c r="D2794" t="s">
        <v>13929</v>
      </c>
      <c r="E2794" t="s">
        <v>37</v>
      </c>
      <c r="F2794">
        <v>6.4</v>
      </c>
      <c r="G2794">
        <v>3660000</v>
      </c>
      <c r="H2794" t="s">
        <v>3409</v>
      </c>
      <c r="I2794" t="s">
        <v>19711</v>
      </c>
      <c r="J2794" t="s">
        <v>12332</v>
      </c>
      <c r="K2794" t="s">
        <v>24177</v>
      </c>
      <c r="L2794" t="s">
        <v>24177</v>
      </c>
      <c r="M2794" t="s">
        <v>24177</v>
      </c>
      <c r="N2794" t="s">
        <v>24177</v>
      </c>
      <c r="O2794" t="s">
        <v>24177</v>
      </c>
      <c r="P2794">
        <f>IMDB_Movies3[[#This Row],[gross]]-Table3[[#This Row],[budget]]</f>
        <v>44064985</v>
      </c>
    </row>
    <row r="2795" spans="1:16" x14ac:dyDescent="0.35">
      <c r="A2795" t="s">
        <v>13030</v>
      </c>
      <c r="B2795">
        <v>100</v>
      </c>
      <c r="C2795">
        <v>10725228</v>
      </c>
      <c r="D2795" t="s">
        <v>13933</v>
      </c>
      <c r="E2795" t="s">
        <v>37</v>
      </c>
      <c r="F2795">
        <v>7.8</v>
      </c>
      <c r="G2795">
        <v>12500000</v>
      </c>
      <c r="H2795" t="s">
        <v>24164</v>
      </c>
      <c r="I2795" t="s">
        <v>3409</v>
      </c>
      <c r="J2795" t="s">
        <v>24162</v>
      </c>
      <c r="K2795" t="s">
        <v>24177</v>
      </c>
      <c r="L2795" t="s">
        <v>24177</v>
      </c>
      <c r="M2795" t="s">
        <v>24177</v>
      </c>
      <c r="N2795" t="s">
        <v>24177</v>
      </c>
      <c r="O2795" t="s">
        <v>24177</v>
      </c>
      <c r="P2795">
        <f>IMDB_Movies3[[#This Row],[gross]]-Table3[[#This Row],[budget]]</f>
        <v>-1774772</v>
      </c>
    </row>
    <row r="2796" spans="1:16" x14ac:dyDescent="0.35">
      <c r="A2796" t="s">
        <v>9430</v>
      </c>
      <c r="B2796">
        <v>109</v>
      </c>
      <c r="C2796">
        <v>214966</v>
      </c>
      <c r="D2796" t="s">
        <v>13937</v>
      </c>
      <c r="E2796" t="s">
        <v>37</v>
      </c>
      <c r="F2796">
        <v>6.1</v>
      </c>
      <c r="G2796">
        <v>13000000</v>
      </c>
      <c r="H2796" t="s">
        <v>24164</v>
      </c>
      <c r="I2796" t="s">
        <v>3409</v>
      </c>
      <c r="J2796" t="s">
        <v>10413</v>
      </c>
      <c r="K2796" t="s">
        <v>24177</v>
      </c>
      <c r="L2796" t="s">
        <v>24177</v>
      </c>
      <c r="M2796" t="s">
        <v>24177</v>
      </c>
      <c r="N2796" t="s">
        <v>24177</v>
      </c>
      <c r="O2796" t="s">
        <v>24177</v>
      </c>
      <c r="P2796">
        <f>IMDB_Movies3[[#This Row],[gross]]-Table3[[#This Row],[budget]]</f>
        <v>-12785034</v>
      </c>
    </row>
    <row r="2797" spans="1:16" x14ac:dyDescent="0.35">
      <c r="A2797" t="s">
        <v>13940</v>
      </c>
      <c r="B2797">
        <v>93</v>
      </c>
      <c r="C2797">
        <v>47724985</v>
      </c>
      <c r="D2797" t="s">
        <v>13941</v>
      </c>
      <c r="E2797" t="s">
        <v>37</v>
      </c>
      <c r="F2797">
        <v>6.1</v>
      </c>
      <c r="G2797">
        <v>18000000</v>
      </c>
      <c r="H2797" t="s">
        <v>1266</v>
      </c>
      <c r="I2797" t="s">
        <v>6403</v>
      </c>
      <c r="J2797" t="s">
        <v>10413</v>
      </c>
      <c r="K2797" t="s">
        <v>24177</v>
      </c>
      <c r="L2797" t="s">
        <v>24177</v>
      </c>
      <c r="M2797" t="s">
        <v>24177</v>
      </c>
      <c r="N2797" t="s">
        <v>24177</v>
      </c>
      <c r="O2797" t="s">
        <v>24177</v>
      </c>
      <c r="P2797">
        <f>IMDB_Movies3[[#This Row],[gross]]-Table3[[#This Row],[budget]]</f>
        <v>29724985</v>
      </c>
    </row>
    <row r="2798" spans="1:16" x14ac:dyDescent="0.35">
      <c r="A2798" t="s">
        <v>13944</v>
      </c>
      <c r="B2798">
        <v>101</v>
      </c>
      <c r="C2798">
        <v>11956207</v>
      </c>
      <c r="D2798" t="s">
        <v>13947</v>
      </c>
      <c r="E2798" t="s">
        <v>37</v>
      </c>
      <c r="F2798">
        <v>5.0999999999999996</v>
      </c>
      <c r="G2798">
        <v>16000000</v>
      </c>
      <c r="H2798" t="s">
        <v>6403</v>
      </c>
      <c r="I2798" t="s">
        <v>24162</v>
      </c>
      <c r="J2798" t="s">
        <v>24177</v>
      </c>
      <c r="K2798" t="s">
        <v>24177</v>
      </c>
      <c r="L2798" t="s">
        <v>24177</v>
      </c>
      <c r="M2798" t="s">
        <v>24177</v>
      </c>
      <c r="N2798" t="s">
        <v>24177</v>
      </c>
      <c r="O2798" t="s">
        <v>24177</v>
      </c>
      <c r="P2798">
        <f>IMDB_Movies3[[#This Row],[gross]]-Table3[[#This Row],[budget]]</f>
        <v>-4043793</v>
      </c>
    </row>
    <row r="2799" spans="1:16" x14ac:dyDescent="0.35">
      <c r="A2799" t="s">
        <v>13950</v>
      </c>
      <c r="B2799">
        <v>101</v>
      </c>
      <c r="C2799">
        <v>47724985</v>
      </c>
      <c r="D2799" t="s">
        <v>13952</v>
      </c>
      <c r="E2799" t="s">
        <v>37</v>
      </c>
      <c r="F2799">
        <v>7.8</v>
      </c>
      <c r="G2799">
        <v>35761559</v>
      </c>
      <c r="H2799" t="s">
        <v>953</v>
      </c>
      <c r="I2799" t="s">
        <v>3409</v>
      </c>
      <c r="J2799" t="s">
        <v>19711</v>
      </c>
      <c r="K2799" t="s">
        <v>24177</v>
      </c>
      <c r="L2799" t="s">
        <v>24177</v>
      </c>
      <c r="M2799" t="s">
        <v>24177</v>
      </c>
      <c r="N2799" t="s">
        <v>24177</v>
      </c>
      <c r="O2799" t="s">
        <v>24177</v>
      </c>
      <c r="P2799">
        <f>IMDB_Movies3[[#This Row],[gross]]-Table3[[#This Row],[budget]]</f>
        <v>11963426</v>
      </c>
    </row>
    <row r="2800" spans="1:16" x14ac:dyDescent="0.35">
      <c r="A2800" t="s">
        <v>3585</v>
      </c>
      <c r="B2800">
        <v>106</v>
      </c>
      <c r="C2800">
        <v>5949693</v>
      </c>
      <c r="D2800" t="s">
        <v>13956</v>
      </c>
      <c r="E2800" t="s">
        <v>37</v>
      </c>
      <c r="F2800">
        <v>7.4</v>
      </c>
      <c r="G2800">
        <v>12000000</v>
      </c>
      <c r="H2800" t="s">
        <v>1671</v>
      </c>
      <c r="I2800" t="s">
        <v>3409</v>
      </c>
      <c r="J2800" t="s">
        <v>19711</v>
      </c>
      <c r="K2800" t="s">
        <v>24177</v>
      </c>
      <c r="L2800" t="s">
        <v>24177</v>
      </c>
      <c r="M2800" t="s">
        <v>24177</v>
      </c>
      <c r="N2800" t="s">
        <v>24177</v>
      </c>
      <c r="O2800" t="s">
        <v>24177</v>
      </c>
      <c r="P2800">
        <f>IMDB_Movies3[[#This Row],[gross]]-Table3[[#This Row],[budget]]</f>
        <v>-6050307</v>
      </c>
    </row>
    <row r="2801" spans="1:16" x14ac:dyDescent="0.35">
      <c r="A2801" t="s">
        <v>13959</v>
      </c>
      <c r="B2801">
        <v>94</v>
      </c>
      <c r="C2801">
        <v>9030581</v>
      </c>
      <c r="D2801" t="s">
        <v>13962</v>
      </c>
      <c r="E2801" t="s">
        <v>37</v>
      </c>
      <c r="F2801">
        <v>7.8</v>
      </c>
      <c r="G2801">
        <v>12500000</v>
      </c>
      <c r="H2801" t="s">
        <v>3409</v>
      </c>
      <c r="I2801" t="s">
        <v>24165</v>
      </c>
      <c r="J2801" t="s">
        <v>24177</v>
      </c>
      <c r="K2801" t="s">
        <v>24177</v>
      </c>
      <c r="L2801" t="s">
        <v>24177</v>
      </c>
      <c r="M2801" t="s">
        <v>24177</v>
      </c>
      <c r="N2801" t="s">
        <v>24177</v>
      </c>
      <c r="O2801" t="s">
        <v>24177</v>
      </c>
      <c r="P2801">
        <f>IMDB_Movies3[[#This Row],[gross]]-Table3[[#This Row],[budget]]</f>
        <v>-3469419</v>
      </c>
    </row>
    <row r="2802" spans="1:16" x14ac:dyDescent="0.35">
      <c r="A2802" t="s">
        <v>13347</v>
      </c>
      <c r="B2802">
        <v>140</v>
      </c>
      <c r="C2802">
        <v>4157491</v>
      </c>
      <c r="D2802" t="s">
        <v>13967</v>
      </c>
      <c r="E2802" t="s">
        <v>37</v>
      </c>
      <c r="F2802">
        <v>8</v>
      </c>
      <c r="G2802">
        <v>12800000</v>
      </c>
      <c r="H2802" t="s">
        <v>24164</v>
      </c>
      <c r="I2802" t="s">
        <v>3409</v>
      </c>
      <c r="J2802" t="s">
        <v>17378</v>
      </c>
      <c r="K2802" t="s">
        <v>24177</v>
      </c>
      <c r="L2802" t="s">
        <v>24177</v>
      </c>
      <c r="M2802" t="s">
        <v>24177</v>
      </c>
      <c r="N2802" t="s">
        <v>24177</v>
      </c>
      <c r="O2802" t="s">
        <v>24177</v>
      </c>
      <c r="P2802">
        <f>IMDB_Movies3[[#This Row],[gross]]-Table3[[#This Row],[budget]]</f>
        <v>-8642509</v>
      </c>
    </row>
    <row r="2803" spans="1:16" x14ac:dyDescent="0.35">
      <c r="A2803" t="s">
        <v>12743</v>
      </c>
      <c r="B2803">
        <v>132</v>
      </c>
      <c r="C2803">
        <v>1508689</v>
      </c>
      <c r="D2803" t="s">
        <v>13971</v>
      </c>
      <c r="E2803" t="s">
        <v>37</v>
      </c>
      <c r="F2803">
        <v>6.7</v>
      </c>
      <c r="G2803">
        <v>16000000</v>
      </c>
      <c r="H2803" t="s">
        <v>3409</v>
      </c>
      <c r="I2803" t="s">
        <v>19711</v>
      </c>
      <c r="J2803" t="s">
        <v>24177</v>
      </c>
      <c r="K2803" t="s">
        <v>24177</v>
      </c>
      <c r="L2803" t="s">
        <v>24177</v>
      </c>
      <c r="M2803" t="s">
        <v>24177</v>
      </c>
      <c r="N2803" t="s">
        <v>24177</v>
      </c>
      <c r="O2803" t="s">
        <v>24177</v>
      </c>
      <c r="P2803">
        <f>IMDB_Movies3[[#This Row],[gross]]-Table3[[#This Row],[budget]]</f>
        <v>-14491311</v>
      </c>
    </row>
    <row r="2804" spans="1:16" x14ac:dyDescent="0.35">
      <c r="A2804" t="s">
        <v>13974</v>
      </c>
      <c r="B2804">
        <v>99</v>
      </c>
      <c r="C2804">
        <v>1227324</v>
      </c>
      <c r="D2804" t="s">
        <v>13976</v>
      </c>
      <c r="E2804" t="s">
        <v>37</v>
      </c>
      <c r="F2804">
        <v>6.6</v>
      </c>
      <c r="G2804">
        <v>12500000</v>
      </c>
      <c r="H2804" t="s">
        <v>24164</v>
      </c>
      <c r="I2804" t="s">
        <v>3409</v>
      </c>
      <c r="J2804" t="s">
        <v>24177</v>
      </c>
      <c r="K2804" t="s">
        <v>24177</v>
      </c>
      <c r="L2804" t="s">
        <v>24177</v>
      </c>
      <c r="M2804" t="s">
        <v>24177</v>
      </c>
      <c r="N2804" t="s">
        <v>24177</v>
      </c>
      <c r="O2804" t="s">
        <v>24177</v>
      </c>
      <c r="P2804">
        <f>IMDB_Movies3[[#This Row],[gross]]-Table3[[#This Row],[budget]]</f>
        <v>-11272676</v>
      </c>
    </row>
    <row r="2805" spans="1:16" x14ac:dyDescent="0.35">
      <c r="A2805" t="s">
        <v>13025</v>
      </c>
      <c r="B2805">
        <v>90</v>
      </c>
      <c r="C2805">
        <v>4360548</v>
      </c>
      <c r="D2805" t="s">
        <v>13979</v>
      </c>
      <c r="E2805" t="s">
        <v>37</v>
      </c>
      <c r="F2805">
        <v>6.4</v>
      </c>
      <c r="G2805">
        <v>15000000</v>
      </c>
      <c r="H2805" t="s">
        <v>1671</v>
      </c>
      <c r="I2805" t="s">
        <v>3409</v>
      </c>
      <c r="J2805" t="s">
        <v>19711</v>
      </c>
      <c r="K2805" t="s">
        <v>24177</v>
      </c>
      <c r="L2805" t="s">
        <v>24177</v>
      </c>
      <c r="M2805" t="s">
        <v>24177</v>
      </c>
      <c r="N2805" t="s">
        <v>24177</v>
      </c>
      <c r="O2805" t="s">
        <v>24177</v>
      </c>
      <c r="P2805">
        <f>IMDB_Movies3[[#This Row],[gross]]-Table3[[#This Row],[budget]]</f>
        <v>-10639452</v>
      </c>
    </row>
    <row r="2806" spans="1:16" x14ac:dyDescent="0.35">
      <c r="A2806" t="s">
        <v>13982</v>
      </c>
      <c r="B2806">
        <v>105</v>
      </c>
      <c r="C2806">
        <v>26589953</v>
      </c>
      <c r="D2806" t="s">
        <v>13983</v>
      </c>
      <c r="E2806" t="s">
        <v>37</v>
      </c>
      <c r="F2806">
        <v>6.7</v>
      </c>
      <c r="G2806">
        <v>10500000</v>
      </c>
      <c r="H2806" t="s">
        <v>1325</v>
      </c>
      <c r="I2806" t="s">
        <v>24164</v>
      </c>
      <c r="J2806" t="s">
        <v>10413</v>
      </c>
      <c r="K2806" t="s">
        <v>24177</v>
      </c>
      <c r="L2806" t="s">
        <v>24177</v>
      </c>
      <c r="M2806" t="s">
        <v>24177</v>
      </c>
      <c r="N2806" t="s">
        <v>24177</v>
      </c>
      <c r="O2806" t="s">
        <v>24177</v>
      </c>
      <c r="P2806">
        <f>IMDB_Movies3[[#This Row],[gross]]-Table3[[#This Row],[budget]]</f>
        <v>16089953</v>
      </c>
    </row>
    <row r="2807" spans="1:16" x14ac:dyDescent="0.35">
      <c r="A2807" t="s">
        <v>13986</v>
      </c>
      <c r="B2807">
        <v>108</v>
      </c>
      <c r="C2807">
        <v>1039869</v>
      </c>
      <c r="D2807" t="s">
        <v>13987</v>
      </c>
      <c r="E2807" t="s">
        <v>37</v>
      </c>
      <c r="F2807">
        <v>6.2</v>
      </c>
      <c r="G2807">
        <v>15000000</v>
      </c>
      <c r="H2807" t="s">
        <v>13307</v>
      </c>
      <c r="I2807" t="s">
        <v>1671</v>
      </c>
      <c r="J2807" t="s">
        <v>24164</v>
      </c>
      <c r="K2807" t="s">
        <v>3409</v>
      </c>
      <c r="L2807" t="s">
        <v>24177</v>
      </c>
      <c r="M2807" t="s">
        <v>24177</v>
      </c>
      <c r="N2807" t="s">
        <v>24177</v>
      </c>
      <c r="O2807" t="s">
        <v>24177</v>
      </c>
      <c r="P2807">
        <f>IMDB_Movies3[[#This Row],[gross]]-Table3[[#This Row],[budget]]</f>
        <v>-13960131</v>
      </c>
    </row>
    <row r="2808" spans="1:16" x14ac:dyDescent="0.35">
      <c r="A2808" t="s">
        <v>3154</v>
      </c>
      <c r="B2808">
        <v>69</v>
      </c>
      <c r="C2808">
        <v>48092846</v>
      </c>
      <c r="D2808" t="s">
        <v>13992</v>
      </c>
      <c r="E2808" t="s">
        <v>37</v>
      </c>
      <c r="F2808">
        <v>7.3</v>
      </c>
      <c r="G2808">
        <v>12500000</v>
      </c>
      <c r="H2808" t="s">
        <v>953</v>
      </c>
      <c r="I2808" t="s">
        <v>11526</v>
      </c>
      <c r="J2808" t="s">
        <v>18089</v>
      </c>
      <c r="K2808" t="s">
        <v>24177</v>
      </c>
      <c r="L2808" t="s">
        <v>24177</v>
      </c>
      <c r="M2808" t="s">
        <v>24177</v>
      </c>
      <c r="N2808" t="s">
        <v>24177</v>
      </c>
      <c r="O2808" t="s">
        <v>24177</v>
      </c>
      <c r="P2808">
        <f>IMDB_Movies3[[#This Row],[gross]]-Table3[[#This Row],[budget]]</f>
        <v>35592846</v>
      </c>
    </row>
    <row r="2809" spans="1:16" x14ac:dyDescent="0.35">
      <c r="A2809" t="s">
        <v>13996</v>
      </c>
      <c r="B2809">
        <v>148</v>
      </c>
      <c r="C2809">
        <v>1110186</v>
      </c>
      <c r="D2809" t="s">
        <v>13999</v>
      </c>
      <c r="E2809" t="s">
        <v>12700</v>
      </c>
      <c r="F2809">
        <v>8.1</v>
      </c>
      <c r="G2809">
        <v>12800000</v>
      </c>
      <c r="H2809" t="s">
        <v>1325</v>
      </c>
      <c r="I2809" t="s">
        <v>3409</v>
      </c>
      <c r="J2809" t="s">
        <v>24165</v>
      </c>
      <c r="K2809" t="s">
        <v>24177</v>
      </c>
      <c r="L2809" t="s">
        <v>24177</v>
      </c>
      <c r="M2809" t="s">
        <v>24177</v>
      </c>
      <c r="N2809" t="s">
        <v>24177</v>
      </c>
      <c r="O2809" t="s">
        <v>24177</v>
      </c>
      <c r="P2809">
        <f>IMDB_Movies3[[#This Row],[gross]]-Table3[[#This Row],[budget]]</f>
        <v>-11689814</v>
      </c>
    </row>
    <row r="2810" spans="1:16" x14ac:dyDescent="0.35">
      <c r="A2810" t="s">
        <v>14002</v>
      </c>
      <c r="B2810">
        <v>118</v>
      </c>
      <c r="C2810">
        <v>1089445</v>
      </c>
      <c r="D2810" t="s">
        <v>14003</v>
      </c>
      <c r="E2810" t="s">
        <v>37</v>
      </c>
      <c r="F2810">
        <v>7</v>
      </c>
      <c r="G2810">
        <v>12500000</v>
      </c>
      <c r="H2810" t="s">
        <v>1671</v>
      </c>
      <c r="I2810" t="s">
        <v>3409</v>
      </c>
      <c r="J2810" t="s">
        <v>18089</v>
      </c>
      <c r="K2810" t="s">
        <v>24163</v>
      </c>
      <c r="L2810" t="s">
        <v>24177</v>
      </c>
      <c r="M2810" t="s">
        <v>24177</v>
      </c>
      <c r="N2810" t="s">
        <v>24177</v>
      </c>
      <c r="O2810" t="s">
        <v>24177</v>
      </c>
      <c r="P2810">
        <f>IMDB_Movies3[[#This Row],[gross]]-Table3[[#This Row],[budget]]</f>
        <v>-11410555</v>
      </c>
    </row>
    <row r="2811" spans="1:16" x14ac:dyDescent="0.35">
      <c r="A2811" t="s">
        <v>4733</v>
      </c>
      <c r="B2811">
        <v>132</v>
      </c>
      <c r="C2811">
        <v>204565000</v>
      </c>
      <c r="D2811" t="s">
        <v>14006</v>
      </c>
      <c r="E2811" t="s">
        <v>37</v>
      </c>
      <c r="F2811">
        <v>8</v>
      </c>
      <c r="G2811">
        <v>8000000</v>
      </c>
      <c r="H2811" t="s">
        <v>6403</v>
      </c>
      <c r="I2811" t="s">
        <v>24177</v>
      </c>
      <c r="J2811" t="s">
        <v>24177</v>
      </c>
      <c r="K2811" t="s">
        <v>24177</v>
      </c>
      <c r="L2811" t="s">
        <v>24177</v>
      </c>
      <c r="M2811" t="s">
        <v>24177</v>
      </c>
      <c r="N2811" t="s">
        <v>24177</v>
      </c>
      <c r="O2811" t="s">
        <v>24177</v>
      </c>
      <c r="P2811">
        <f>IMDB_Movies3[[#This Row],[gross]]-Table3[[#This Row],[budget]]</f>
        <v>196565000</v>
      </c>
    </row>
    <row r="2812" spans="1:16" x14ac:dyDescent="0.35">
      <c r="A2812" t="s">
        <v>389</v>
      </c>
      <c r="B2812">
        <v>130</v>
      </c>
      <c r="C2812">
        <v>260000000</v>
      </c>
      <c r="D2812" t="s">
        <v>14011</v>
      </c>
      <c r="E2812" t="s">
        <v>37</v>
      </c>
      <c r="F2812">
        <v>8</v>
      </c>
      <c r="G2812">
        <v>8000000</v>
      </c>
      <c r="H2812" t="s">
        <v>953</v>
      </c>
      <c r="I2812" t="s">
        <v>3409</v>
      </c>
      <c r="J2812" t="s">
        <v>10413</v>
      </c>
      <c r="K2812" t="s">
        <v>24177</v>
      </c>
      <c r="L2812" t="s">
        <v>24177</v>
      </c>
      <c r="M2812" t="s">
        <v>24177</v>
      </c>
      <c r="N2812" t="s">
        <v>24177</v>
      </c>
      <c r="O2812" t="s">
        <v>24177</v>
      </c>
      <c r="P2812">
        <f>IMDB_Movies3[[#This Row],[gross]]-Table3[[#This Row],[budget]]</f>
        <v>252000000</v>
      </c>
    </row>
    <row r="2813" spans="1:16" x14ac:dyDescent="0.35">
      <c r="A2813" t="s">
        <v>1744</v>
      </c>
      <c r="B2813">
        <v>95</v>
      </c>
      <c r="C2813">
        <v>101736215</v>
      </c>
      <c r="D2813" t="s">
        <v>14014</v>
      </c>
      <c r="E2813" t="s">
        <v>37</v>
      </c>
      <c r="F2813">
        <v>7</v>
      </c>
      <c r="G2813">
        <v>11000000</v>
      </c>
      <c r="H2813" t="s">
        <v>1671</v>
      </c>
      <c r="I2813" t="s">
        <v>24177</v>
      </c>
      <c r="J2813" t="s">
        <v>24177</v>
      </c>
      <c r="K2813" t="s">
        <v>24177</v>
      </c>
      <c r="L2813" t="s">
        <v>24177</v>
      </c>
      <c r="M2813" t="s">
        <v>24177</v>
      </c>
      <c r="N2813" t="s">
        <v>24177</v>
      </c>
      <c r="O2813" t="s">
        <v>24177</v>
      </c>
      <c r="P2813">
        <f>IMDB_Movies3[[#This Row],[gross]]-Table3[[#This Row],[budget]]</f>
        <v>90736215</v>
      </c>
    </row>
    <row r="2814" spans="1:16" x14ac:dyDescent="0.35">
      <c r="A2814" t="s">
        <v>14017</v>
      </c>
      <c r="B2814">
        <v>80</v>
      </c>
      <c r="C2814">
        <v>71442</v>
      </c>
      <c r="D2814" t="s">
        <v>14019</v>
      </c>
      <c r="E2814" t="s">
        <v>1464</v>
      </c>
      <c r="F2814">
        <v>7.9</v>
      </c>
      <c r="G2814">
        <v>9600000</v>
      </c>
      <c r="H2814" t="s">
        <v>11526</v>
      </c>
      <c r="I2814" t="s">
        <v>1671</v>
      </c>
      <c r="J2814" t="s">
        <v>24164</v>
      </c>
      <c r="K2814" t="s">
        <v>3409</v>
      </c>
      <c r="L2814" t="s">
        <v>18089</v>
      </c>
      <c r="M2814" t="s">
        <v>24177</v>
      </c>
      <c r="N2814" t="s">
        <v>24177</v>
      </c>
      <c r="O2814" t="s">
        <v>24177</v>
      </c>
      <c r="P2814">
        <f>IMDB_Movies3[[#This Row],[gross]]-Table3[[#This Row],[budget]]</f>
        <v>-9528558</v>
      </c>
    </row>
    <row r="2815" spans="1:16" x14ac:dyDescent="0.35">
      <c r="A2815" t="s">
        <v>7443</v>
      </c>
      <c r="B2815">
        <v>94</v>
      </c>
      <c r="C2815">
        <v>79817937</v>
      </c>
      <c r="D2815" t="s">
        <v>14024</v>
      </c>
      <c r="E2815" t="s">
        <v>37</v>
      </c>
      <c r="F2815">
        <v>5.9</v>
      </c>
      <c r="G2815">
        <v>25000000</v>
      </c>
      <c r="H2815" t="s">
        <v>1325</v>
      </c>
      <c r="I2815" t="s">
        <v>953</v>
      </c>
      <c r="J2815" t="s">
        <v>1671</v>
      </c>
      <c r="K2815" t="s">
        <v>1266</v>
      </c>
      <c r="L2815" t="s">
        <v>24162</v>
      </c>
      <c r="M2815" t="s">
        <v>24177</v>
      </c>
      <c r="N2815" t="s">
        <v>24177</v>
      </c>
      <c r="O2815" t="s">
        <v>24177</v>
      </c>
      <c r="P2815">
        <f>IMDB_Movies3[[#This Row],[gross]]-Table3[[#This Row],[budget]]</f>
        <v>54817937</v>
      </c>
    </row>
    <row r="2816" spans="1:16" x14ac:dyDescent="0.35">
      <c r="A2816" t="s">
        <v>1351</v>
      </c>
      <c r="B2816">
        <v>122</v>
      </c>
      <c r="C2816">
        <v>91547205</v>
      </c>
      <c r="D2816" t="s">
        <v>14028</v>
      </c>
      <c r="E2816" t="s">
        <v>37</v>
      </c>
      <c r="F2816">
        <v>6.6</v>
      </c>
      <c r="G2816">
        <v>12000000</v>
      </c>
      <c r="H2816" t="s">
        <v>1671</v>
      </c>
      <c r="I2816" t="s">
        <v>19711</v>
      </c>
      <c r="J2816" t="s">
        <v>24177</v>
      </c>
      <c r="K2816" t="s">
        <v>24177</v>
      </c>
      <c r="L2816" t="s">
        <v>24177</v>
      </c>
      <c r="M2816" t="s">
        <v>24177</v>
      </c>
      <c r="N2816" t="s">
        <v>24177</v>
      </c>
      <c r="O2816" t="s">
        <v>24177</v>
      </c>
      <c r="P2816">
        <f>IMDB_Movies3[[#This Row],[gross]]-Table3[[#This Row],[budget]]</f>
        <v>79547205</v>
      </c>
    </row>
    <row r="2817" spans="1:16" x14ac:dyDescent="0.35">
      <c r="A2817" t="s">
        <v>1351</v>
      </c>
      <c r="B2817">
        <v>102</v>
      </c>
      <c r="C2817">
        <v>75074950</v>
      </c>
      <c r="D2817" t="s">
        <v>14031</v>
      </c>
      <c r="E2817" t="s">
        <v>37</v>
      </c>
      <c r="F2817">
        <v>6.3</v>
      </c>
      <c r="G2817">
        <v>12000000</v>
      </c>
      <c r="H2817" t="s">
        <v>1671</v>
      </c>
      <c r="I2817" t="s">
        <v>3409</v>
      </c>
      <c r="J2817" t="s">
        <v>24177</v>
      </c>
      <c r="K2817" t="s">
        <v>24177</v>
      </c>
      <c r="L2817" t="s">
        <v>24177</v>
      </c>
      <c r="M2817" t="s">
        <v>24177</v>
      </c>
      <c r="N2817" t="s">
        <v>24177</v>
      </c>
      <c r="O2817" t="s">
        <v>24177</v>
      </c>
      <c r="P2817">
        <f>IMDB_Movies3[[#This Row],[gross]]-Table3[[#This Row],[budget]]</f>
        <v>63074950</v>
      </c>
    </row>
    <row r="2818" spans="1:16" x14ac:dyDescent="0.35">
      <c r="A2818" t="s">
        <v>9085</v>
      </c>
      <c r="B2818">
        <v>116</v>
      </c>
      <c r="C2818">
        <v>78900000</v>
      </c>
      <c r="D2818" t="s">
        <v>14034</v>
      </c>
      <c r="E2818" t="s">
        <v>37</v>
      </c>
      <c r="F2818">
        <v>7.7</v>
      </c>
      <c r="G2818">
        <v>11000000</v>
      </c>
      <c r="H2818" t="s">
        <v>1325</v>
      </c>
      <c r="I2818" t="s">
        <v>953</v>
      </c>
      <c r="J2818" t="s">
        <v>12332</v>
      </c>
      <c r="K2818" t="s">
        <v>24177</v>
      </c>
      <c r="L2818" t="s">
        <v>24177</v>
      </c>
      <c r="M2818" t="s">
        <v>24177</v>
      </c>
      <c r="N2818" t="s">
        <v>24177</v>
      </c>
      <c r="O2818" t="s">
        <v>24177</v>
      </c>
      <c r="P2818">
        <f>IMDB_Movies3[[#This Row],[gross]]-Table3[[#This Row],[budget]]</f>
        <v>67900000</v>
      </c>
    </row>
    <row r="2819" spans="1:16" x14ac:dyDescent="0.35">
      <c r="A2819" t="s">
        <v>514</v>
      </c>
      <c r="B2819">
        <v>78</v>
      </c>
      <c r="C2819">
        <v>72217000</v>
      </c>
      <c r="D2819" t="s">
        <v>14037</v>
      </c>
      <c r="E2819" t="s">
        <v>37</v>
      </c>
      <c r="F2819">
        <v>6.9</v>
      </c>
      <c r="G2819">
        <v>12000000</v>
      </c>
      <c r="H2819" t="s">
        <v>1671</v>
      </c>
      <c r="I2819" t="s">
        <v>24177</v>
      </c>
      <c r="J2819" t="s">
        <v>24177</v>
      </c>
      <c r="K2819" t="s">
        <v>24177</v>
      </c>
      <c r="L2819" t="s">
        <v>24177</v>
      </c>
      <c r="M2819" t="s">
        <v>24177</v>
      </c>
      <c r="N2819" t="s">
        <v>24177</v>
      </c>
      <c r="O2819" t="s">
        <v>24177</v>
      </c>
      <c r="P2819">
        <f>IMDB_Movies3[[#This Row],[gross]]-Table3[[#This Row],[budget]]</f>
        <v>60217000</v>
      </c>
    </row>
    <row r="2820" spans="1:16" x14ac:dyDescent="0.35">
      <c r="A2820" t="s">
        <v>14040</v>
      </c>
      <c r="B2820">
        <v>114</v>
      </c>
      <c r="C2820">
        <v>79568000</v>
      </c>
      <c r="D2820" t="s">
        <v>14041</v>
      </c>
      <c r="E2820" t="s">
        <v>37</v>
      </c>
      <c r="F2820">
        <v>7.1</v>
      </c>
      <c r="G2820">
        <v>12000000</v>
      </c>
      <c r="H2820" t="s">
        <v>12332</v>
      </c>
      <c r="I2820" t="s">
        <v>10413</v>
      </c>
      <c r="J2820" t="s">
        <v>24177</v>
      </c>
      <c r="K2820" t="s">
        <v>24177</v>
      </c>
      <c r="L2820" t="s">
        <v>24177</v>
      </c>
      <c r="M2820" t="s">
        <v>24177</v>
      </c>
      <c r="N2820" t="s">
        <v>24177</v>
      </c>
      <c r="O2820" t="s">
        <v>24177</v>
      </c>
      <c r="P2820">
        <f>IMDB_Movies3[[#This Row],[gross]]-Table3[[#This Row],[budget]]</f>
        <v>67568000</v>
      </c>
    </row>
    <row r="2821" spans="1:16" x14ac:dyDescent="0.35">
      <c r="A2821" t="s">
        <v>1096</v>
      </c>
      <c r="B2821">
        <v>112</v>
      </c>
      <c r="C2821">
        <v>65500000</v>
      </c>
      <c r="D2821" t="s">
        <v>14045</v>
      </c>
      <c r="E2821" t="s">
        <v>37</v>
      </c>
      <c r="F2821">
        <v>7.4</v>
      </c>
      <c r="G2821">
        <v>12000000</v>
      </c>
      <c r="H2821" t="s">
        <v>24164</v>
      </c>
      <c r="I2821" t="s">
        <v>3409</v>
      </c>
      <c r="J2821" t="s">
        <v>19711</v>
      </c>
      <c r="K2821" t="s">
        <v>10413</v>
      </c>
      <c r="L2821" t="s">
        <v>24177</v>
      </c>
      <c r="M2821" t="s">
        <v>24177</v>
      </c>
      <c r="N2821" t="s">
        <v>24177</v>
      </c>
      <c r="O2821" t="s">
        <v>24177</v>
      </c>
      <c r="P2821">
        <f>IMDB_Movies3[[#This Row],[gross]]-Table3[[#This Row],[budget]]</f>
        <v>53500000</v>
      </c>
    </row>
    <row r="2822" spans="1:16" x14ac:dyDescent="0.35">
      <c r="A2822" t="s">
        <v>14048</v>
      </c>
      <c r="B2822">
        <v>110</v>
      </c>
      <c r="C2822">
        <v>70011073</v>
      </c>
      <c r="D2822" t="s">
        <v>14052</v>
      </c>
      <c r="E2822" t="s">
        <v>37</v>
      </c>
      <c r="F2822">
        <v>6.5</v>
      </c>
      <c r="G2822">
        <v>12000000</v>
      </c>
      <c r="H2822" t="s">
        <v>1325</v>
      </c>
      <c r="I2822" t="s">
        <v>953</v>
      </c>
      <c r="J2822" t="s">
        <v>3409</v>
      </c>
      <c r="K2822" t="s">
        <v>10413</v>
      </c>
      <c r="L2822" t="s">
        <v>24165</v>
      </c>
      <c r="M2822" t="s">
        <v>24177</v>
      </c>
      <c r="N2822" t="s">
        <v>24177</v>
      </c>
      <c r="O2822" t="s">
        <v>24177</v>
      </c>
      <c r="P2822">
        <f>IMDB_Movies3[[#This Row],[gross]]-Table3[[#This Row],[budget]]</f>
        <v>58011073</v>
      </c>
    </row>
    <row r="2823" spans="1:16" x14ac:dyDescent="0.35">
      <c r="A2823" t="s">
        <v>6244</v>
      </c>
      <c r="B2823">
        <v>104</v>
      </c>
      <c r="C2823">
        <v>65269010</v>
      </c>
      <c r="D2823" t="s">
        <v>14057</v>
      </c>
      <c r="E2823" t="s">
        <v>37</v>
      </c>
      <c r="F2823">
        <v>6.5</v>
      </c>
      <c r="G2823">
        <v>12000000</v>
      </c>
      <c r="H2823" t="s">
        <v>24164</v>
      </c>
      <c r="I2823" t="s">
        <v>3409</v>
      </c>
      <c r="J2823" t="s">
        <v>12038</v>
      </c>
      <c r="K2823" t="s">
        <v>19711</v>
      </c>
      <c r="L2823" t="s">
        <v>24177</v>
      </c>
      <c r="M2823" t="s">
        <v>24177</v>
      </c>
      <c r="N2823" t="s">
        <v>24177</v>
      </c>
      <c r="O2823" t="s">
        <v>24177</v>
      </c>
      <c r="P2823">
        <f>IMDB_Movies3[[#This Row],[gross]]-Table3[[#This Row],[budget]]</f>
        <v>53269010</v>
      </c>
    </row>
    <row r="2824" spans="1:16" x14ac:dyDescent="0.35">
      <c r="A2824" t="s">
        <v>14061</v>
      </c>
      <c r="B2824">
        <v>81</v>
      </c>
      <c r="C2824">
        <v>63071133</v>
      </c>
      <c r="D2824" t="s">
        <v>14063</v>
      </c>
      <c r="E2824" t="s">
        <v>37</v>
      </c>
      <c r="F2824">
        <v>6.8</v>
      </c>
      <c r="G2824">
        <v>12000000</v>
      </c>
      <c r="H2824" t="s">
        <v>953</v>
      </c>
      <c r="I2824" t="s">
        <v>11526</v>
      </c>
      <c r="J2824" t="s">
        <v>1671</v>
      </c>
      <c r="K2824" t="s">
        <v>24164</v>
      </c>
      <c r="L2824" t="s">
        <v>24177</v>
      </c>
      <c r="M2824" t="s">
        <v>24177</v>
      </c>
      <c r="N2824" t="s">
        <v>24177</v>
      </c>
      <c r="O2824" t="s">
        <v>24177</v>
      </c>
      <c r="P2824">
        <f>IMDB_Movies3[[#This Row],[gross]]-Table3[[#This Row],[budget]]</f>
        <v>51071133</v>
      </c>
    </row>
    <row r="2825" spans="1:16" x14ac:dyDescent="0.35">
      <c r="A2825" t="s">
        <v>1764</v>
      </c>
      <c r="B2825">
        <v>154</v>
      </c>
      <c r="C2825">
        <v>39647595</v>
      </c>
      <c r="D2825" t="s">
        <v>14067</v>
      </c>
      <c r="E2825" t="s">
        <v>37</v>
      </c>
      <c r="F2825">
        <v>7.5</v>
      </c>
      <c r="G2825">
        <v>12000000</v>
      </c>
      <c r="H2825" t="s">
        <v>24164</v>
      </c>
      <c r="I2825" t="s">
        <v>10413</v>
      </c>
      <c r="J2825" t="s">
        <v>24177</v>
      </c>
      <c r="K2825" t="s">
        <v>24177</v>
      </c>
      <c r="L2825" t="s">
        <v>24177</v>
      </c>
      <c r="M2825" t="s">
        <v>24177</v>
      </c>
      <c r="N2825" t="s">
        <v>24177</v>
      </c>
      <c r="O2825" t="s">
        <v>24177</v>
      </c>
      <c r="P2825">
        <f>IMDB_Movies3[[#This Row],[gross]]-Table3[[#This Row],[budget]]</f>
        <v>27647595</v>
      </c>
    </row>
    <row r="2826" spans="1:16" x14ac:dyDescent="0.35">
      <c r="A2826" t="s">
        <v>5230</v>
      </c>
      <c r="B2826">
        <v>102</v>
      </c>
      <c r="C2826">
        <v>38087366</v>
      </c>
      <c r="D2826" t="s">
        <v>14070</v>
      </c>
      <c r="E2826" t="s">
        <v>37</v>
      </c>
      <c r="F2826">
        <v>6.6</v>
      </c>
      <c r="G2826">
        <v>12000000</v>
      </c>
      <c r="H2826" t="s">
        <v>953</v>
      </c>
      <c r="I2826" t="s">
        <v>1671</v>
      </c>
      <c r="J2826" t="s">
        <v>24177</v>
      </c>
      <c r="K2826" t="s">
        <v>24177</v>
      </c>
      <c r="L2826" t="s">
        <v>24177</v>
      </c>
      <c r="M2826" t="s">
        <v>24177</v>
      </c>
      <c r="N2826" t="s">
        <v>24177</v>
      </c>
      <c r="O2826" t="s">
        <v>24177</v>
      </c>
      <c r="P2826">
        <f>IMDB_Movies3[[#This Row],[gross]]-Table3[[#This Row],[budget]]</f>
        <v>26087366</v>
      </c>
    </row>
    <row r="2827" spans="1:16" x14ac:dyDescent="0.35">
      <c r="A2827" t="s">
        <v>1500</v>
      </c>
      <c r="B2827">
        <v>89</v>
      </c>
      <c r="C2827">
        <v>64572496</v>
      </c>
      <c r="D2827" t="s">
        <v>14073</v>
      </c>
      <c r="E2827" t="s">
        <v>37</v>
      </c>
      <c r="F2827">
        <v>7.1</v>
      </c>
      <c r="G2827">
        <v>12000000</v>
      </c>
      <c r="H2827" t="s">
        <v>3409</v>
      </c>
      <c r="I2827" t="s">
        <v>12332</v>
      </c>
      <c r="J2827" t="s">
        <v>10413</v>
      </c>
      <c r="K2827" t="s">
        <v>24177</v>
      </c>
      <c r="L2827" t="s">
        <v>24177</v>
      </c>
      <c r="M2827" t="s">
        <v>24177</v>
      </c>
      <c r="N2827" t="s">
        <v>24177</v>
      </c>
      <c r="O2827" t="s">
        <v>24177</v>
      </c>
      <c r="P2827">
        <f>IMDB_Movies3[[#This Row],[gross]]-Table3[[#This Row],[budget]]</f>
        <v>52572496</v>
      </c>
    </row>
    <row r="2828" spans="1:16" x14ac:dyDescent="0.35">
      <c r="A2828" t="s">
        <v>6126</v>
      </c>
      <c r="B2828">
        <v>132</v>
      </c>
      <c r="C2828">
        <v>30400000</v>
      </c>
      <c r="D2828" t="s">
        <v>14078</v>
      </c>
      <c r="E2828" t="s">
        <v>37</v>
      </c>
      <c r="F2828">
        <v>6.6</v>
      </c>
      <c r="G2828">
        <v>12000000</v>
      </c>
      <c r="H2828" t="s">
        <v>3409</v>
      </c>
      <c r="I2828" t="s">
        <v>17378</v>
      </c>
      <c r="J2828" t="s">
        <v>19711</v>
      </c>
      <c r="K2828" t="s">
        <v>24177</v>
      </c>
      <c r="L2828" t="s">
        <v>24177</v>
      </c>
      <c r="M2828" t="s">
        <v>24177</v>
      </c>
      <c r="N2828" t="s">
        <v>24177</v>
      </c>
      <c r="O2828" t="s">
        <v>24177</v>
      </c>
      <c r="P2828">
        <f>IMDB_Movies3[[#This Row],[gross]]-Table3[[#This Row],[budget]]</f>
        <v>18400000</v>
      </c>
    </row>
    <row r="2829" spans="1:16" x14ac:dyDescent="0.35">
      <c r="A2829" t="s">
        <v>2791</v>
      </c>
      <c r="B2829">
        <v>103</v>
      </c>
      <c r="C2829">
        <v>42365600</v>
      </c>
      <c r="D2829" t="s">
        <v>14083</v>
      </c>
      <c r="E2829" t="s">
        <v>37</v>
      </c>
      <c r="F2829">
        <v>7</v>
      </c>
      <c r="G2829">
        <v>5000000</v>
      </c>
      <c r="H2829" t="s">
        <v>953</v>
      </c>
      <c r="I2829" t="s">
        <v>1671</v>
      </c>
      <c r="J2829" t="s">
        <v>1266</v>
      </c>
      <c r="K2829" t="s">
        <v>12332</v>
      </c>
      <c r="L2829" t="s">
        <v>24177</v>
      </c>
      <c r="M2829" t="s">
        <v>24177</v>
      </c>
      <c r="N2829" t="s">
        <v>24177</v>
      </c>
      <c r="O2829" t="s">
        <v>24177</v>
      </c>
      <c r="P2829">
        <f>IMDB_Movies3[[#This Row],[gross]]-Table3[[#This Row],[budget]]</f>
        <v>37365600</v>
      </c>
    </row>
    <row r="2830" spans="1:16" x14ac:dyDescent="0.35">
      <c r="A2830" t="s">
        <v>14086</v>
      </c>
      <c r="B2830">
        <v>93</v>
      </c>
      <c r="C2830">
        <v>37188667</v>
      </c>
      <c r="D2830" t="s">
        <v>14089</v>
      </c>
      <c r="E2830" t="s">
        <v>37</v>
      </c>
      <c r="F2830">
        <v>3.3</v>
      </c>
      <c r="G2830">
        <v>12000000</v>
      </c>
      <c r="H2830" t="s">
        <v>1671</v>
      </c>
      <c r="I2830" t="s">
        <v>3409</v>
      </c>
      <c r="J2830" t="s">
        <v>24177</v>
      </c>
      <c r="K2830" t="s">
        <v>24177</v>
      </c>
      <c r="L2830" t="s">
        <v>24177</v>
      </c>
      <c r="M2830" t="s">
        <v>24177</v>
      </c>
      <c r="N2830" t="s">
        <v>24177</v>
      </c>
      <c r="O2830" t="s">
        <v>24177</v>
      </c>
      <c r="P2830">
        <f>IMDB_Movies3[[#This Row],[gross]]-Table3[[#This Row],[budget]]</f>
        <v>25188667</v>
      </c>
    </row>
    <row r="2831" spans="1:16" x14ac:dyDescent="0.35">
      <c r="A2831" t="s">
        <v>14093</v>
      </c>
      <c r="B2831">
        <v>93</v>
      </c>
      <c r="C2831">
        <v>54724272</v>
      </c>
      <c r="D2831" t="s">
        <v>14095</v>
      </c>
      <c r="E2831" t="s">
        <v>37</v>
      </c>
      <c r="F2831">
        <v>6.7</v>
      </c>
      <c r="G2831">
        <v>12000000</v>
      </c>
      <c r="H2831" t="s">
        <v>1671</v>
      </c>
      <c r="I2831" t="s">
        <v>24164</v>
      </c>
      <c r="J2831" t="s">
        <v>24177</v>
      </c>
      <c r="K2831" t="s">
        <v>24177</v>
      </c>
      <c r="L2831" t="s">
        <v>24177</v>
      </c>
      <c r="M2831" t="s">
        <v>24177</v>
      </c>
      <c r="N2831" t="s">
        <v>24177</v>
      </c>
      <c r="O2831" t="s">
        <v>24177</v>
      </c>
      <c r="P2831">
        <f>IMDB_Movies3[[#This Row],[gross]]-Table3[[#This Row],[budget]]</f>
        <v>42724272</v>
      </c>
    </row>
    <row r="2832" spans="1:16" x14ac:dyDescent="0.35">
      <c r="A2832" t="s">
        <v>14099</v>
      </c>
      <c r="B2832">
        <v>172</v>
      </c>
      <c r="C2832">
        <v>47724985</v>
      </c>
      <c r="D2832" t="s">
        <v>14100</v>
      </c>
      <c r="E2832" t="s">
        <v>37</v>
      </c>
      <c r="F2832">
        <v>8</v>
      </c>
      <c r="G2832">
        <v>12000000</v>
      </c>
      <c r="H2832" t="s">
        <v>13307</v>
      </c>
      <c r="I2832" t="s">
        <v>3409</v>
      </c>
      <c r="J2832" t="s">
        <v>24165</v>
      </c>
      <c r="K2832" t="s">
        <v>24177</v>
      </c>
      <c r="L2832" t="s">
        <v>24177</v>
      </c>
      <c r="M2832" t="s">
        <v>24177</v>
      </c>
      <c r="N2832" t="s">
        <v>24177</v>
      </c>
      <c r="O2832" t="s">
        <v>24177</v>
      </c>
      <c r="P2832">
        <f>IMDB_Movies3[[#This Row],[gross]]-Table3[[#This Row],[budget]]</f>
        <v>35724985</v>
      </c>
    </row>
    <row r="2833" spans="1:16" x14ac:dyDescent="0.35">
      <c r="A2833" t="s">
        <v>13173</v>
      </c>
      <c r="B2833">
        <v>96</v>
      </c>
      <c r="C2833">
        <v>31597131</v>
      </c>
      <c r="D2833" t="s">
        <v>14105</v>
      </c>
      <c r="E2833" t="s">
        <v>37</v>
      </c>
      <c r="F2833">
        <v>6.8</v>
      </c>
      <c r="G2833">
        <v>12000000</v>
      </c>
      <c r="H2833" t="s">
        <v>3409</v>
      </c>
      <c r="I2833" t="s">
        <v>10413</v>
      </c>
      <c r="J2833" t="s">
        <v>24177</v>
      </c>
      <c r="K2833" t="s">
        <v>24177</v>
      </c>
      <c r="L2833" t="s">
        <v>24177</v>
      </c>
      <c r="M2833" t="s">
        <v>24177</v>
      </c>
      <c r="N2833" t="s">
        <v>24177</v>
      </c>
      <c r="O2833" t="s">
        <v>24177</v>
      </c>
      <c r="P2833">
        <f>IMDB_Movies3[[#This Row],[gross]]-Table3[[#This Row],[budget]]</f>
        <v>19597131</v>
      </c>
    </row>
    <row r="2834" spans="1:16" x14ac:dyDescent="0.35">
      <c r="A2834" t="s">
        <v>14108</v>
      </c>
      <c r="B2834">
        <v>89</v>
      </c>
      <c r="C2834">
        <v>31691811</v>
      </c>
      <c r="D2834" t="s">
        <v>14109</v>
      </c>
      <c r="E2834" t="s">
        <v>37</v>
      </c>
      <c r="F2834">
        <v>6</v>
      </c>
      <c r="G2834">
        <v>12000000</v>
      </c>
      <c r="H2834" t="s">
        <v>6403</v>
      </c>
      <c r="I2834" t="s">
        <v>12332</v>
      </c>
      <c r="J2834" t="s">
        <v>10413</v>
      </c>
      <c r="K2834" t="s">
        <v>24177</v>
      </c>
      <c r="L2834" t="s">
        <v>24177</v>
      </c>
      <c r="M2834" t="s">
        <v>24177</v>
      </c>
      <c r="N2834" t="s">
        <v>24177</v>
      </c>
      <c r="O2834" t="s">
        <v>24177</v>
      </c>
      <c r="P2834">
        <f>IMDB_Movies3[[#This Row],[gross]]-Table3[[#This Row],[budget]]</f>
        <v>19691811</v>
      </c>
    </row>
    <row r="2835" spans="1:16" x14ac:dyDescent="0.35">
      <c r="A2835" t="s">
        <v>14112</v>
      </c>
      <c r="B2835">
        <v>92</v>
      </c>
      <c r="C2835">
        <v>31397498</v>
      </c>
      <c r="D2835" t="s">
        <v>14113</v>
      </c>
      <c r="E2835" t="s">
        <v>37</v>
      </c>
      <c r="F2835">
        <v>5.4</v>
      </c>
      <c r="G2835">
        <v>12000000</v>
      </c>
      <c r="H2835" t="s">
        <v>6403</v>
      </c>
      <c r="I2835" t="s">
        <v>24162</v>
      </c>
      <c r="J2835" t="s">
        <v>24177</v>
      </c>
      <c r="K2835" t="s">
        <v>24177</v>
      </c>
      <c r="L2835" t="s">
        <v>24177</v>
      </c>
      <c r="M2835" t="s">
        <v>24177</v>
      </c>
      <c r="N2835" t="s">
        <v>24177</v>
      </c>
      <c r="O2835" t="s">
        <v>24177</v>
      </c>
      <c r="P2835">
        <f>IMDB_Movies3[[#This Row],[gross]]-Table3[[#This Row],[budget]]</f>
        <v>19397498</v>
      </c>
    </row>
    <row r="2836" spans="1:16" x14ac:dyDescent="0.35">
      <c r="A2836" t="s">
        <v>14116</v>
      </c>
      <c r="B2836">
        <v>97</v>
      </c>
      <c r="C2836">
        <v>31179516</v>
      </c>
      <c r="D2836" t="s">
        <v>14117</v>
      </c>
      <c r="E2836" t="s">
        <v>37</v>
      </c>
      <c r="F2836">
        <v>4.3</v>
      </c>
      <c r="G2836">
        <v>12000000</v>
      </c>
      <c r="H2836" t="s">
        <v>1671</v>
      </c>
      <c r="I2836" t="s">
        <v>24177</v>
      </c>
      <c r="J2836" t="s">
        <v>24177</v>
      </c>
      <c r="K2836" t="s">
        <v>24177</v>
      </c>
      <c r="L2836" t="s">
        <v>24177</v>
      </c>
      <c r="M2836" t="s">
        <v>24177</v>
      </c>
      <c r="N2836" t="s">
        <v>24177</v>
      </c>
      <c r="O2836" t="s">
        <v>24177</v>
      </c>
      <c r="P2836">
        <f>IMDB_Movies3[[#This Row],[gross]]-Table3[[#This Row],[budget]]</f>
        <v>19179516</v>
      </c>
    </row>
    <row r="2837" spans="1:16" x14ac:dyDescent="0.35">
      <c r="A2837" t="s">
        <v>4597</v>
      </c>
      <c r="B2837">
        <v>93</v>
      </c>
      <c r="C2837">
        <v>31155435</v>
      </c>
      <c r="D2837" t="s">
        <v>14120</v>
      </c>
      <c r="E2837" t="s">
        <v>37</v>
      </c>
      <c r="F2837">
        <v>6.2</v>
      </c>
      <c r="G2837">
        <v>12000000</v>
      </c>
      <c r="H2837" t="s">
        <v>1671</v>
      </c>
      <c r="I2837" t="s">
        <v>1266</v>
      </c>
      <c r="J2837" t="s">
        <v>24177</v>
      </c>
      <c r="K2837" t="s">
        <v>24177</v>
      </c>
      <c r="L2837" t="s">
        <v>24177</v>
      </c>
      <c r="M2837" t="s">
        <v>24177</v>
      </c>
      <c r="N2837" t="s">
        <v>24177</v>
      </c>
      <c r="O2837" t="s">
        <v>24177</v>
      </c>
      <c r="P2837">
        <f>IMDB_Movies3[[#This Row],[gross]]-Table3[[#This Row],[budget]]</f>
        <v>19155435</v>
      </c>
    </row>
    <row r="2838" spans="1:16" x14ac:dyDescent="0.35">
      <c r="A2838" t="s">
        <v>14123</v>
      </c>
      <c r="B2838">
        <v>89</v>
      </c>
      <c r="C2838">
        <v>27281507</v>
      </c>
      <c r="D2838" t="s">
        <v>14126</v>
      </c>
      <c r="E2838" t="s">
        <v>37</v>
      </c>
      <c r="F2838">
        <v>7.7</v>
      </c>
      <c r="G2838">
        <v>12000000</v>
      </c>
      <c r="H2838" t="s">
        <v>1671</v>
      </c>
      <c r="I2838" t="s">
        <v>3409</v>
      </c>
      <c r="J2838" t="s">
        <v>18089</v>
      </c>
      <c r="K2838" t="s">
        <v>1266</v>
      </c>
      <c r="L2838" t="s">
        <v>17378</v>
      </c>
      <c r="M2838" t="s">
        <v>24177</v>
      </c>
      <c r="N2838" t="s">
        <v>24177</v>
      </c>
      <c r="O2838" t="s">
        <v>24177</v>
      </c>
      <c r="P2838">
        <f>IMDB_Movies3[[#This Row],[gross]]-Table3[[#This Row],[budget]]</f>
        <v>15281507</v>
      </c>
    </row>
    <row r="2839" spans="1:16" x14ac:dyDescent="0.35">
      <c r="A2839" t="s">
        <v>5882</v>
      </c>
      <c r="B2839">
        <v>123</v>
      </c>
      <c r="C2839">
        <v>25776062</v>
      </c>
      <c r="D2839" t="s">
        <v>14129</v>
      </c>
      <c r="E2839" t="s">
        <v>37</v>
      </c>
      <c r="F2839">
        <v>7.4</v>
      </c>
      <c r="G2839">
        <v>12000000</v>
      </c>
      <c r="H2839" t="s">
        <v>13307</v>
      </c>
      <c r="I2839" t="s">
        <v>3409</v>
      </c>
      <c r="J2839" t="s">
        <v>19711</v>
      </c>
      <c r="K2839" t="s">
        <v>24177</v>
      </c>
      <c r="L2839" t="s">
        <v>24177</v>
      </c>
      <c r="M2839" t="s">
        <v>24177</v>
      </c>
      <c r="N2839" t="s">
        <v>24177</v>
      </c>
      <c r="O2839" t="s">
        <v>24177</v>
      </c>
      <c r="P2839">
        <f>IMDB_Movies3[[#This Row],[gross]]-Table3[[#This Row],[budget]]</f>
        <v>13776062</v>
      </c>
    </row>
    <row r="2840" spans="1:16" x14ac:dyDescent="0.35">
      <c r="A2840" t="s">
        <v>14132</v>
      </c>
      <c r="B2840">
        <v>93</v>
      </c>
      <c r="C2840">
        <v>25240988</v>
      </c>
      <c r="D2840" t="s">
        <v>14135</v>
      </c>
      <c r="E2840" t="s">
        <v>37</v>
      </c>
      <c r="F2840">
        <v>5.9</v>
      </c>
      <c r="G2840">
        <v>12000000</v>
      </c>
      <c r="H2840" t="s">
        <v>68</v>
      </c>
      <c r="I2840" t="s">
        <v>12038</v>
      </c>
      <c r="J2840" t="s">
        <v>24177</v>
      </c>
      <c r="K2840" t="s">
        <v>24177</v>
      </c>
      <c r="L2840" t="s">
        <v>24177</v>
      </c>
      <c r="M2840" t="s">
        <v>24177</v>
      </c>
      <c r="N2840" t="s">
        <v>24177</v>
      </c>
      <c r="O2840" t="s">
        <v>24177</v>
      </c>
      <c r="P2840">
        <f>IMDB_Movies3[[#This Row],[gross]]-Table3[[#This Row],[budget]]</f>
        <v>13240988</v>
      </c>
    </row>
    <row r="2841" spans="1:16" x14ac:dyDescent="0.35">
      <c r="A2841" t="s">
        <v>14139</v>
      </c>
      <c r="B2841">
        <v>133</v>
      </c>
      <c r="C2841">
        <v>124868837</v>
      </c>
      <c r="D2841" t="s">
        <v>14140</v>
      </c>
      <c r="E2841" t="s">
        <v>37</v>
      </c>
      <c r="F2841">
        <v>7.8</v>
      </c>
      <c r="G2841">
        <v>12000000</v>
      </c>
      <c r="H2841" t="s">
        <v>3409</v>
      </c>
      <c r="I2841" t="s">
        <v>19711</v>
      </c>
      <c r="J2841" t="s">
        <v>24177</v>
      </c>
      <c r="K2841" t="s">
        <v>24177</v>
      </c>
      <c r="L2841" t="s">
        <v>24177</v>
      </c>
      <c r="M2841" t="s">
        <v>24177</v>
      </c>
      <c r="N2841" t="s">
        <v>24177</v>
      </c>
      <c r="O2841" t="s">
        <v>24177</v>
      </c>
      <c r="P2841">
        <f>IMDB_Movies3[[#This Row],[gross]]-Table3[[#This Row],[budget]]</f>
        <v>112868837</v>
      </c>
    </row>
    <row r="2842" spans="1:16" x14ac:dyDescent="0.35">
      <c r="A2842" t="s">
        <v>4423</v>
      </c>
      <c r="B2842">
        <v>121</v>
      </c>
      <c r="C2842">
        <v>22905674</v>
      </c>
      <c r="D2842" t="s">
        <v>14144</v>
      </c>
      <c r="E2842" t="s">
        <v>37</v>
      </c>
      <c r="F2842">
        <v>7.4</v>
      </c>
      <c r="G2842">
        <v>12000000</v>
      </c>
      <c r="H2842" t="s">
        <v>24164</v>
      </c>
      <c r="I2842" t="s">
        <v>3409</v>
      </c>
      <c r="J2842" t="s">
        <v>24177</v>
      </c>
      <c r="K2842" t="s">
        <v>24177</v>
      </c>
      <c r="L2842" t="s">
        <v>24177</v>
      </c>
      <c r="M2842" t="s">
        <v>24177</v>
      </c>
      <c r="N2842" t="s">
        <v>24177</v>
      </c>
      <c r="O2842" t="s">
        <v>24177</v>
      </c>
      <c r="P2842">
        <f>IMDB_Movies3[[#This Row],[gross]]-Table3[[#This Row],[budget]]</f>
        <v>10905674</v>
      </c>
    </row>
    <row r="2843" spans="1:16" x14ac:dyDescent="0.35">
      <c r="A2843" t="s">
        <v>7227</v>
      </c>
      <c r="B2843">
        <v>102</v>
      </c>
      <c r="C2843">
        <v>25277561</v>
      </c>
      <c r="D2843" t="s">
        <v>14147</v>
      </c>
      <c r="E2843" t="s">
        <v>37</v>
      </c>
      <c r="F2843">
        <v>6.5</v>
      </c>
      <c r="G2843">
        <v>12000000</v>
      </c>
      <c r="H2843" t="s">
        <v>1671</v>
      </c>
      <c r="I2843" t="s">
        <v>19711</v>
      </c>
      <c r="J2843" t="s">
        <v>24177</v>
      </c>
      <c r="K2843" t="s">
        <v>24177</v>
      </c>
      <c r="L2843" t="s">
        <v>24177</v>
      </c>
      <c r="M2843" t="s">
        <v>24177</v>
      </c>
      <c r="N2843" t="s">
        <v>24177</v>
      </c>
      <c r="O2843" t="s">
        <v>24177</v>
      </c>
      <c r="P2843">
        <f>IMDB_Movies3[[#This Row],[gross]]-Table3[[#This Row],[budget]]</f>
        <v>13277561</v>
      </c>
    </row>
    <row r="2844" spans="1:16" x14ac:dyDescent="0.35">
      <c r="A2844" t="s">
        <v>4712</v>
      </c>
      <c r="B2844">
        <v>102</v>
      </c>
      <c r="C2844">
        <v>47724985</v>
      </c>
      <c r="D2844" t="s">
        <v>14152</v>
      </c>
      <c r="E2844" t="s">
        <v>37</v>
      </c>
      <c r="F2844">
        <v>5.4</v>
      </c>
      <c r="G2844">
        <v>12000000</v>
      </c>
      <c r="H2844" t="s">
        <v>6403</v>
      </c>
      <c r="I2844" t="s">
        <v>12332</v>
      </c>
      <c r="J2844" t="s">
        <v>24177</v>
      </c>
      <c r="K2844" t="s">
        <v>24177</v>
      </c>
      <c r="L2844" t="s">
        <v>24177</v>
      </c>
      <c r="M2844" t="s">
        <v>24177</v>
      </c>
      <c r="N2844" t="s">
        <v>24177</v>
      </c>
      <c r="O2844" t="s">
        <v>24177</v>
      </c>
      <c r="P2844">
        <f>IMDB_Movies3[[#This Row],[gross]]-Table3[[#This Row],[budget]]</f>
        <v>35724985</v>
      </c>
    </row>
    <row r="2845" spans="1:16" x14ac:dyDescent="0.35">
      <c r="A2845" t="s">
        <v>4401</v>
      </c>
      <c r="B2845">
        <v>99</v>
      </c>
      <c r="C2845">
        <v>21133087</v>
      </c>
      <c r="D2845" t="s">
        <v>14157</v>
      </c>
      <c r="E2845" t="s">
        <v>37</v>
      </c>
      <c r="F2845">
        <v>7</v>
      </c>
      <c r="G2845">
        <v>12000000</v>
      </c>
      <c r="H2845" t="s">
        <v>6403</v>
      </c>
      <c r="I2845" t="s">
        <v>24162</v>
      </c>
      <c r="J2845" t="s">
        <v>10413</v>
      </c>
      <c r="K2845" t="s">
        <v>24177</v>
      </c>
      <c r="L2845" t="s">
        <v>24177</v>
      </c>
      <c r="M2845" t="s">
        <v>24177</v>
      </c>
      <c r="N2845" t="s">
        <v>24177</v>
      </c>
      <c r="O2845" t="s">
        <v>24177</v>
      </c>
      <c r="P2845">
        <f>IMDB_Movies3[[#This Row],[gross]]-Table3[[#This Row],[budget]]</f>
        <v>9133087</v>
      </c>
    </row>
    <row r="2846" spans="1:16" x14ac:dyDescent="0.35">
      <c r="A2846" t="s">
        <v>5647</v>
      </c>
      <c r="B2846">
        <v>98</v>
      </c>
      <c r="C2846">
        <v>37707719</v>
      </c>
      <c r="D2846" t="s">
        <v>14168</v>
      </c>
      <c r="E2846" t="s">
        <v>37</v>
      </c>
      <c r="F2846">
        <v>7.6</v>
      </c>
      <c r="G2846">
        <v>12000000</v>
      </c>
      <c r="H2846" t="s">
        <v>13307</v>
      </c>
      <c r="I2846" t="s">
        <v>3409</v>
      </c>
      <c r="J2846" t="s">
        <v>24177</v>
      </c>
      <c r="K2846" t="s">
        <v>24177</v>
      </c>
      <c r="L2846" t="s">
        <v>24177</v>
      </c>
      <c r="M2846" t="s">
        <v>24177</v>
      </c>
      <c r="N2846" t="s">
        <v>24177</v>
      </c>
      <c r="O2846" t="s">
        <v>24177</v>
      </c>
      <c r="P2846">
        <f>IMDB_Movies3[[#This Row],[gross]]-Table3[[#This Row],[budget]]</f>
        <v>25707719</v>
      </c>
    </row>
    <row r="2847" spans="1:16" x14ac:dyDescent="0.35">
      <c r="A2847" t="s">
        <v>11065</v>
      </c>
      <c r="B2847">
        <v>118</v>
      </c>
      <c r="C2847">
        <v>18761993</v>
      </c>
      <c r="D2847" t="s">
        <v>14172</v>
      </c>
      <c r="E2847" t="s">
        <v>37</v>
      </c>
      <c r="F2847">
        <v>6.9</v>
      </c>
      <c r="G2847">
        <v>9000000</v>
      </c>
      <c r="H2847" t="s">
        <v>1671</v>
      </c>
      <c r="I2847" t="s">
        <v>3409</v>
      </c>
      <c r="J2847" t="s">
        <v>24177</v>
      </c>
      <c r="K2847" t="s">
        <v>24177</v>
      </c>
      <c r="L2847" t="s">
        <v>24177</v>
      </c>
      <c r="M2847" t="s">
        <v>24177</v>
      </c>
      <c r="N2847" t="s">
        <v>24177</v>
      </c>
      <c r="O2847" t="s">
        <v>24177</v>
      </c>
      <c r="P2847">
        <f>IMDB_Movies3[[#This Row],[gross]]-Table3[[#This Row],[budget]]</f>
        <v>9761993</v>
      </c>
    </row>
    <row r="2848" spans="1:16" x14ac:dyDescent="0.35">
      <c r="A2848" t="s">
        <v>14099</v>
      </c>
      <c r="B2848">
        <v>125</v>
      </c>
      <c r="C2848">
        <v>47724985</v>
      </c>
      <c r="D2848" t="s">
        <v>14175</v>
      </c>
      <c r="E2848" t="s">
        <v>37</v>
      </c>
      <c r="F2848">
        <v>7</v>
      </c>
      <c r="G2848">
        <v>12000000</v>
      </c>
      <c r="H2848" t="s">
        <v>3409</v>
      </c>
      <c r="I2848" t="s">
        <v>10413</v>
      </c>
      <c r="J2848" t="s">
        <v>24177</v>
      </c>
      <c r="K2848" t="s">
        <v>24177</v>
      </c>
      <c r="L2848" t="s">
        <v>24177</v>
      </c>
      <c r="M2848" t="s">
        <v>24177</v>
      </c>
      <c r="N2848" t="s">
        <v>24177</v>
      </c>
      <c r="O2848" t="s">
        <v>24177</v>
      </c>
      <c r="P2848">
        <f>IMDB_Movies3[[#This Row],[gross]]-Table3[[#This Row],[budget]]</f>
        <v>35724985</v>
      </c>
    </row>
    <row r="2849" spans="1:16" x14ac:dyDescent="0.35">
      <c r="A2849" t="s">
        <v>12904</v>
      </c>
      <c r="B2849">
        <v>104</v>
      </c>
      <c r="C2849">
        <v>18595716</v>
      </c>
      <c r="D2849" t="s">
        <v>14180</v>
      </c>
      <c r="E2849" t="s">
        <v>37</v>
      </c>
      <c r="F2849">
        <v>5.3</v>
      </c>
      <c r="G2849">
        <v>12000000</v>
      </c>
      <c r="H2849" t="s">
        <v>1671</v>
      </c>
      <c r="I2849" t="s">
        <v>18089</v>
      </c>
      <c r="J2849" t="s">
        <v>1266</v>
      </c>
      <c r="K2849" t="s">
        <v>19711</v>
      </c>
      <c r="L2849" t="s">
        <v>24177</v>
      </c>
      <c r="M2849" t="s">
        <v>24177</v>
      </c>
      <c r="N2849" t="s">
        <v>24177</v>
      </c>
      <c r="O2849" t="s">
        <v>24177</v>
      </c>
      <c r="P2849">
        <f>IMDB_Movies3[[#This Row],[gross]]-Table3[[#This Row],[budget]]</f>
        <v>6595716</v>
      </c>
    </row>
    <row r="2850" spans="1:16" x14ac:dyDescent="0.35">
      <c r="A2850" t="s">
        <v>14184</v>
      </c>
      <c r="B2850">
        <v>109</v>
      </c>
      <c r="C2850">
        <v>31990064</v>
      </c>
      <c r="D2850" t="s">
        <v>14185</v>
      </c>
      <c r="E2850" t="s">
        <v>37</v>
      </c>
      <c r="F2850">
        <v>6.4</v>
      </c>
      <c r="G2850">
        <v>12000000</v>
      </c>
      <c r="H2850" t="s">
        <v>3409</v>
      </c>
      <c r="I2850" t="s">
        <v>24162</v>
      </c>
      <c r="J2850" t="s">
        <v>19711</v>
      </c>
      <c r="K2850" t="s">
        <v>24177</v>
      </c>
      <c r="L2850" t="s">
        <v>24177</v>
      </c>
      <c r="M2850" t="s">
        <v>24177</v>
      </c>
      <c r="N2850" t="s">
        <v>24177</v>
      </c>
      <c r="O2850" t="s">
        <v>24177</v>
      </c>
      <c r="P2850">
        <f>IMDB_Movies3[[#This Row],[gross]]-Table3[[#This Row],[budget]]</f>
        <v>19990064</v>
      </c>
    </row>
    <row r="2851" spans="1:16" x14ac:dyDescent="0.35">
      <c r="A2851" t="s">
        <v>14189</v>
      </c>
      <c r="B2851">
        <v>86</v>
      </c>
      <c r="C2851">
        <v>17321573</v>
      </c>
      <c r="D2851" t="s">
        <v>14190</v>
      </c>
      <c r="E2851" t="s">
        <v>37</v>
      </c>
      <c r="F2851">
        <v>4.5</v>
      </c>
      <c r="G2851">
        <v>35761559</v>
      </c>
      <c r="H2851" t="s">
        <v>1671</v>
      </c>
      <c r="I2851" t="s">
        <v>24177</v>
      </c>
      <c r="J2851" t="s">
        <v>24177</v>
      </c>
      <c r="K2851" t="s">
        <v>24177</v>
      </c>
      <c r="L2851" t="s">
        <v>24177</v>
      </c>
      <c r="M2851" t="s">
        <v>24177</v>
      </c>
      <c r="N2851" t="s">
        <v>24177</v>
      </c>
      <c r="O2851" t="s">
        <v>24177</v>
      </c>
      <c r="P2851">
        <f>IMDB_Movies3[[#This Row],[gross]]-Table3[[#This Row],[budget]]</f>
        <v>-18439986</v>
      </c>
    </row>
    <row r="2852" spans="1:16" x14ac:dyDescent="0.35">
      <c r="A2852" t="s">
        <v>8191</v>
      </c>
      <c r="B2852">
        <v>115</v>
      </c>
      <c r="C2852">
        <v>17613460</v>
      </c>
      <c r="D2852" t="s">
        <v>14193</v>
      </c>
      <c r="E2852" t="s">
        <v>37</v>
      </c>
      <c r="F2852">
        <v>7.8</v>
      </c>
      <c r="G2852">
        <v>12000000</v>
      </c>
      <c r="H2852" t="s">
        <v>953</v>
      </c>
      <c r="I2852" t="s">
        <v>1671</v>
      </c>
      <c r="J2852" t="s">
        <v>3409</v>
      </c>
      <c r="K2852" t="s">
        <v>24177</v>
      </c>
      <c r="L2852" t="s">
        <v>24177</v>
      </c>
      <c r="M2852" t="s">
        <v>24177</v>
      </c>
      <c r="N2852" t="s">
        <v>24177</v>
      </c>
      <c r="O2852" t="s">
        <v>24177</v>
      </c>
      <c r="P2852">
        <f>IMDB_Movies3[[#This Row],[gross]]-Table3[[#This Row],[budget]]</f>
        <v>5613460</v>
      </c>
    </row>
    <row r="2853" spans="1:16" x14ac:dyDescent="0.35">
      <c r="A2853" t="s">
        <v>14196</v>
      </c>
      <c r="B2853">
        <v>92</v>
      </c>
      <c r="C2853">
        <v>21088568</v>
      </c>
      <c r="D2853" t="s">
        <v>14197</v>
      </c>
      <c r="E2853" t="s">
        <v>37</v>
      </c>
      <c r="F2853">
        <v>6.7</v>
      </c>
      <c r="G2853">
        <v>13000000</v>
      </c>
      <c r="H2853" t="s">
        <v>1325</v>
      </c>
      <c r="I2853" t="s">
        <v>1266</v>
      </c>
      <c r="J2853" t="s">
        <v>6403</v>
      </c>
      <c r="K2853" t="s">
        <v>10413</v>
      </c>
      <c r="L2853" t="s">
        <v>24177</v>
      </c>
      <c r="M2853" t="s">
        <v>24177</v>
      </c>
      <c r="N2853" t="s">
        <v>24177</v>
      </c>
      <c r="O2853" t="s">
        <v>24177</v>
      </c>
      <c r="P2853">
        <f>IMDB_Movies3[[#This Row],[gross]]-Table3[[#This Row],[budget]]</f>
        <v>8088568</v>
      </c>
    </row>
    <row r="2854" spans="1:16" x14ac:dyDescent="0.35">
      <c r="A2854" t="s">
        <v>3917</v>
      </c>
      <c r="B2854">
        <v>91</v>
      </c>
      <c r="C2854">
        <v>17292381</v>
      </c>
      <c r="D2854" t="s">
        <v>14201</v>
      </c>
      <c r="E2854" t="s">
        <v>37</v>
      </c>
      <c r="F2854">
        <v>5.3</v>
      </c>
      <c r="G2854">
        <v>12000000</v>
      </c>
      <c r="H2854" t="s">
        <v>1671</v>
      </c>
      <c r="I2854" t="s">
        <v>24164</v>
      </c>
      <c r="J2854" t="s">
        <v>18089</v>
      </c>
      <c r="K2854" t="s">
        <v>24177</v>
      </c>
      <c r="L2854" t="s">
        <v>24177</v>
      </c>
      <c r="M2854" t="s">
        <v>24177</v>
      </c>
      <c r="N2854" t="s">
        <v>24177</v>
      </c>
      <c r="O2854" t="s">
        <v>24177</v>
      </c>
      <c r="P2854">
        <f>IMDB_Movies3[[#This Row],[gross]]-Table3[[#This Row],[budget]]</f>
        <v>5292381</v>
      </c>
    </row>
    <row r="2855" spans="1:16" x14ac:dyDescent="0.35">
      <c r="A2855" t="s">
        <v>8186</v>
      </c>
      <c r="B2855">
        <v>94</v>
      </c>
      <c r="C2855">
        <v>16300302</v>
      </c>
      <c r="D2855" t="s">
        <v>14204</v>
      </c>
      <c r="E2855" t="s">
        <v>37</v>
      </c>
      <c r="F2855">
        <v>6.3</v>
      </c>
      <c r="G2855">
        <v>12000000</v>
      </c>
      <c r="H2855" t="s">
        <v>1671</v>
      </c>
      <c r="I2855" t="s">
        <v>3409</v>
      </c>
      <c r="J2855" t="s">
        <v>24177</v>
      </c>
      <c r="K2855" t="s">
        <v>24177</v>
      </c>
      <c r="L2855" t="s">
        <v>24177</v>
      </c>
      <c r="M2855" t="s">
        <v>24177</v>
      </c>
      <c r="N2855" t="s">
        <v>24177</v>
      </c>
      <c r="O2855" t="s">
        <v>24177</v>
      </c>
      <c r="P2855">
        <f>IMDB_Movies3[[#This Row],[gross]]-Table3[[#This Row],[budget]]</f>
        <v>4300302</v>
      </c>
    </row>
    <row r="2856" spans="1:16" x14ac:dyDescent="0.35">
      <c r="A2856" t="s">
        <v>4531</v>
      </c>
      <c r="B2856">
        <v>93</v>
      </c>
      <c r="C2856">
        <v>27829874</v>
      </c>
      <c r="D2856" t="s">
        <v>14207</v>
      </c>
      <c r="E2856" t="s">
        <v>37</v>
      </c>
      <c r="F2856">
        <v>7</v>
      </c>
      <c r="G2856">
        <v>12000000</v>
      </c>
      <c r="H2856" t="s">
        <v>1325</v>
      </c>
      <c r="I2856" t="s">
        <v>24164</v>
      </c>
      <c r="J2856" t="s">
        <v>10413</v>
      </c>
      <c r="K2856" t="s">
        <v>24177</v>
      </c>
      <c r="L2856" t="s">
        <v>24177</v>
      </c>
      <c r="M2856" t="s">
        <v>24177</v>
      </c>
      <c r="N2856" t="s">
        <v>24177</v>
      </c>
      <c r="O2856" t="s">
        <v>24177</v>
      </c>
      <c r="P2856">
        <f>IMDB_Movies3[[#This Row],[gross]]-Table3[[#This Row],[budget]]</f>
        <v>15829874</v>
      </c>
    </row>
    <row r="2857" spans="1:16" x14ac:dyDescent="0.35">
      <c r="A2857" t="s">
        <v>14210</v>
      </c>
      <c r="B2857">
        <v>93</v>
      </c>
      <c r="C2857">
        <v>13960203</v>
      </c>
      <c r="D2857" t="s">
        <v>14211</v>
      </c>
      <c r="E2857" t="s">
        <v>37</v>
      </c>
      <c r="F2857">
        <v>5.3</v>
      </c>
      <c r="G2857">
        <v>35761559</v>
      </c>
      <c r="H2857" t="s">
        <v>1671</v>
      </c>
      <c r="I2857" t="s">
        <v>24177</v>
      </c>
      <c r="J2857" t="s">
        <v>24177</v>
      </c>
      <c r="K2857" t="s">
        <v>24177</v>
      </c>
      <c r="L2857" t="s">
        <v>24177</v>
      </c>
      <c r="M2857" t="s">
        <v>24177</v>
      </c>
      <c r="N2857" t="s">
        <v>24177</v>
      </c>
      <c r="O2857" t="s">
        <v>24177</v>
      </c>
      <c r="P2857">
        <f>IMDB_Movies3[[#This Row],[gross]]-Table3[[#This Row],[budget]]</f>
        <v>-21801356</v>
      </c>
    </row>
    <row r="2858" spans="1:16" x14ac:dyDescent="0.35">
      <c r="A2858" t="s">
        <v>5462</v>
      </c>
      <c r="B2858">
        <v>100</v>
      </c>
      <c r="C2858">
        <v>12902790</v>
      </c>
      <c r="D2858" t="s">
        <v>14215</v>
      </c>
      <c r="E2858" t="s">
        <v>37</v>
      </c>
      <c r="F2858">
        <v>6.6</v>
      </c>
      <c r="G2858">
        <v>12000000</v>
      </c>
      <c r="H2858" t="s">
        <v>1671</v>
      </c>
      <c r="I2858" t="s">
        <v>3409</v>
      </c>
      <c r="J2858" t="s">
        <v>19711</v>
      </c>
      <c r="K2858" t="s">
        <v>24177</v>
      </c>
      <c r="L2858" t="s">
        <v>24177</v>
      </c>
      <c r="M2858" t="s">
        <v>24177</v>
      </c>
      <c r="N2858" t="s">
        <v>24177</v>
      </c>
      <c r="O2858" t="s">
        <v>24177</v>
      </c>
      <c r="P2858">
        <f>IMDB_Movies3[[#This Row],[gross]]-Table3[[#This Row],[budget]]</f>
        <v>902790</v>
      </c>
    </row>
    <row r="2859" spans="1:16" x14ac:dyDescent="0.35">
      <c r="A2859" t="s">
        <v>9104</v>
      </c>
      <c r="B2859">
        <v>100</v>
      </c>
      <c r="C2859">
        <v>21520719</v>
      </c>
      <c r="D2859" t="s">
        <v>14218</v>
      </c>
      <c r="E2859" t="s">
        <v>37</v>
      </c>
      <c r="F2859">
        <v>5.8</v>
      </c>
      <c r="G2859">
        <v>35761559</v>
      </c>
      <c r="H2859" t="s">
        <v>1671</v>
      </c>
      <c r="I2859" t="s">
        <v>19711</v>
      </c>
      <c r="J2859" t="s">
        <v>24163</v>
      </c>
      <c r="K2859" t="s">
        <v>24177</v>
      </c>
      <c r="L2859" t="s">
        <v>24177</v>
      </c>
      <c r="M2859" t="s">
        <v>24177</v>
      </c>
      <c r="N2859" t="s">
        <v>24177</v>
      </c>
      <c r="O2859" t="s">
        <v>24177</v>
      </c>
      <c r="P2859">
        <f>IMDB_Movies3[[#This Row],[gross]]-Table3[[#This Row],[budget]]</f>
        <v>-14240840</v>
      </c>
    </row>
    <row r="2860" spans="1:16" x14ac:dyDescent="0.35">
      <c r="A2860" t="s">
        <v>2728</v>
      </c>
      <c r="B2860">
        <v>113</v>
      </c>
      <c r="C2860">
        <v>12796277</v>
      </c>
      <c r="D2860" t="s">
        <v>14221</v>
      </c>
      <c r="E2860" t="s">
        <v>37</v>
      </c>
      <c r="F2860">
        <v>6.7</v>
      </c>
      <c r="G2860">
        <v>35761559</v>
      </c>
      <c r="H2860" t="s">
        <v>3409</v>
      </c>
      <c r="I2860" t="s">
        <v>19711</v>
      </c>
      <c r="J2860" t="s">
        <v>24177</v>
      </c>
      <c r="K2860" t="s">
        <v>24177</v>
      </c>
      <c r="L2860" t="s">
        <v>24177</v>
      </c>
      <c r="M2860" t="s">
        <v>24177</v>
      </c>
      <c r="N2860" t="s">
        <v>24177</v>
      </c>
      <c r="O2860" t="s">
        <v>24177</v>
      </c>
      <c r="P2860">
        <f>IMDB_Movies3[[#This Row],[gross]]-Table3[[#This Row],[budget]]</f>
        <v>-22965282</v>
      </c>
    </row>
    <row r="2861" spans="1:16" x14ac:dyDescent="0.35">
      <c r="A2861" t="s">
        <v>9333</v>
      </c>
      <c r="B2861">
        <v>122</v>
      </c>
      <c r="C2861">
        <v>47724985</v>
      </c>
      <c r="D2861" t="s">
        <v>14225</v>
      </c>
      <c r="E2861" t="s">
        <v>37</v>
      </c>
      <c r="F2861">
        <v>6.6</v>
      </c>
      <c r="G2861">
        <v>12000000</v>
      </c>
      <c r="H2861" t="s">
        <v>24164</v>
      </c>
      <c r="I2861" t="s">
        <v>3409</v>
      </c>
      <c r="J2861" t="s">
        <v>19711</v>
      </c>
      <c r="K2861" t="s">
        <v>10413</v>
      </c>
      <c r="L2861" t="s">
        <v>24177</v>
      </c>
      <c r="M2861" t="s">
        <v>24177</v>
      </c>
      <c r="N2861" t="s">
        <v>24177</v>
      </c>
      <c r="O2861" t="s">
        <v>24177</v>
      </c>
      <c r="P2861">
        <f>IMDB_Movies3[[#This Row],[gross]]-Table3[[#This Row],[budget]]</f>
        <v>35724985</v>
      </c>
    </row>
    <row r="2862" spans="1:16" x14ac:dyDescent="0.35">
      <c r="A2862" t="s">
        <v>5338</v>
      </c>
      <c r="B2862">
        <v>100</v>
      </c>
      <c r="C2862">
        <v>11634362</v>
      </c>
      <c r="D2862" t="s">
        <v>14229</v>
      </c>
      <c r="E2862" t="s">
        <v>37</v>
      </c>
      <c r="F2862">
        <v>7</v>
      </c>
      <c r="G2862">
        <v>35761559</v>
      </c>
      <c r="H2862" t="s">
        <v>13307</v>
      </c>
      <c r="I2862" t="s">
        <v>3409</v>
      </c>
      <c r="J2862" t="s">
        <v>19711</v>
      </c>
      <c r="K2862" t="s">
        <v>24177</v>
      </c>
      <c r="L2862" t="s">
        <v>24177</v>
      </c>
      <c r="M2862" t="s">
        <v>24177</v>
      </c>
      <c r="N2862" t="s">
        <v>24177</v>
      </c>
      <c r="O2862" t="s">
        <v>24177</v>
      </c>
      <c r="P2862">
        <f>IMDB_Movies3[[#This Row],[gross]]-Table3[[#This Row],[budget]]</f>
        <v>-24127197</v>
      </c>
    </row>
    <row r="2863" spans="1:16" x14ac:dyDescent="0.35">
      <c r="A2863" t="s">
        <v>710</v>
      </c>
      <c r="B2863">
        <v>293</v>
      </c>
      <c r="C2863">
        <v>11433134</v>
      </c>
      <c r="D2863" t="s">
        <v>14234</v>
      </c>
      <c r="E2863" t="s">
        <v>8731</v>
      </c>
      <c r="F2863">
        <v>8.4</v>
      </c>
      <c r="G2863">
        <v>14000000</v>
      </c>
      <c r="H2863" t="s">
        <v>953</v>
      </c>
      <c r="I2863" t="s">
        <v>3409</v>
      </c>
      <c r="J2863" t="s">
        <v>10413</v>
      </c>
      <c r="K2863" t="s">
        <v>24165</v>
      </c>
      <c r="L2863" t="s">
        <v>24177</v>
      </c>
      <c r="M2863" t="s">
        <v>24177</v>
      </c>
      <c r="N2863" t="s">
        <v>24177</v>
      </c>
      <c r="O2863" t="s">
        <v>24177</v>
      </c>
      <c r="P2863">
        <f>IMDB_Movies3[[#This Row],[gross]]-Table3[[#This Row],[budget]]</f>
        <v>-2566866</v>
      </c>
    </row>
    <row r="2864" spans="1:16" x14ac:dyDescent="0.35">
      <c r="A2864" t="s">
        <v>14238</v>
      </c>
      <c r="B2864">
        <v>93</v>
      </c>
      <c r="C2864">
        <v>10198766</v>
      </c>
      <c r="D2864" t="s">
        <v>14239</v>
      </c>
      <c r="E2864" t="s">
        <v>37</v>
      </c>
      <c r="F2864">
        <v>5.4</v>
      </c>
      <c r="G2864">
        <v>12000000</v>
      </c>
      <c r="H2864" t="s">
        <v>1671</v>
      </c>
      <c r="I2864" t="s">
        <v>24177</v>
      </c>
      <c r="J2864" t="s">
        <v>24177</v>
      </c>
      <c r="K2864" t="s">
        <v>24177</v>
      </c>
      <c r="L2864" t="s">
        <v>24177</v>
      </c>
      <c r="M2864" t="s">
        <v>24177</v>
      </c>
      <c r="N2864" t="s">
        <v>24177</v>
      </c>
      <c r="O2864" t="s">
        <v>24177</v>
      </c>
      <c r="P2864">
        <f>IMDB_Movies3[[#This Row],[gross]]-Table3[[#This Row],[budget]]</f>
        <v>-1801234</v>
      </c>
    </row>
    <row r="2865" spans="1:16" x14ac:dyDescent="0.35">
      <c r="A2865" t="s">
        <v>5509</v>
      </c>
      <c r="B2865">
        <v>123</v>
      </c>
      <c r="C2865">
        <v>15294553</v>
      </c>
      <c r="D2865" t="s">
        <v>14243</v>
      </c>
      <c r="E2865" t="s">
        <v>37</v>
      </c>
      <c r="F2865">
        <v>7.8</v>
      </c>
      <c r="G2865">
        <v>12000000</v>
      </c>
      <c r="H2865" t="s">
        <v>3409</v>
      </c>
      <c r="I2865" t="s">
        <v>1266</v>
      </c>
      <c r="J2865" t="s">
        <v>19711</v>
      </c>
      <c r="K2865" t="s">
        <v>24177</v>
      </c>
      <c r="L2865" t="s">
        <v>24177</v>
      </c>
      <c r="M2865" t="s">
        <v>24177</v>
      </c>
      <c r="N2865" t="s">
        <v>24177</v>
      </c>
      <c r="O2865" t="s">
        <v>24177</v>
      </c>
      <c r="P2865">
        <f>IMDB_Movies3[[#This Row],[gross]]-Table3[[#This Row],[budget]]</f>
        <v>3294553</v>
      </c>
    </row>
    <row r="2866" spans="1:16" x14ac:dyDescent="0.35">
      <c r="A2866" t="s">
        <v>1939</v>
      </c>
      <c r="B2866">
        <v>119</v>
      </c>
      <c r="C2866">
        <v>11041228</v>
      </c>
      <c r="D2866" t="s">
        <v>14246</v>
      </c>
      <c r="E2866" t="s">
        <v>1946</v>
      </c>
      <c r="F2866">
        <v>7.6</v>
      </c>
      <c r="G2866">
        <v>100000000</v>
      </c>
      <c r="H2866" t="s">
        <v>1325</v>
      </c>
      <c r="I2866" t="s">
        <v>953</v>
      </c>
      <c r="J2866" t="s">
        <v>3409</v>
      </c>
      <c r="K2866" t="s">
        <v>19711</v>
      </c>
      <c r="L2866" t="s">
        <v>24177</v>
      </c>
      <c r="M2866" t="s">
        <v>24177</v>
      </c>
      <c r="N2866" t="s">
        <v>24177</v>
      </c>
      <c r="O2866" t="s">
        <v>24177</v>
      </c>
      <c r="P2866">
        <f>IMDB_Movies3[[#This Row],[gross]]-Table3[[#This Row],[budget]]</f>
        <v>-88958772</v>
      </c>
    </row>
    <row r="2867" spans="1:16" x14ac:dyDescent="0.35">
      <c r="A2867" t="s">
        <v>14250</v>
      </c>
      <c r="B2867">
        <v>107</v>
      </c>
      <c r="C2867">
        <v>7918283</v>
      </c>
      <c r="D2867" t="s">
        <v>14251</v>
      </c>
      <c r="E2867" t="s">
        <v>37</v>
      </c>
      <c r="F2867">
        <v>6.6</v>
      </c>
      <c r="G2867">
        <v>12000000</v>
      </c>
      <c r="H2867" t="s">
        <v>3409</v>
      </c>
      <c r="I2867" t="s">
        <v>10413</v>
      </c>
      <c r="J2867" t="s">
        <v>24177</v>
      </c>
      <c r="K2867" t="s">
        <v>24177</v>
      </c>
      <c r="L2867" t="s">
        <v>24177</v>
      </c>
      <c r="M2867" t="s">
        <v>24177</v>
      </c>
      <c r="N2867" t="s">
        <v>24177</v>
      </c>
      <c r="O2867" t="s">
        <v>24177</v>
      </c>
      <c r="P2867">
        <f>IMDB_Movies3[[#This Row],[gross]]-Table3[[#This Row],[budget]]</f>
        <v>-4081717</v>
      </c>
    </row>
    <row r="2868" spans="1:16" x14ac:dyDescent="0.35">
      <c r="A2868" t="s">
        <v>14254</v>
      </c>
      <c r="B2868">
        <v>106</v>
      </c>
      <c r="C2868">
        <v>22331028</v>
      </c>
      <c r="D2868" t="s">
        <v>14257</v>
      </c>
      <c r="E2868" t="s">
        <v>37</v>
      </c>
      <c r="F2868">
        <v>6.4</v>
      </c>
      <c r="G2868">
        <v>12000000</v>
      </c>
      <c r="H2868" t="s">
        <v>12332</v>
      </c>
      <c r="I2868" t="s">
        <v>10413</v>
      </c>
      <c r="J2868" t="s">
        <v>24177</v>
      </c>
      <c r="K2868" t="s">
        <v>24177</v>
      </c>
      <c r="L2868" t="s">
        <v>24177</v>
      </c>
      <c r="M2868" t="s">
        <v>24177</v>
      </c>
      <c r="N2868" t="s">
        <v>24177</v>
      </c>
      <c r="O2868" t="s">
        <v>24177</v>
      </c>
      <c r="P2868">
        <f>IMDB_Movies3[[#This Row],[gross]]-Table3[[#This Row],[budget]]</f>
        <v>10331028</v>
      </c>
    </row>
    <row r="2869" spans="1:16" x14ac:dyDescent="0.35">
      <c r="A2869" t="s">
        <v>14261</v>
      </c>
      <c r="B2869">
        <v>109</v>
      </c>
      <c r="C2869">
        <v>8134217</v>
      </c>
      <c r="D2869" t="s">
        <v>14263</v>
      </c>
      <c r="E2869" t="s">
        <v>37</v>
      </c>
      <c r="F2869">
        <v>7</v>
      </c>
      <c r="G2869">
        <v>12000000</v>
      </c>
      <c r="H2869" t="s">
        <v>13307</v>
      </c>
      <c r="I2869" t="s">
        <v>3409</v>
      </c>
      <c r="J2869" t="s">
        <v>12038</v>
      </c>
      <c r="K2869" t="s">
        <v>24177</v>
      </c>
      <c r="L2869" t="s">
        <v>24177</v>
      </c>
      <c r="M2869" t="s">
        <v>24177</v>
      </c>
      <c r="N2869" t="s">
        <v>24177</v>
      </c>
      <c r="O2869" t="s">
        <v>24177</v>
      </c>
      <c r="P2869">
        <f>IMDB_Movies3[[#This Row],[gross]]-Table3[[#This Row],[budget]]</f>
        <v>-3865783</v>
      </c>
    </row>
    <row r="2870" spans="1:16" x14ac:dyDescent="0.35">
      <c r="A2870" t="s">
        <v>14267</v>
      </c>
      <c r="B2870">
        <v>81</v>
      </c>
      <c r="C2870">
        <v>6982680</v>
      </c>
      <c r="D2870" t="s">
        <v>14268</v>
      </c>
      <c r="E2870" t="s">
        <v>37</v>
      </c>
      <c r="F2870">
        <v>5.7</v>
      </c>
      <c r="G2870">
        <v>10000000</v>
      </c>
      <c r="H2870" t="s">
        <v>1671</v>
      </c>
      <c r="I2870" t="s">
        <v>24164</v>
      </c>
      <c r="J2870" t="s">
        <v>24177</v>
      </c>
      <c r="K2870" t="s">
        <v>24177</v>
      </c>
      <c r="L2870" t="s">
        <v>24177</v>
      </c>
      <c r="M2870" t="s">
        <v>24177</v>
      </c>
      <c r="N2870" t="s">
        <v>24177</v>
      </c>
      <c r="O2870" t="s">
        <v>24177</v>
      </c>
      <c r="P2870">
        <f>IMDB_Movies3[[#This Row],[gross]]-Table3[[#This Row],[budget]]</f>
        <v>-3017320</v>
      </c>
    </row>
    <row r="2871" spans="1:16" x14ac:dyDescent="0.35">
      <c r="A2871" t="s">
        <v>14272</v>
      </c>
      <c r="B2871">
        <v>95</v>
      </c>
      <c r="C2871">
        <v>6739141</v>
      </c>
      <c r="D2871" t="s">
        <v>14273</v>
      </c>
      <c r="E2871" t="s">
        <v>37</v>
      </c>
      <c r="F2871">
        <v>5.9</v>
      </c>
      <c r="G2871">
        <v>8000000</v>
      </c>
      <c r="H2871" t="s">
        <v>1325</v>
      </c>
      <c r="I2871" t="s">
        <v>24164</v>
      </c>
      <c r="J2871" t="s">
        <v>12332</v>
      </c>
      <c r="K2871" t="s">
        <v>10413</v>
      </c>
      <c r="L2871" t="s">
        <v>24177</v>
      </c>
      <c r="M2871" t="s">
        <v>24177</v>
      </c>
      <c r="N2871" t="s">
        <v>24177</v>
      </c>
      <c r="O2871" t="s">
        <v>24177</v>
      </c>
      <c r="P2871">
        <f>IMDB_Movies3[[#This Row],[gross]]-Table3[[#This Row],[budget]]</f>
        <v>-1260859</v>
      </c>
    </row>
    <row r="2872" spans="1:16" x14ac:dyDescent="0.35">
      <c r="A2872" t="s">
        <v>11224</v>
      </c>
      <c r="B2872">
        <v>86</v>
      </c>
      <c r="C2872">
        <v>5542025</v>
      </c>
      <c r="D2872" t="s">
        <v>14276</v>
      </c>
      <c r="E2872" t="s">
        <v>37</v>
      </c>
      <c r="F2872">
        <v>6.3</v>
      </c>
      <c r="G2872">
        <v>12000000</v>
      </c>
      <c r="H2872" t="s">
        <v>1671</v>
      </c>
      <c r="I2872" t="s">
        <v>24177</v>
      </c>
      <c r="J2872" t="s">
        <v>24177</v>
      </c>
      <c r="K2872" t="s">
        <v>24177</v>
      </c>
      <c r="L2872" t="s">
        <v>24177</v>
      </c>
      <c r="M2872" t="s">
        <v>24177</v>
      </c>
      <c r="N2872" t="s">
        <v>24177</v>
      </c>
      <c r="O2872" t="s">
        <v>24177</v>
      </c>
      <c r="P2872">
        <f>IMDB_Movies3[[#This Row],[gross]]-Table3[[#This Row],[budget]]</f>
        <v>-6457975</v>
      </c>
    </row>
    <row r="2873" spans="1:16" x14ac:dyDescent="0.35">
      <c r="A2873" t="s">
        <v>4003</v>
      </c>
      <c r="B2873">
        <v>113</v>
      </c>
      <c r="C2873">
        <v>5032496</v>
      </c>
      <c r="D2873" t="s">
        <v>14280</v>
      </c>
      <c r="E2873" t="s">
        <v>37</v>
      </c>
      <c r="F2873">
        <v>6.3</v>
      </c>
      <c r="G2873">
        <v>12000000</v>
      </c>
      <c r="H2873" t="s">
        <v>1671</v>
      </c>
      <c r="I2873" t="s">
        <v>3409</v>
      </c>
      <c r="J2873" t="s">
        <v>24177</v>
      </c>
      <c r="K2873" t="s">
        <v>24177</v>
      </c>
      <c r="L2873" t="s">
        <v>24177</v>
      </c>
      <c r="M2873" t="s">
        <v>24177</v>
      </c>
      <c r="N2873" t="s">
        <v>24177</v>
      </c>
      <c r="O2873" t="s">
        <v>24177</v>
      </c>
      <c r="P2873">
        <f>IMDB_Movies3[[#This Row],[gross]]-Table3[[#This Row],[budget]]</f>
        <v>-6967504</v>
      </c>
    </row>
    <row r="2874" spans="1:16" x14ac:dyDescent="0.35">
      <c r="A2874" t="s">
        <v>4027</v>
      </c>
      <c r="B2874">
        <v>122</v>
      </c>
      <c r="C2874">
        <v>6754898</v>
      </c>
      <c r="D2874" t="s">
        <v>14284</v>
      </c>
      <c r="E2874" t="s">
        <v>37</v>
      </c>
      <c r="F2874">
        <v>6.2</v>
      </c>
      <c r="G2874">
        <v>12000000</v>
      </c>
      <c r="H2874" t="s">
        <v>1671</v>
      </c>
      <c r="I2874" t="s">
        <v>3409</v>
      </c>
      <c r="J2874" t="s">
        <v>24177</v>
      </c>
      <c r="K2874" t="s">
        <v>24177</v>
      </c>
      <c r="L2874" t="s">
        <v>24177</v>
      </c>
      <c r="M2874" t="s">
        <v>24177</v>
      </c>
      <c r="N2874" t="s">
        <v>24177</v>
      </c>
      <c r="O2874" t="s">
        <v>24177</v>
      </c>
      <c r="P2874">
        <f>IMDB_Movies3[[#This Row],[gross]]-Table3[[#This Row],[budget]]</f>
        <v>-5245102</v>
      </c>
    </row>
    <row r="2875" spans="1:16" x14ac:dyDescent="0.35">
      <c r="A2875" t="s">
        <v>12474</v>
      </c>
      <c r="B2875">
        <v>90</v>
      </c>
      <c r="C2875">
        <v>4922166</v>
      </c>
      <c r="D2875" t="s">
        <v>14288</v>
      </c>
      <c r="E2875" t="s">
        <v>37</v>
      </c>
      <c r="F2875">
        <v>2.1</v>
      </c>
      <c r="G2875">
        <v>12000000</v>
      </c>
      <c r="H2875" t="s">
        <v>1671</v>
      </c>
      <c r="I2875" t="s">
        <v>17378</v>
      </c>
      <c r="J2875" t="s">
        <v>19711</v>
      </c>
      <c r="K2875" t="s">
        <v>24177</v>
      </c>
      <c r="L2875" t="s">
        <v>24177</v>
      </c>
      <c r="M2875" t="s">
        <v>24177</v>
      </c>
      <c r="N2875" t="s">
        <v>24177</v>
      </c>
      <c r="O2875" t="s">
        <v>24177</v>
      </c>
      <c r="P2875">
        <f>IMDB_Movies3[[#This Row],[gross]]-Table3[[#This Row],[budget]]</f>
        <v>-7077834</v>
      </c>
    </row>
    <row r="2876" spans="1:16" x14ac:dyDescent="0.35">
      <c r="A2876" t="s">
        <v>5076</v>
      </c>
      <c r="B2876">
        <v>108</v>
      </c>
      <c r="C2876">
        <v>4903000</v>
      </c>
      <c r="D2876" t="s">
        <v>14292</v>
      </c>
      <c r="E2876" t="s">
        <v>37</v>
      </c>
      <c r="F2876">
        <v>5</v>
      </c>
      <c r="G2876">
        <v>12000000</v>
      </c>
      <c r="H2876" t="s">
        <v>1671</v>
      </c>
      <c r="I2876" t="s">
        <v>3409</v>
      </c>
      <c r="J2876" t="s">
        <v>24177</v>
      </c>
      <c r="K2876" t="s">
        <v>24177</v>
      </c>
      <c r="L2876" t="s">
        <v>24177</v>
      </c>
      <c r="M2876" t="s">
        <v>24177</v>
      </c>
      <c r="N2876" t="s">
        <v>24177</v>
      </c>
      <c r="O2876" t="s">
        <v>24177</v>
      </c>
      <c r="P2876">
        <f>IMDB_Movies3[[#This Row],[gross]]-Table3[[#This Row],[budget]]</f>
        <v>-7097000</v>
      </c>
    </row>
    <row r="2877" spans="1:16" x14ac:dyDescent="0.35">
      <c r="A2877" t="s">
        <v>14295</v>
      </c>
      <c r="B2877">
        <v>113</v>
      </c>
      <c r="C2877">
        <v>4717455</v>
      </c>
      <c r="D2877" t="s">
        <v>14297</v>
      </c>
      <c r="E2877" t="s">
        <v>37</v>
      </c>
      <c r="F2877">
        <v>5.3</v>
      </c>
      <c r="G2877">
        <v>12000000</v>
      </c>
      <c r="H2877" t="s">
        <v>24162</v>
      </c>
      <c r="I2877" t="s">
        <v>10413</v>
      </c>
      <c r="J2877" t="s">
        <v>24177</v>
      </c>
      <c r="K2877" t="s">
        <v>24177</v>
      </c>
      <c r="L2877" t="s">
        <v>24177</v>
      </c>
      <c r="M2877" t="s">
        <v>24177</v>
      </c>
      <c r="N2877" t="s">
        <v>24177</v>
      </c>
      <c r="O2877" t="s">
        <v>24177</v>
      </c>
      <c r="P2877">
        <f>IMDB_Movies3[[#This Row],[gross]]-Table3[[#This Row],[budget]]</f>
        <v>-7282545</v>
      </c>
    </row>
    <row r="2878" spans="1:16" x14ac:dyDescent="0.35">
      <c r="A2878" t="s">
        <v>8972</v>
      </c>
      <c r="B2878">
        <v>110</v>
      </c>
      <c r="C2878">
        <v>3148482</v>
      </c>
      <c r="D2878" t="s">
        <v>14301</v>
      </c>
      <c r="E2878" t="s">
        <v>37</v>
      </c>
      <c r="F2878">
        <v>7.1</v>
      </c>
      <c r="G2878">
        <v>12000000</v>
      </c>
      <c r="H2878" t="s">
        <v>3409</v>
      </c>
      <c r="I2878" t="s">
        <v>19711</v>
      </c>
      <c r="J2878" t="s">
        <v>24177</v>
      </c>
      <c r="K2878" t="s">
        <v>24177</v>
      </c>
      <c r="L2878" t="s">
        <v>24177</v>
      </c>
      <c r="M2878" t="s">
        <v>24177</v>
      </c>
      <c r="N2878" t="s">
        <v>24177</v>
      </c>
      <c r="O2878" t="s">
        <v>24177</v>
      </c>
      <c r="P2878">
        <f>IMDB_Movies3[[#This Row],[gross]]-Table3[[#This Row],[budget]]</f>
        <v>-8851518</v>
      </c>
    </row>
    <row r="2879" spans="1:16" x14ac:dyDescent="0.35">
      <c r="A2879" t="s">
        <v>14305</v>
      </c>
      <c r="B2879">
        <v>109</v>
      </c>
      <c r="C2879">
        <v>2326407</v>
      </c>
      <c r="D2879" t="s">
        <v>14306</v>
      </c>
      <c r="E2879" t="s">
        <v>37</v>
      </c>
      <c r="F2879">
        <v>7</v>
      </c>
      <c r="G2879">
        <v>12000000</v>
      </c>
      <c r="H2879" t="s">
        <v>3409</v>
      </c>
      <c r="I2879" t="s">
        <v>24177</v>
      </c>
      <c r="J2879" t="s">
        <v>24177</v>
      </c>
      <c r="K2879" t="s">
        <v>24177</v>
      </c>
      <c r="L2879" t="s">
        <v>24177</v>
      </c>
      <c r="M2879" t="s">
        <v>24177</v>
      </c>
      <c r="N2879" t="s">
        <v>24177</v>
      </c>
      <c r="O2879" t="s">
        <v>24177</v>
      </c>
      <c r="P2879">
        <f>IMDB_Movies3[[#This Row],[gross]]-Table3[[#This Row],[budget]]</f>
        <v>-9673593</v>
      </c>
    </row>
    <row r="2880" spans="1:16" x14ac:dyDescent="0.35">
      <c r="A2880" t="s">
        <v>1516</v>
      </c>
      <c r="B2880">
        <v>100</v>
      </c>
      <c r="C2880">
        <v>47724985</v>
      </c>
      <c r="D2880" t="s">
        <v>14315</v>
      </c>
      <c r="E2880" t="s">
        <v>37</v>
      </c>
      <c r="F2880">
        <v>5.7</v>
      </c>
      <c r="G2880">
        <v>12000000</v>
      </c>
      <c r="H2880" t="s">
        <v>953</v>
      </c>
      <c r="I2880" t="s">
        <v>24164</v>
      </c>
      <c r="J2880" t="s">
        <v>10413</v>
      </c>
      <c r="K2880" t="s">
        <v>24177</v>
      </c>
      <c r="L2880" t="s">
        <v>24177</v>
      </c>
      <c r="M2880" t="s">
        <v>24177</v>
      </c>
      <c r="N2880" t="s">
        <v>24177</v>
      </c>
      <c r="O2880" t="s">
        <v>24177</v>
      </c>
      <c r="P2880">
        <f>IMDB_Movies3[[#This Row],[gross]]-Table3[[#This Row],[budget]]</f>
        <v>35724985</v>
      </c>
    </row>
    <row r="2881" spans="1:16" x14ac:dyDescent="0.35">
      <c r="A2881" t="s">
        <v>14319</v>
      </c>
      <c r="B2881">
        <v>101</v>
      </c>
      <c r="C2881">
        <v>2060953</v>
      </c>
      <c r="D2881" t="s">
        <v>14320</v>
      </c>
      <c r="E2881" t="s">
        <v>37</v>
      </c>
      <c r="F2881">
        <v>7.1</v>
      </c>
      <c r="G2881">
        <v>12000000</v>
      </c>
      <c r="H2881" t="s">
        <v>1266</v>
      </c>
      <c r="I2881" t="s">
        <v>6403</v>
      </c>
      <c r="J2881" t="s">
        <v>10413</v>
      </c>
      <c r="K2881" t="s">
        <v>24177</v>
      </c>
      <c r="L2881" t="s">
        <v>24177</v>
      </c>
      <c r="M2881" t="s">
        <v>24177</v>
      </c>
      <c r="N2881" t="s">
        <v>24177</v>
      </c>
      <c r="O2881" t="s">
        <v>24177</v>
      </c>
      <c r="P2881">
        <f>IMDB_Movies3[[#This Row],[gross]]-Table3[[#This Row],[budget]]</f>
        <v>-9939047</v>
      </c>
    </row>
    <row r="2882" spans="1:16" x14ac:dyDescent="0.35">
      <c r="A2882" t="s">
        <v>14323</v>
      </c>
      <c r="B2882">
        <v>97</v>
      </c>
      <c r="C2882">
        <v>3950294</v>
      </c>
      <c r="D2882" t="s">
        <v>14324</v>
      </c>
      <c r="E2882" t="s">
        <v>37</v>
      </c>
      <c r="F2882">
        <v>7</v>
      </c>
      <c r="G2882">
        <v>12000000</v>
      </c>
      <c r="H2882" t="s">
        <v>1671</v>
      </c>
      <c r="I2882" t="s">
        <v>3409</v>
      </c>
      <c r="J2882" t="s">
        <v>19711</v>
      </c>
      <c r="K2882" t="s">
        <v>24177</v>
      </c>
      <c r="L2882" t="s">
        <v>24177</v>
      </c>
      <c r="M2882" t="s">
        <v>24177</v>
      </c>
      <c r="N2882" t="s">
        <v>24177</v>
      </c>
      <c r="O2882" t="s">
        <v>24177</v>
      </c>
      <c r="P2882">
        <f>IMDB_Movies3[[#This Row],[gross]]-Table3[[#This Row],[budget]]</f>
        <v>-8049706</v>
      </c>
    </row>
    <row r="2883" spans="1:16" x14ac:dyDescent="0.35">
      <c r="A2883" t="s">
        <v>14327</v>
      </c>
      <c r="B2883">
        <v>172</v>
      </c>
      <c r="C2883">
        <v>2835886</v>
      </c>
      <c r="D2883" t="s">
        <v>14330</v>
      </c>
      <c r="E2883" t="s">
        <v>9795</v>
      </c>
      <c r="F2883">
        <v>7.7</v>
      </c>
      <c r="G2883">
        <v>9200000</v>
      </c>
      <c r="H2883" t="s">
        <v>3409</v>
      </c>
      <c r="I2883" t="s">
        <v>24177</v>
      </c>
      <c r="J2883" t="s">
        <v>24177</v>
      </c>
      <c r="K2883" t="s">
        <v>24177</v>
      </c>
      <c r="L2883" t="s">
        <v>24177</v>
      </c>
      <c r="M2883" t="s">
        <v>24177</v>
      </c>
      <c r="N2883" t="s">
        <v>24177</v>
      </c>
      <c r="O2883" t="s">
        <v>24177</v>
      </c>
      <c r="P2883">
        <f>IMDB_Movies3[[#This Row],[gross]]-Table3[[#This Row],[budget]]</f>
        <v>-6364114</v>
      </c>
    </row>
    <row r="2884" spans="1:16" x14ac:dyDescent="0.35">
      <c r="A2884" t="s">
        <v>14334</v>
      </c>
      <c r="B2884">
        <v>104</v>
      </c>
      <c r="C2884">
        <v>1779284</v>
      </c>
      <c r="D2884" t="s">
        <v>14336</v>
      </c>
      <c r="E2884" t="s">
        <v>37</v>
      </c>
      <c r="F2884">
        <v>7.1</v>
      </c>
      <c r="G2884">
        <v>12000000</v>
      </c>
      <c r="H2884" t="s">
        <v>1671</v>
      </c>
      <c r="I2884" t="s">
        <v>3409</v>
      </c>
      <c r="J2884" t="s">
        <v>24177</v>
      </c>
      <c r="K2884" t="s">
        <v>24177</v>
      </c>
      <c r="L2884" t="s">
        <v>24177</v>
      </c>
      <c r="M2884" t="s">
        <v>24177</v>
      </c>
      <c r="N2884" t="s">
        <v>24177</v>
      </c>
      <c r="O2884" t="s">
        <v>24177</v>
      </c>
      <c r="P2884">
        <f>IMDB_Movies3[[#This Row],[gross]]-Table3[[#This Row],[budget]]</f>
        <v>-10220716</v>
      </c>
    </row>
    <row r="2885" spans="1:16" x14ac:dyDescent="0.35">
      <c r="A2885" t="s">
        <v>14340</v>
      </c>
      <c r="B2885">
        <v>99</v>
      </c>
      <c r="C2885">
        <v>1702277</v>
      </c>
      <c r="D2885" t="s">
        <v>14342</v>
      </c>
      <c r="E2885" t="s">
        <v>37</v>
      </c>
      <c r="F2885">
        <v>6.8</v>
      </c>
      <c r="G2885">
        <v>12000000</v>
      </c>
      <c r="H2885" t="s">
        <v>3409</v>
      </c>
      <c r="I2885" t="s">
        <v>10413</v>
      </c>
      <c r="J2885" t="s">
        <v>24177</v>
      </c>
      <c r="K2885" t="s">
        <v>24177</v>
      </c>
      <c r="L2885" t="s">
        <v>24177</v>
      </c>
      <c r="M2885" t="s">
        <v>24177</v>
      </c>
      <c r="N2885" t="s">
        <v>24177</v>
      </c>
      <c r="O2885" t="s">
        <v>24177</v>
      </c>
      <c r="P2885">
        <f>IMDB_Movies3[[#This Row],[gross]]-Table3[[#This Row],[budget]]</f>
        <v>-10297723</v>
      </c>
    </row>
    <row r="2886" spans="1:16" x14ac:dyDescent="0.35">
      <c r="A2886" t="s">
        <v>6977</v>
      </c>
      <c r="B2886">
        <v>129</v>
      </c>
      <c r="C2886">
        <v>261481</v>
      </c>
      <c r="D2886" t="s">
        <v>14346</v>
      </c>
      <c r="E2886" t="s">
        <v>7241</v>
      </c>
      <c r="F2886">
        <v>7.5</v>
      </c>
      <c r="G2886">
        <v>12000000</v>
      </c>
      <c r="H2886" t="s">
        <v>3409</v>
      </c>
      <c r="I2886" t="s">
        <v>19711</v>
      </c>
      <c r="J2886" t="s">
        <v>12332</v>
      </c>
      <c r="K2886" t="s">
        <v>24177</v>
      </c>
      <c r="L2886" t="s">
        <v>24177</v>
      </c>
      <c r="M2886" t="s">
        <v>24177</v>
      </c>
      <c r="N2886" t="s">
        <v>24177</v>
      </c>
      <c r="O2886" t="s">
        <v>24177</v>
      </c>
      <c r="P2886">
        <f>IMDB_Movies3[[#This Row],[gross]]-Table3[[#This Row],[budget]]</f>
        <v>-11738519</v>
      </c>
    </row>
    <row r="2887" spans="1:16" x14ac:dyDescent="0.35">
      <c r="A2887" t="s">
        <v>14349</v>
      </c>
      <c r="B2887">
        <v>91</v>
      </c>
      <c r="C2887">
        <v>1506998</v>
      </c>
      <c r="D2887" t="s">
        <v>14352</v>
      </c>
      <c r="E2887" t="s">
        <v>37</v>
      </c>
      <c r="F2887">
        <v>6.3</v>
      </c>
      <c r="G2887">
        <v>12000000</v>
      </c>
      <c r="H2887" t="s">
        <v>24164</v>
      </c>
      <c r="I2887" t="s">
        <v>3409</v>
      </c>
      <c r="J2887" t="s">
        <v>19711</v>
      </c>
      <c r="K2887" t="s">
        <v>24177</v>
      </c>
      <c r="L2887" t="s">
        <v>24177</v>
      </c>
      <c r="M2887" t="s">
        <v>24177</v>
      </c>
      <c r="N2887" t="s">
        <v>24177</v>
      </c>
      <c r="O2887" t="s">
        <v>24177</v>
      </c>
      <c r="P2887">
        <f>IMDB_Movies3[[#This Row],[gross]]-Table3[[#This Row],[budget]]</f>
        <v>-10493002</v>
      </c>
    </row>
    <row r="2888" spans="1:16" x14ac:dyDescent="0.35">
      <c r="A2888" t="s">
        <v>14356</v>
      </c>
      <c r="B2888">
        <v>100</v>
      </c>
      <c r="C2888">
        <v>860002</v>
      </c>
      <c r="D2888" t="s">
        <v>14358</v>
      </c>
      <c r="E2888" t="s">
        <v>37</v>
      </c>
      <c r="F2888">
        <v>7.3</v>
      </c>
      <c r="G2888">
        <v>12000000</v>
      </c>
      <c r="H2888" t="s">
        <v>953</v>
      </c>
      <c r="I2888" t="s">
        <v>3409</v>
      </c>
      <c r="J2888" t="s">
        <v>18089</v>
      </c>
      <c r="K2888" t="s">
        <v>24177</v>
      </c>
      <c r="L2888" t="s">
        <v>24177</v>
      </c>
      <c r="M2888" t="s">
        <v>24177</v>
      </c>
      <c r="N2888" t="s">
        <v>24177</v>
      </c>
      <c r="O2888" t="s">
        <v>24177</v>
      </c>
      <c r="P2888">
        <f>IMDB_Movies3[[#This Row],[gross]]-Table3[[#This Row],[budget]]</f>
        <v>-11139998</v>
      </c>
    </row>
    <row r="2889" spans="1:16" x14ac:dyDescent="0.35">
      <c r="A2889" t="s">
        <v>5050</v>
      </c>
      <c r="B2889">
        <v>111</v>
      </c>
      <c r="C2889">
        <v>548934</v>
      </c>
      <c r="D2889" t="s">
        <v>14361</v>
      </c>
      <c r="E2889" t="s">
        <v>37</v>
      </c>
      <c r="F2889">
        <v>6.8</v>
      </c>
      <c r="G2889">
        <v>12000000</v>
      </c>
      <c r="H2889" t="s">
        <v>3409</v>
      </c>
      <c r="I2889" t="s">
        <v>24162</v>
      </c>
      <c r="J2889" t="s">
        <v>19711</v>
      </c>
      <c r="K2889" t="s">
        <v>24177</v>
      </c>
      <c r="L2889" t="s">
        <v>24177</v>
      </c>
      <c r="M2889" t="s">
        <v>24177</v>
      </c>
      <c r="N2889" t="s">
        <v>24177</v>
      </c>
      <c r="O2889" t="s">
        <v>24177</v>
      </c>
      <c r="P2889">
        <f>IMDB_Movies3[[#This Row],[gross]]-Table3[[#This Row],[budget]]</f>
        <v>-11451066</v>
      </c>
    </row>
    <row r="2890" spans="1:16" x14ac:dyDescent="0.35">
      <c r="A2890" t="s">
        <v>14365</v>
      </c>
      <c r="B2890">
        <v>114</v>
      </c>
      <c r="C2890">
        <v>447750</v>
      </c>
      <c r="D2890" t="s">
        <v>14366</v>
      </c>
      <c r="E2890" t="s">
        <v>37</v>
      </c>
      <c r="F2890">
        <v>7.2</v>
      </c>
      <c r="G2890">
        <v>10000000</v>
      </c>
      <c r="H2890" t="s">
        <v>24164</v>
      </c>
      <c r="I2890" t="s">
        <v>3409</v>
      </c>
      <c r="J2890" t="s">
        <v>10413</v>
      </c>
      <c r="K2890" t="s">
        <v>24177</v>
      </c>
      <c r="L2890" t="s">
        <v>24177</v>
      </c>
      <c r="M2890" t="s">
        <v>24177</v>
      </c>
      <c r="N2890" t="s">
        <v>24177</v>
      </c>
      <c r="O2890" t="s">
        <v>24177</v>
      </c>
      <c r="P2890">
        <f>IMDB_Movies3[[#This Row],[gross]]-Table3[[#This Row],[budget]]</f>
        <v>-9552250</v>
      </c>
    </row>
    <row r="2891" spans="1:16" x14ac:dyDescent="0.35">
      <c r="A2891" t="s">
        <v>220</v>
      </c>
      <c r="B2891">
        <v>86</v>
      </c>
      <c r="C2891">
        <v>333976</v>
      </c>
      <c r="D2891" t="s">
        <v>14370</v>
      </c>
      <c r="E2891" t="s">
        <v>37</v>
      </c>
      <c r="F2891">
        <v>6.4</v>
      </c>
      <c r="G2891">
        <v>12000000</v>
      </c>
      <c r="H2891" t="s">
        <v>1671</v>
      </c>
      <c r="I2891" t="s">
        <v>24164</v>
      </c>
      <c r="J2891" t="s">
        <v>24177</v>
      </c>
      <c r="K2891" t="s">
        <v>24177</v>
      </c>
      <c r="L2891" t="s">
        <v>24177</v>
      </c>
      <c r="M2891" t="s">
        <v>24177</v>
      </c>
      <c r="N2891" t="s">
        <v>24177</v>
      </c>
      <c r="O2891" t="s">
        <v>24177</v>
      </c>
      <c r="P2891">
        <f>IMDB_Movies3[[#This Row],[gross]]-Table3[[#This Row],[budget]]</f>
        <v>-11666024</v>
      </c>
    </row>
    <row r="2892" spans="1:16" x14ac:dyDescent="0.35">
      <c r="A2892" t="s">
        <v>10145</v>
      </c>
      <c r="B2892">
        <v>107</v>
      </c>
      <c r="C2892">
        <v>141853</v>
      </c>
      <c r="D2892" t="s">
        <v>14374</v>
      </c>
      <c r="E2892" t="s">
        <v>37</v>
      </c>
      <c r="F2892">
        <v>6</v>
      </c>
      <c r="G2892">
        <v>12000000</v>
      </c>
      <c r="H2892" t="s">
        <v>1671</v>
      </c>
      <c r="I2892" t="s">
        <v>3409</v>
      </c>
      <c r="J2892" t="s">
        <v>24177</v>
      </c>
      <c r="K2892" t="s">
        <v>24177</v>
      </c>
      <c r="L2892" t="s">
        <v>24177</v>
      </c>
      <c r="M2892" t="s">
        <v>24177</v>
      </c>
      <c r="N2892" t="s">
        <v>24177</v>
      </c>
      <c r="O2892" t="s">
        <v>24177</v>
      </c>
      <c r="P2892">
        <f>IMDB_Movies3[[#This Row],[gross]]-Table3[[#This Row],[budget]]</f>
        <v>-11858147</v>
      </c>
    </row>
    <row r="2893" spans="1:16" x14ac:dyDescent="0.35">
      <c r="A2893" t="s">
        <v>12371</v>
      </c>
      <c r="B2893">
        <v>90</v>
      </c>
      <c r="C2893">
        <v>303439</v>
      </c>
      <c r="D2893" t="s">
        <v>14377</v>
      </c>
      <c r="E2893" t="s">
        <v>37</v>
      </c>
      <c r="F2893">
        <v>6.4</v>
      </c>
      <c r="G2893">
        <v>8000000</v>
      </c>
      <c r="H2893" t="s">
        <v>3409</v>
      </c>
      <c r="I2893" t="s">
        <v>24162</v>
      </c>
      <c r="J2893" t="s">
        <v>10413</v>
      </c>
      <c r="K2893" t="s">
        <v>24177</v>
      </c>
      <c r="L2893" t="s">
        <v>24177</v>
      </c>
      <c r="M2893" t="s">
        <v>24177</v>
      </c>
      <c r="N2893" t="s">
        <v>24177</v>
      </c>
      <c r="O2893" t="s">
        <v>24177</v>
      </c>
      <c r="P2893">
        <f>IMDB_Movies3[[#This Row],[gross]]-Table3[[#This Row],[budget]]</f>
        <v>-7696561</v>
      </c>
    </row>
    <row r="2894" spans="1:16" x14ac:dyDescent="0.35">
      <c r="A2894" t="s">
        <v>3639</v>
      </c>
      <c r="B2894">
        <v>103</v>
      </c>
      <c r="C2894">
        <v>793352</v>
      </c>
      <c r="D2894" t="s">
        <v>14380</v>
      </c>
      <c r="E2894" t="s">
        <v>37</v>
      </c>
      <c r="F2894">
        <v>5.0999999999999996</v>
      </c>
      <c r="G2894">
        <v>35761559</v>
      </c>
      <c r="H2894" t="s">
        <v>1671</v>
      </c>
      <c r="I2894" t="s">
        <v>3409</v>
      </c>
      <c r="J2894" t="s">
        <v>19711</v>
      </c>
      <c r="K2894" t="s">
        <v>24177</v>
      </c>
      <c r="L2894" t="s">
        <v>24177</v>
      </c>
      <c r="M2894" t="s">
        <v>24177</v>
      </c>
      <c r="N2894" t="s">
        <v>24177</v>
      </c>
      <c r="O2894" t="s">
        <v>24177</v>
      </c>
      <c r="P2894">
        <f>IMDB_Movies3[[#This Row],[gross]]-Table3[[#This Row],[budget]]</f>
        <v>-34968207</v>
      </c>
    </row>
    <row r="2895" spans="1:16" x14ac:dyDescent="0.35">
      <c r="A2895" t="s">
        <v>14383</v>
      </c>
      <c r="B2895">
        <v>120</v>
      </c>
      <c r="C2895">
        <v>214202</v>
      </c>
      <c r="D2895" t="s">
        <v>14384</v>
      </c>
      <c r="E2895" t="s">
        <v>37</v>
      </c>
      <c r="F2895">
        <v>7.5</v>
      </c>
      <c r="G2895">
        <v>12000000</v>
      </c>
      <c r="H2895" t="s">
        <v>24164</v>
      </c>
      <c r="I2895" t="s">
        <v>3409</v>
      </c>
      <c r="J2895" t="s">
        <v>10413</v>
      </c>
      <c r="K2895" t="s">
        <v>24177</v>
      </c>
      <c r="L2895" t="s">
        <v>24177</v>
      </c>
      <c r="M2895" t="s">
        <v>24177</v>
      </c>
      <c r="N2895" t="s">
        <v>24177</v>
      </c>
      <c r="O2895" t="s">
        <v>24177</v>
      </c>
      <c r="P2895">
        <f>IMDB_Movies3[[#This Row],[gross]]-Table3[[#This Row],[budget]]</f>
        <v>-11785798</v>
      </c>
    </row>
    <row r="2896" spans="1:16" x14ac:dyDescent="0.35">
      <c r="A2896" t="s">
        <v>14387</v>
      </c>
      <c r="B2896">
        <v>134</v>
      </c>
      <c r="C2896">
        <v>195888</v>
      </c>
      <c r="D2896" t="s">
        <v>14390</v>
      </c>
      <c r="E2896" t="s">
        <v>14394</v>
      </c>
      <c r="F2896">
        <v>7.1</v>
      </c>
      <c r="G2896">
        <v>2500000000</v>
      </c>
      <c r="H2896" t="s">
        <v>3409</v>
      </c>
      <c r="I2896" t="s">
        <v>19711</v>
      </c>
      <c r="J2896" t="s">
        <v>24165</v>
      </c>
      <c r="K2896" t="s">
        <v>24177</v>
      </c>
      <c r="L2896" t="s">
        <v>24177</v>
      </c>
      <c r="M2896" t="s">
        <v>24177</v>
      </c>
      <c r="N2896" t="s">
        <v>24177</v>
      </c>
      <c r="O2896" t="s">
        <v>24177</v>
      </c>
      <c r="P2896">
        <f>IMDB_Movies3[[#This Row],[gross]]-Table3[[#This Row],[budget]]</f>
        <v>-2499804112</v>
      </c>
    </row>
    <row r="2897" spans="1:16" x14ac:dyDescent="0.35">
      <c r="A2897" t="s">
        <v>14395</v>
      </c>
      <c r="B2897">
        <v>110</v>
      </c>
      <c r="C2897">
        <v>175370</v>
      </c>
      <c r="D2897" t="s">
        <v>14396</v>
      </c>
      <c r="E2897" t="s">
        <v>37</v>
      </c>
      <c r="F2897">
        <v>4.5999999999999996</v>
      </c>
      <c r="G2897">
        <v>12000000</v>
      </c>
      <c r="H2897" t="s">
        <v>1671</v>
      </c>
      <c r="I2897" t="s">
        <v>24177</v>
      </c>
      <c r="J2897" t="s">
        <v>24177</v>
      </c>
      <c r="K2897" t="s">
        <v>24177</v>
      </c>
      <c r="L2897" t="s">
        <v>24177</v>
      </c>
      <c r="M2897" t="s">
        <v>24177</v>
      </c>
      <c r="N2897" t="s">
        <v>24177</v>
      </c>
      <c r="O2897" t="s">
        <v>24177</v>
      </c>
      <c r="P2897">
        <f>IMDB_Movies3[[#This Row],[gross]]-Table3[[#This Row],[budget]]</f>
        <v>-11824630</v>
      </c>
    </row>
    <row r="2898" spans="1:16" x14ac:dyDescent="0.35">
      <c r="A2898" t="s">
        <v>1939</v>
      </c>
      <c r="B2898">
        <v>95</v>
      </c>
      <c r="C2898">
        <v>190666</v>
      </c>
      <c r="D2898" t="s">
        <v>14400</v>
      </c>
      <c r="E2898" t="s">
        <v>1946</v>
      </c>
      <c r="F2898">
        <v>5.7</v>
      </c>
      <c r="G2898">
        <v>35761559</v>
      </c>
      <c r="H2898" t="s">
        <v>1671</v>
      </c>
      <c r="I2898" t="s">
        <v>3409</v>
      </c>
      <c r="J2898" t="s">
        <v>24177</v>
      </c>
      <c r="K2898" t="s">
        <v>24177</v>
      </c>
      <c r="L2898" t="s">
        <v>24177</v>
      </c>
      <c r="M2898" t="s">
        <v>24177</v>
      </c>
      <c r="N2898" t="s">
        <v>24177</v>
      </c>
      <c r="O2898" t="s">
        <v>24177</v>
      </c>
      <c r="P2898">
        <f>IMDB_Movies3[[#This Row],[gross]]-Table3[[#This Row],[budget]]</f>
        <v>-35570893</v>
      </c>
    </row>
    <row r="2899" spans="1:16" x14ac:dyDescent="0.35">
      <c r="A2899" t="s">
        <v>8553</v>
      </c>
      <c r="B2899">
        <v>95</v>
      </c>
      <c r="C2899">
        <v>47724985</v>
      </c>
      <c r="D2899" t="s">
        <v>14405</v>
      </c>
      <c r="E2899" t="s">
        <v>37</v>
      </c>
      <c r="F2899">
        <v>6.8</v>
      </c>
      <c r="G2899">
        <v>7500000</v>
      </c>
      <c r="H2899" t="s">
        <v>24162</v>
      </c>
      <c r="I2899" t="s">
        <v>19711</v>
      </c>
      <c r="J2899" t="s">
        <v>12332</v>
      </c>
      <c r="K2899" t="s">
        <v>10413</v>
      </c>
      <c r="L2899" t="s">
        <v>24177</v>
      </c>
      <c r="M2899" t="s">
        <v>24177</v>
      </c>
      <c r="N2899" t="s">
        <v>24177</v>
      </c>
      <c r="O2899" t="s">
        <v>24177</v>
      </c>
      <c r="P2899">
        <f>IMDB_Movies3[[#This Row],[gross]]-Table3[[#This Row],[budget]]</f>
        <v>40224985</v>
      </c>
    </row>
    <row r="2900" spans="1:16" x14ac:dyDescent="0.35">
      <c r="A2900" t="s">
        <v>14408</v>
      </c>
      <c r="B2900">
        <v>132</v>
      </c>
      <c r="C2900">
        <v>119922</v>
      </c>
      <c r="D2900" t="s">
        <v>14410</v>
      </c>
      <c r="E2900" t="s">
        <v>1946</v>
      </c>
      <c r="F2900">
        <v>7.7</v>
      </c>
      <c r="G2900">
        <v>12000000</v>
      </c>
      <c r="H2900" t="s">
        <v>3409</v>
      </c>
      <c r="I2900" t="s">
        <v>22704</v>
      </c>
      <c r="J2900" t="s">
        <v>24165</v>
      </c>
      <c r="K2900" t="s">
        <v>24177</v>
      </c>
      <c r="L2900" t="s">
        <v>24177</v>
      </c>
      <c r="M2900" t="s">
        <v>24177</v>
      </c>
      <c r="N2900" t="s">
        <v>24177</v>
      </c>
      <c r="O2900" t="s">
        <v>24177</v>
      </c>
      <c r="P2900">
        <f>IMDB_Movies3[[#This Row],[gross]]-Table3[[#This Row],[budget]]</f>
        <v>-11880078</v>
      </c>
    </row>
    <row r="2901" spans="1:16" x14ac:dyDescent="0.35">
      <c r="A2901" t="s">
        <v>14414</v>
      </c>
      <c r="B2901">
        <v>89</v>
      </c>
      <c r="C2901">
        <v>47724985</v>
      </c>
      <c r="D2901" t="s">
        <v>14415</v>
      </c>
      <c r="E2901" t="s">
        <v>1946</v>
      </c>
      <c r="F2901">
        <v>3.2</v>
      </c>
      <c r="G2901">
        <v>35761559</v>
      </c>
      <c r="H2901" t="s">
        <v>1325</v>
      </c>
      <c r="I2901" t="s">
        <v>953</v>
      </c>
      <c r="J2901" t="s">
        <v>11526</v>
      </c>
      <c r="K2901" t="s">
        <v>1671</v>
      </c>
      <c r="L2901" t="s">
        <v>18089</v>
      </c>
      <c r="M2901" t="s">
        <v>24177</v>
      </c>
      <c r="N2901" t="s">
        <v>24177</v>
      </c>
      <c r="O2901" t="s">
        <v>24177</v>
      </c>
      <c r="P2901">
        <f>IMDB_Movies3[[#This Row],[gross]]-Table3[[#This Row],[budget]]</f>
        <v>11963426</v>
      </c>
    </row>
    <row r="2902" spans="1:16" x14ac:dyDescent="0.35">
      <c r="A2902" t="s">
        <v>14419</v>
      </c>
      <c r="B2902">
        <v>138</v>
      </c>
      <c r="C2902">
        <v>47724985</v>
      </c>
      <c r="D2902" t="s">
        <v>14421</v>
      </c>
      <c r="E2902" t="s">
        <v>676</v>
      </c>
      <c r="F2902">
        <v>6.1</v>
      </c>
      <c r="G2902">
        <v>12000000</v>
      </c>
      <c r="H2902" t="s">
        <v>1325</v>
      </c>
      <c r="I2902" t="s">
        <v>953</v>
      </c>
      <c r="J2902" t="s">
        <v>3409</v>
      </c>
      <c r="K2902" t="s">
        <v>12332</v>
      </c>
      <c r="L2902" t="s">
        <v>24177</v>
      </c>
      <c r="M2902" t="s">
        <v>24177</v>
      </c>
      <c r="N2902" t="s">
        <v>24177</v>
      </c>
      <c r="O2902" t="s">
        <v>24177</v>
      </c>
      <c r="P2902">
        <f>IMDB_Movies3[[#This Row],[gross]]-Table3[[#This Row],[budget]]</f>
        <v>35724985</v>
      </c>
    </row>
    <row r="2903" spans="1:16" x14ac:dyDescent="0.35">
      <c r="A2903" t="s">
        <v>2066</v>
      </c>
      <c r="B2903">
        <v>113</v>
      </c>
      <c r="C2903">
        <v>17149</v>
      </c>
      <c r="D2903" t="s">
        <v>14426</v>
      </c>
      <c r="E2903" t="s">
        <v>37</v>
      </c>
      <c r="F2903">
        <v>5.6</v>
      </c>
      <c r="G2903">
        <v>20000000</v>
      </c>
      <c r="H2903" t="s">
        <v>1325</v>
      </c>
      <c r="I2903" t="s">
        <v>3409</v>
      </c>
      <c r="J2903" t="s">
        <v>24165</v>
      </c>
      <c r="K2903" t="s">
        <v>24177</v>
      </c>
      <c r="L2903" t="s">
        <v>24177</v>
      </c>
      <c r="M2903" t="s">
        <v>24177</v>
      </c>
      <c r="N2903" t="s">
        <v>24177</v>
      </c>
      <c r="O2903" t="s">
        <v>24177</v>
      </c>
      <c r="P2903">
        <f>IMDB_Movies3[[#This Row],[gross]]-Table3[[#This Row],[budget]]</f>
        <v>-19982851</v>
      </c>
    </row>
    <row r="2904" spans="1:16" x14ac:dyDescent="0.35">
      <c r="A2904" t="s">
        <v>14431</v>
      </c>
      <c r="B2904">
        <v>99</v>
      </c>
      <c r="C2904">
        <v>47724985</v>
      </c>
      <c r="D2904" t="s">
        <v>14435</v>
      </c>
      <c r="E2904" t="s">
        <v>37</v>
      </c>
      <c r="F2904">
        <v>6.9</v>
      </c>
      <c r="G2904">
        <v>12000000</v>
      </c>
      <c r="H2904" t="s">
        <v>1266</v>
      </c>
      <c r="I2904" t="s">
        <v>24162</v>
      </c>
      <c r="J2904" t="s">
        <v>10413</v>
      </c>
      <c r="K2904" t="s">
        <v>24177</v>
      </c>
      <c r="L2904" t="s">
        <v>24177</v>
      </c>
      <c r="M2904" t="s">
        <v>24177</v>
      </c>
      <c r="N2904" t="s">
        <v>24177</v>
      </c>
      <c r="O2904" t="s">
        <v>24177</v>
      </c>
      <c r="P2904">
        <f>IMDB_Movies3[[#This Row],[gross]]-Table3[[#This Row],[budget]]</f>
        <v>35724985</v>
      </c>
    </row>
    <row r="2905" spans="1:16" x14ac:dyDescent="0.35">
      <c r="A2905" t="s">
        <v>14439</v>
      </c>
      <c r="B2905">
        <v>111</v>
      </c>
      <c r="C2905">
        <v>14616</v>
      </c>
      <c r="D2905" t="s">
        <v>14441</v>
      </c>
      <c r="E2905" t="s">
        <v>37</v>
      </c>
      <c r="F2905">
        <v>7.5</v>
      </c>
      <c r="G2905">
        <v>12000000</v>
      </c>
      <c r="H2905" t="s">
        <v>3409</v>
      </c>
      <c r="I2905" t="s">
        <v>24177</v>
      </c>
      <c r="J2905" t="s">
        <v>24177</v>
      </c>
      <c r="K2905" t="s">
        <v>24177</v>
      </c>
      <c r="L2905" t="s">
        <v>24177</v>
      </c>
      <c r="M2905" t="s">
        <v>24177</v>
      </c>
      <c r="N2905" t="s">
        <v>24177</v>
      </c>
      <c r="O2905" t="s">
        <v>24177</v>
      </c>
      <c r="P2905">
        <f>IMDB_Movies3[[#This Row],[gross]]-Table3[[#This Row],[budget]]</f>
        <v>-11985384</v>
      </c>
    </row>
    <row r="2906" spans="1:16" x14ac:dyDescent="0.35">
      <c r="A2906" t="s">
        <v>3367</v>
      </c>
      <c r="B2906">
        <v>99</v>
      </c>
      <c r="C2906">
        <v>91443253</v>
      </c>
      <c r="D2906" t="s">
        <v>14445</v>
      </c>
      <c r="E2906" t="s">
        <v>37</v>
      </c>
      <c r="F2906">
        <v>5.8</v>
      </c>
      <c r="G2906">
        <v>12000000</v>
      </c>
      <c r="H2906" t="s">
        <v>13307</v>
      </c>
      <c r="I2906" t="s">
        <v>3409</v>
      </c>
      <c r="J2906" t="s">
        <v>24177</v>
      </c>
      <c r="K2906" t="s">
        <v>24177</v>
      </c>
      <c r="L2906" t="s">
        <v>24177</v>
      </c>
      <c r="M2906" t="s">
        <v>24177</v>
      </c>
      <c r="N2906" t="s">
        <v>24177</v>
      </c>
      <c r="O2906" t="s">
        <v>24177</v>
      </c>
      <c r="P2906">
        <f>IMDB_Movies3[[#This Row],[gross]]-Table3[[#This Row],[budget]]</f>
        <v>79443253</v>
      </c>
    </row>
    <row r="2907" spans="1:16" x14ac:dyDescent="0.35">
      <c r="A2907" t="s">
        <v>1294</v>
      </c>
      <c r="B2907">
        <v>104</v>
      </c>
      <c r="C2907">
        <v>30093107</v>
      </c>
      <c r="D2907" t="s">
        <v>14448</v>
      </c>
      <c r="E2907" t="s">
        <v>37</v>
      </c>
      <c r="F2907">
        <v>8.3000000000000007</v>
      </c>
      <c r="G2907">
        <v>6000000</v>
      </c>
      <c r="H2907" t="s">
        <v>1671</v>
      </c>
      <c r="I2907" t="s">
        <v>24164</v>
      </c>
      <c r="J2907" t="s">
        <v>24177</v>
      </c>
      <c r="K2907" t="s">
        <v>24177</v>
      </c>
      <c r="L2907" t="s">
        <v>24177</v>
      </c>
      <c r="M2907" t="s">
        <v>24177</v>
      </c>
      <c r="N2907" t="s">
        <v>24177</v>
      </c>
      <c r="O2907" t="s">
        <v>24177</v>
      </c>
      <c r="P2907">
        <f>IMDB_Movies3[[#This Row],[gross]]-Table3[[#This Row],[budget]]</f>
        <v>24093107</v>
      </c>
    </row>
    <row r="2908" spans="1:16" x14ac:dyDescent="0.35">
      <c r="A2908" t="s">
        <v>14451</v>
      </c>
      <c r="B2908">
        <v>89</v>
      </c>
      <c r="C2908">
        <v>47724985</v>
      </c>
      <c r="D2908" t="s">
        <v>14455</v>
      </c>
      <c r="E2908" t="s">
        <v>37</v>
      </c>
      <c r="F2908">
        <v>2.8</v>
      </c>
      <c r="G2908">
        <v>12000000</v>
      </c>
      <c r="H2908" t="s">
        <v>18089</v>
      </c>
      <c r="I2908" t="s">
        <v>17378</v>
      </c>
      <c r="J2908" t="s">
        <v>24177</v>
      </c>
      <c r="K2908" t="s">
        <v>24177</v>
      </c>
      <c r="L2908" t="s">
        <v>24177</v>
      </c>
      <c r="M2908" t="s">
        <v>24177</v>
      </c>
      <c r="N2908" t="s">
        <v>24177</v>
      </c>
      <c r="O2908" t="s">
        <v>24177</v>
      </c>
      <c r="P2908">
        <f>IMDB_Movies3[[#This Row],[gross]]-Table3[[#This Row],[budget]]</f>
        <v>35724985</v>
      </c>
    </row>
    <row r="2909" spans="1:16" x14ac:dyDescent="0.35">
      <c r="A2909" t="s">
        <v>13140</v>
      </c>
      <c r="B2909">
        <v>103</v>
      </c>
      <c r="C2909">
        <v>57469179</v>
      </c>
      <c r="D2909" t="s">
        <v>14458</v>
      </c>
      <c r="E2909" t="s">
        <v>37</v>
      </c>
      <c r="F2909">
        <v>6.6</v>
      </c>
      <c r="G2909">
        <v>11500000</v>
      </c>
      <c r="H2909" t="s">
        <v>1266</v>
      </c>
      <c r="I2909" t="s">
        <v>6403</v>
      </c>
      <c r="J2909" t="s">
        <v>24177</v>
      </c>
      <c r="K2909" t="s">
        <v>24177</v>
      </c>
      <c r="L2909" t="s">
        <v>24177</v>
      </c>
      <c r="M2909" t="s">
        <v>24177</v>
      </c>
      <c r="N2909" t="s">
        <v>24177</v>
      </c>
      <c r="O2909" t="s">
        <v>24177</v>
      </c>
      <c r="P2909">
        <f>IMDB_Movies3[[#This Row],[gross]]-Table3[[#This Row],[budget]]</f>
        <v>45969179</v>
      </c>
    </row>
    <row r="2910" spans="1:16" x14ac:dyDescent="0.35">
      <c r="A2910" t="s">
        <v>14462</v>
      </c>
      <c r="B2910">
        <v>134</v>
      </c>
      <c r="C2910">
        <v>48856</v>
      </c>
      <c r="D2910" t="s">
        <v>14465</v>
      </c>
      <c r="E2910" t="s">
        <v>676</v>
      </c>
      <c r="F2910">
        <v>7.5</v>
      </c>
      <c r="G2910">
        <v>11900000</v>
      </c>
      <c r="H2910" t="s">
        <v>3409</v>
      </c>
      <c r="I2910" t="s">
        <v>24177</v>
      </c>
      <c r="J2910" t="s">
        <v>24177</v>
      </c>
      <c r="K2910" t="s">
        <v>24177</v>
      </c>
      <c r="L2910" t="s">
        <v>24177</v>
      </c>
      <c r="M2910" t="s">
        <v>24177</v>
      </c>
      <c r="N2910" t="s">
        <v>24177</v>
      </c>
      <c r="O2910" t="s">
        <v>24177</v>
      </c>
      <c r="P2910">
        <f>IMDB_Movies3[[#This Row],[gross]]-Table3[[#This Row],[budget]]</f>
        <v>-11851144</v>
      </c>
    </row>
    <row r="2911" spans="1:16" x14ac:dyDescent="0.35">
      <c r="A2911" t="s">
        <v>14469</v>
      </c>
      <c r="B2911">
        <v>100</v>
      </c>
      <c r="C2911">
        <v>47724985</v>
      </c>
      <c r="D2911" t="s">
        <v>14470</v>
      </c>
      <c r="E2911" t="s">
        <v>37</v>
      </c>
      <c r="F2911">
        <v>6</v>
      </c>
      <c r="G2911">
        <v>11500000</v>
      </c>
      <c r="H2911" t="s">
        <v>3409</v>
      </c>
      <c r="I2911" t="s">
        <v>10413</v>
      </c>
      <c r="J2911" t="s">
        <v>24177</v>
      </c>
      <c r="K2911" t="s">
        <v>24177</v>
      </c>
      <c r="L2911" t="s">
        <v>24177</v>
      </c>
      <c r="M2911" t="s">
        <v>24177</v>
      </c>
      <c r="N2911" t="s">
        <v>24177</v>
      </c>
      <c r="O2911" t="s">
        <v>24177</v>
      </c>
      <c r="P2911">
        <f>IMDB_Movies3[[#This Row],[gross]]-Table3[[#This Row],[budget]]</f>
        <v>36224985</v>
      </c>
    </row>
    <row r="2912" spans="1:16" x14ac:dyDescent="0.35">
      <c r="A2912" t="s">
        <v>14473</v>
      </c>
      <c r="B2912">
        <v>130</v>
      </c>
      <c r="C2912">
        <v>47724985</v>
      </c>
      <c r="D2912" t="s">
        <v>14475</v>
      </c>
      <c r="E2912" t="s">
        <v>11707</v>
      </c>
      <c r="F2912">
        <v>6.2</v>
      </c>
      <c r="G2912">
        <v>12000000</v>
      </c>
      <c r="H2912" t="s">
        <v>3409</v>
      </c>
      <c r="I2912" t="s">
        <v>24177</v>
      </c>
      <c r="J2912" t="s">
        <v>24177</v>
      </c>
      <c r="K2912" t="s">
        <v>24177</v>
      </c>
      <c r="L2912" t="s">
        <v>24177</v>
      </c>
      <c r="M2912" t="s">
        <v>24177</v>
      </c>
      <c r="N2912" t="s">
        <v>24177</v>
      </c>
      <c r="O2912" t="s">
        <v>24177</v>
      </c>
      <c r="P2912">
        <f>IMDB_Movies3[[#This Row],[gross]]-Table3[[#This Row],[budget]]</f>
        <v>35724985</v>
      </c>
    </row>
    <row r="2913" spans="1:16" x14ac:dyDescent="0.35">
      <c r="A2913" t="s">
        <v>2843</v>
      </c>
      <c r="B2913">
        <v>106</v>
      </c>
      <c r="C2913">
        <v>148170000</v>
      </c>
      <c r="D2913" t="s">
        <v>14479</v>
      </c>
      <c r="E2913" t="s">
        <v>37</v>
      </c>
      <c r="F2913">
        <v>7.2</v>
      </c>
      <c r="G2913">
        <v>11000000</v>
      </c>
      <c r="H2913" t="s">
        <v>1671</v>
      </c>
      <c r="I2913" t="s">
        <v>1266</v>
      </c>
      <c r="J2913" t="s">
        <v>6403</v>
      </c>
      <c r="K2913" t="s">
        <v>24177</v>
      </c>
      <c r="L2913" t="s">
        <v>24177</v>
      </c>
      <c r="M2913" t="s">
        <v>24177</v>
      </c>
      <c r="N2913" t="s">
        <v>24177</v>
      </c>
      <c r="O2913" t="s">
        <v>24177</v>
      </c>
      <c r="P2913">
        <f>IMDB_Movies3[[#This Row],[gross]]-Table3[[#This Row],[budget]]</f>
        <v>137170000</v>
      </c>
    </row>
    <row r="2914" spans="1:16" x14ac:dyDescent="0.35">
      <c r="A2914" t="s">
        <v>1432</v>
      </c>
      <c r="B2914">
        <v>125</v>
      </c>
      <c r="C2914">
        <v>460935665</v>
      </c>
      <c r="D2914" t="s">
        <v>14484</v>
      </c>
      <c r="E2914" t="s">
        <v>37</v>
      </c>
      <c r="F2914">
        <v>8.6999999999999993</v>
      </c>
      <c r="G2914">
        <v>11000000</v>
      </c>
      <c r="H2914" t="s">
        <v>1325</v>
      </c>
      <c r="I2914" t="s">
        <v>953</v>
      </c>
      <c r="J2914" t="s">
        <v>1266</v>
      </c>
      <c r="K2914" t="s">
        <v>12332</v>
      </c>
      <c r="L2914" t="s">
        <v>24177</v>
      </c>
      <c r="M2914" t="s">
        <v>24177</v>
      </c>
      <c r="N2914" t="s">
        <v>24177</v>
      </c>
      <c r="O2914" t="s">
        <v>24177</v>
      </c>
      <c r="P2914">
        <f>IMDB_Movies3[[#This Row],[gross]]-Table3[[#This Row],[budget]]</f>
        <v>449935665</v>
      </c>
    </row>
    <row r="2915" spans="1:16" x14ac:dyDescent="0.35">
      <c r="A2915" t="s">
        <v>14487</v>
      </c>
      <c r="B2915">
        <v>109</v>
      </c>
      <c r="C2915">
        <v>35537564</v>
      </c>
      <c r="D2915" t="s">
        <v>14488</v>
      </c>
      <c r="E2915" t="s">
        <v>37</v>
      </c>
      <c r="F2915">
        <v>6</v>
      </c>
      <c r="G2915">
        <v>11500000</v>
      </c>
      <c r="H2915" t="s">
        <v>1671</v>
      </c>
      <c r="I2915" t="s">
        <v>24177</v>
      </c>
      <c r="J2915" t="s">
        <v>24177</v>
      </c>
      <c r="K2915" t="s">
        <v>24177</v>
      </c>
      <c r="L2915" t="s">
        <v>24177</v>
      </c>
      <c r="M2915" t="s">
        <v>24177</v>
      </c>
      <c r="N2915" t="s">
        <v>24177</v>
      </c>
      <c r="O2915" t="s">
        <v>24177</v>
      </c>
      <c r="P2915">
        <f>IMDB_Movies3[[#This Row],[gross]]-Table3[[#This Row],[budget]]</f>
        <v>24037564</v>
      </c>
    </row>
    <row r="2916" spans="1:16" x14ac:dyDescent="0.35">
      <c r="A2916" t="s">
        <v>9065</v>
      </c>
      <c r="B2916">
        <v>200</v>
      </c>
      <c r="C2916">
        <v>111722000</v>
      </c>
      <c r="D2916" t="s">
        <v>14493</v>
      </c>
      <c r="E2916" t="s">
        <v>37</v>
      </c>
      <c r="F2916">
        <v>8</v>
      </c>
      <c r="G2916">
        <v>11000000</v>
      </c>
      <c r="H2916" t="s">
        <v>3409</v>
      </c>
      <c r="I2916" t="s">
        <v>19711</v>
      </c>
      <c r="J2916" t="s">
        <v>24165</v>
      </c>
      <c r="K2916" t="s">
        <v>24177</v>
      </c>
      <c r="L2916" t="s">
        <v>24177</v>
      </c>
      <c r="M2916" t="s">
        <v>24177</v>
      </c>
      <c r="N2916" t="s">
        <v>24177</v>
      </c>
      <c r="O2916" t="s">
        <v>24177</v>
      </c>
      <c r="P2916">
        <f>IMDB_Movies3[[#This Row],[gross]]-Table3[[#This Row],[budget]]</f>
        <v>100722000</v>
      </c>
    </row>
    <row r="2917" spans="1:16" x14ac:dyDescent="0.35">
      <c r="A2917" t="s">
        <v>6620</v>
      </c>
      <c r="B2917">
        <v>114</v>
      </c>
      <c r="C2917">
        <v>10230</v>
      </c>
      <c r="D2917" t="s">
        <v>14499</v>
      </c>
      <c r="E2917" t="s">
        <v>14503</v>
      </c>
      <c r="F2917">
        <v>7.2</v>
      </c>
      <c r="G2917">
        <v>35761559</v>
      </c>
      <c r="H2917" t="s">
        <v>953</v>
      </c>
      <c r="I2917" t="s">
        <v>24164</v>
      </c>
      <c r="J2917" t="s">
        <v>3409</v>
      </c>
      <c r="K2917" t="s">
        <v>24162</v>
      </c>
      <c r="L2917" t="s">
        <v>10413</v>
      </c>
      <c r="M2917" t="s">
        <v>24177</v>
      </c>
      <c r="N2917" t="s">
        <v>24177</v>
      </c>
      <c r="O2917" t="s">
        <v>24177</v>
      </c>
      <c r="P2917">
        <f>IMDB_Movies3[[#This Row],[gross]]-Table3[[#This Row],[budget]]</f>
        <v>-35751329</v>
      </c>
    </row>
    <row r="2918" spans="1:16" x14ac:dyDescent="0.35">
      <c r="A2918" t="s">
        <v>4066</v>
      </c>
      <c r="B2918">
        <v>112</v>
      </c>
      <c r="C2918">
        <v>90556401</v>
      </c>
      <c r="D2918" t="s">
        <v>14504</v>
      </c>
      <c r="E2918" t="s">
        <v>37</v>
      </c>
      <c r="F2918">
        <v>4.5</v>
      </c>
      <c r="G2918">
        <v>11000000</v>
      </c>
      <c r="H2918" t="s">
        <v>1671</v>
      </c>
      <c r="I2918" t="s">
        <v>3409</v>
      </c>
      <c r="J2918" t="s">
        <v>18089</v>
      </c>
      <c r="K2918" t="s">
        <v>12038</v>
      </c>
      <c r="L2918" t="s">
        <v>17378</v>
      </c>
      <c r="M2918" t="s">
        <v>19711</v>
      </c>
      <c r="N2918" t="s">
        <v>24177</v>
      </c>
      <c r="O2918" t="s">
        <v>24177</v>
      </c>
      <c r="P2918">
        <f>IMDB_Movies3[[#This Row],[gross]]-Table3[[#This Row],[budget]]</f>
        <v>79556401</v>
      </c>
    </row>
    <row r="2919" spans="1:16" x14ac:dyDescent="0.35">
      <c r="A2919" t="s">
        <v>4166</v>
      </c>
      <c r="B2919">
        <v>116</v>
      </c>
      <c r="C2919">
        <v>93571803</v>
      </c>
      <c r="D2919" t="s">
        <v>14508</v>
      </c>
      <c r="E2919" t="s">
        <v>37</v>
      </c>
      <c r="F2919">
        <v>7.9</v>
      </c>
      <c r="G2919">
        <v>25000000</v>
      </c>
      <c r="H2919" t="s">
        <v>13307</v>
      </c>
      <c r="I2919" t="s">
        <v>3409</v>
      </c>
      <c r="J2919" t="s">
        <v>24163</v>
      </c>
      <c r="K2919" t="s">
        <v>24177</v>
      </c>
      <c r="L2919" t="s">
        <v>24177</v>
      </c>
      <c r="M2919" t="s">
        <v>24177</v>
      </c>
      <c r="N2919" t="s">
        <v>24177</v>
      </c>
      <c r="O2919" t="s">
        <v>24177</v>
      </c>
      <c r="P2919">
        <f>IMDB_Movies3[[#This Row],[gross]]-Table3[[#This Row],[budget]]</f>
        <v>68571803</v>
      </c>
    </row>
    <row r="2920" spans="1:16" x14ac:dyDescent="0.35">
      <c r="A2920" t="s">
        <v>10665</v>
      </c>
      <c r="B2920">
        <v>92</v>
      </c>
      <c r="C2920">
        <v>72755517</v>
      </c>
      <c r="D2920" t="s">
        <v>14511</v>
      </c>
      <c r="E2920" t="s">
        <v>37</v>
      </c>
      <c r="F2920">
        <v>7.1</v>
      </c>
      <c r="G2920">
        <v>35761559</v>
      </c>
      <c r="H2920" t="s">
        <v>1325</v>
      </c>
      <c r="I2920" t="s">
        <v>1671</v>
      </c>
      <c r="J2920" t="s">
        <v>68</v>
      </c>
      <c r="K2920" t="s">
        <v>24177</v>
      </c>
      <c r="L2920" t="s">
        <v>24177</v>
      </c>
      <c r="M2920" t="s">
        <v>24177</v>
      </c>
      <c r="N2920" t="s">
        <v>24177</v>
      </c>
      <c r="O2920" t="s">
        <v>24177</v>
      </c>
      <c r="P2920">
        <f>IMDB_Movies3[[#This Row],[gross]]-Table3[[#This Row],[budget]]</f>
        <v>36993958</v>
      </c>
    </row>
    <row r="2921" spans="1:16" x14ac:dyDescent="0.35">
      <c r="A2921" t="s">
        <v>6963</v>
      </c>
      <c r="B2921">
        <v>120</v>
      </c>
      <c r="C2921">
        <v>52929168</v>
      </c>
      <c r="D2921" t="s">
        <v>14514</v>
      </c>
      <c r="E2921" t="s">
        <v>37</v>
      </c>
      <c r="F2921">
        <v>7.5</v>
      </c>
      <c r="G2921">
        <v>11000000</v>
      </c>
      <c r="H2921" t="s">
        <v>1671</v>
      </c>
      <c r="I2921" t="s">
        <v>24164</v>
      </c>
      <c r="J2921" t="s">
        <v>24177</v>
      </c>
      <c r="K2921" t="s">
        <v>24177</v>
      </c>
      <c r="L2921" t="s">
        <v>24177</v>
      </c>
      <c r="M2921" t="s">
        <v>24177</v>
      </c>
      <c r="N2921" t="s">
        <v>24177</v>
      </c>
      <c r="O2921" t="s">
        <v>24177</v>
      </c>
      <c r="P2921">
        <f>IMDB_Movies3[[#This Row],[gross]]-Table3[[#This Row],[budget]]</f>
        <v>41929168</v>
      </c>
    </row>
    <row r="2922" spans="1:16" x14ac:dyDescent="0.35">
      <c r="A2922" t="s">
        <v>14518</v>
      </c>
      <c r="B2922">
        <v>107</v>
      </c>
      <c r="C2922">
        <v>50461335</v>
      </c>
      <c r="D2922" t="s">
        <v>14520</v>
      </c>
      <c r="E2922" t="s">
        <v>37</v>
      </c>
      <c r="F2922">
        <v>6.8</v>
      </c>
      <c r="G2922">
        <v>11000000</v>
      </c>
      <c r="H2922" t="s">
        <v>3409</v>
      </c>
      <c r="I2922" t="s">
        <v>1266</v>
      </c>
      <c r="J2922" t="s">
        <v>12038</v>
      </c>
      <c r="K2922" t="s">
        <v>19711</v>
      </c>
      <c r="L2922" t="s">
        <v>24177</v>
      </c>
      <c r="M2922" t="s">
        <v>24177</v>
      </c>
      <c r="N2922" t="s">
        <v>24177</v>
      </c>
      <c r="O2922" t="s">
        <v>24177</v>
      </c>
      <c r="P2922">
        <f>IMDB_Movies3[[#This Row],[gross]]-Table3[[#This Row],[budget]]</f>
        <v>39461335</v>
      </c>
    </row>
    <row r="2923" spans="1:16" x14ac:dyDescent="0.35">
      <c r="A2923" t="s">
        <v>10464</v>
      </c>
      <c r="B2923">
        <v>92</v>
      </c>
      <c r="C2923">
        <v>47724985</v>
      </c>
      <c r="D2923" t="s">
        <v>14524</v>
      </c>
      <c r="E2923" t="s">
        <v>37</v>
      </c>
      <c r="F2923">
        <v>4.3</v>
      </c>
      <c r="G2923">
        <v>12000000</v>
      </c>
      <c r="H2923" t="s">
        <v>1325</v>
      </c>
      <c r="I2923" t="s">
        <v>1671</v>
      </c>
      <c r="J2923" t="s">
        <v>24164</v>
      </c>
      <c r="K2923" t="s">
        <v>24177</v>
      </c>
      <c r="L2923" t="s">
        <v>24177</v>
      </c>
      <c r="M2923" t="s">
        <v>24177</v>
      </c>
      <c r="N2923" t="s">
        <v>24177</v>
      </c>
      <c r="O2923" t="s">
        <v>24177</v>
      </c>
      <c r="P2923">
        <f>IMDB_Movies3[[#This Row],[gross]]-Table3[[#This Row],[budget]]</f>
        <v>35724985</v>
      </c>
    </row>
    <row r="2924" spans="1:16" x14ac:dyDescent="0.35">
      <c r="A2924" t="s">
        <v>14527</v>
      </c>
      <c r="B2924">
        <v>107</v>
      </c>
      <c r="C2924">
        <v>49797148</v>
      </c>
      <c r="D2924" t="s">
        <v>14528</v>
      </c>
      <c r="E2924" t="s">
        <v>37</v>
      </c>
      <c r="F2924">
        <v>7.2</v>
      </c>
      <c r="G2924">
        <v>11000000</v>
      </c>
      <c r="H2924" t="s">
        <v>1671</v>
      </c>
      <c r="I2924" t="s">
        <v>24163</v>
      </c>
      <c r="J2924" t="s">
        <v>24177</v>
      </c>
      <c r="K2924" t="s">
        <v>24177</v>
      </c>
      <c r="L2924" t="s">
        <v>24177</v>
      </c>
      <c r="M2924" t="s">
        <v>24177</v>
      </c>
      <c r="N2924" t="s">
        <v>24177</v>
      </c>
      <c r="O2924" t="s">
        <v>24177</v>
      </c>
      <c r="P2924">
        <f>IMDB_Movies3[[#This Row],[gross]]-Table3[[#This Row],[budget]]</f>
        <v>38797148</v>
      </c>
    </row>
    <row r="2925" spans="1:16" x14ac:dyDescent="0.35">
      <c r="A2925" t="s">
        <v>5990</v>
      </c>
      <c r="B2925">
        <v>100</v>
      </c>
      <c r="C2925">
        <v>47724985</v>
      </c>
      <c r="D2925" t="s">
        <v>14531</v>
      </c>
      <c r="E2925" t="s">
        <v>37</v>
      </c>
      <c r="F2925">
        <v>5.8</v>
      </c>
      <c r="G2925">
        <v>13500000</v>
      </c>
      <c r="H2925" t="s">
        <v>1671</v>
      </c>
      <c r="I2925" t="s">
        <v>24177</v>
      </c>
      <c r="J2925" t="s">
        <v>24177</v>
      </c>
      <c r="K2925" t="s">
        <v>24177</v>
      </c>
      <c r="L2925" t="s">
        <v>24177</v>
      </c>
      <c r="M2925" t="s">
        <v>24177</v>
      </c>
      <c r="N2925" t="s">
        <v>24177</v>
      </c>
      <c r="O2925" t="s">
        <v>24177</v>
      </c>
      <c r="P2925">
        <f>IMDB_Movies3[[#This Row],[gross]]-Table3[[#This Row],[budget]]</f>
        <v>34224985</v>
      </c>
    </row>
    <row r="2926" spans="1:16" x14ac:dyDescent="0.35">
      <c r="A2926" t="s">
        <v>1324</v>
      </c>
      <c r="B2926">
        <v>81</v>
      </c>
      <c r="C2926">
        <v>46563158</v>
      </c>
      <c r="D2926" t="s">
        <v>14535</v>
      </c>
      <c r="E2926" t="s">
        <v>37</v>
      </c>
      <c r="F2926">
        <v>7.1</v>
      </c>
      <c r="G2926">
        <v>13000000</v>
      </c>
      <c r="H2926" t="s">
        <v>24164</v>
      </c>
      <c r="I2926" t="s">
        <v>10413</v>
      </c>
      <c r="J2926" t="s">
        <v>24177</v>
      </c>
      <c r="K2926" t="s">
        <v>24177</v>
      </c>
      <c r="L2926" t="s">
        <v>24177</v>
      </c>
      <c r="M2926" t="s">
        <v>24177</v>
      </c>
      <c r="N2926" t="s">
        <v>24177</v>
      </c>
      <c r="O2926" t="s">
        <v>24177</v>
      </c>
      <c r="P2926">
        <f>IMDB_Movies3[[#This Row],[gross]]-Table3[[#This Row],[budget]]</f>
        <v>33563158</v>
      </c>
    </row>
    <row r="2927" spans="1:16" x14ac:dyDescent="0.35">
      <c r="A2927" t="s">
        <v>2612</v>
      </c>
      <c r="B2927">
        <v>101</v>
      </c>
      <c r="C2927">
        <v>41227069</v>
      </c>
      <c r="D2927" t="s">
        <v>14539</v>
      </c>
      <c r="E2927" t="s">
        <v>37</v>
      </c>
      <c r="F2927">
        <v>7.4</v>
      </c>
      <c r="G2927">
        <v>11000000</v>
      </c>
      <c r="H2927" t="s">
        <v>3409</v>
      </c>
      <c r="I2927" t="s">
        <v>19711</v>
      </c>
      <c r="J2927" t="s">
        <v>24177</v>
      </c>
      <c r="K2927" t="s">
        <v>24177</v>
      </c>
      <c r="L2927" t="s">
        <v>24177</v>
      </c>
      <c r="M2927" t="s">
        <v>24177</v>
      </c>
      <c r="N2927" t="s">
        <v>24177</v>
      </c>
      <c r="O2927" t="s">
        <v>24177</v>
      </c>
      <c r="P2927">
        <f>IMDB_Movies3[[#This Row],[gross]]-Table3[[#This Row],[budget]]</f>
        <v>30227069</v>
      </c>
    </row>
    <row r="2928" spans="1:16" x14ac:dyDescent="0.35">
      <c r="A2928" t="s">
        <v>8015</v>
      </c>
      <c r="B2928">
        <v>122</v>
      </c>
      <c r="C2928">
        <v>39025000</v>
      </c>
      <c r="D2928" t="s">
        <v>14542</v>
      </c>
      <c r="E2928" t="s">
        <v>37</v>
      </c>
      <c r="F2928">
        <v>7.6</v>
      </c>
      <c r="G2928">
        <v>11000000</v>
      </c>
      <c r="H2928" t="s">
        <v>24164</v>
      </c>
      <c r="I2928" t="s">
        <v>3409</v>
      </c>
      <c r="J2928" t="s">
        <v>24177</v>
      </c>
      <c r="K2928" t="s">
        <v>24177</v>
      </c>
      <c r="L2928" t="s">
        <v>24177</v>
      </c>
      <c r="M2928" t="s">
        <v>24177</v>
      </c>
      <c r="N2928" t="s">
        <v>24177</v>
      </c>
      <c r="O2928" t="s">
        <v>24177</v>
      </c>
      <c r="P2928">
        <f>IMDB_Movies3[[#This Row],[gross]]-Table3[[#This Row],[budget]]</f>
        <v>28025000</v>
      </c>
    </row>
    <row r="2929" spans="1:16" x14ac:dyDescent="0.35">
      <c r="A2929" t="s">
        <v>6063</v>
      </c>
      <c r="B2929">
        <v>97</v>
      </c>
      <c r="C2929">
        <v>38201895</v>
      </c>
      <c r="D2929" t="s">
        <v>14546</v>
      </c>
      <c r="E2929" t="s">
        <v>37</v>
      </c>
      <c r="F2929">
        <v>6.9</v>
      </c>
      <c r="G2929">
        <v>10500000</v>
      </c>
      <c r="H2929" t="s">
        <v>3409</v>
      </c>
      <c r="I2929" t="s">
        <v>19711</v>
      </c>
      <c r="J2929" t="s">
        <v>24177</v>
      </c>
      <c r="K2929" t="s">
        <v>24177</v>
      </c>
      <c r="L2929" t="s">
        <v>24177</v>
      </c>
      <c r="M2929" t="s">
        <v>24177</v>
      </c>
      <c r="N2929" t="s">
        <v>24177</v>
      </c>
      <c r="O2929" t="s">
        <v>24177</v>
      </c>
      <c r="P2929">
        <f>IMDB_Movies3[[#This Row],[gross]]-Table3[[#This Row],[budget]]</f>
        <v>27701895</v>
      </c>
    </row>
    <row r="2930" spans="1:16" x14ac:dyDescent="0.35">
      <c r="A2930" t="s">
        <v>12184</v>
      </c>
      <c r="B2930">
        <v>92</v>
      </c>
      <c r="C2930">
        <v>27669413</v>
      </c>
      <c r="D2930" t="s">
        <v>14551</v>
      </c>
      <c r="E2930" t="s">
        <v>37</v>
      </c>
      <c r="F2930">
        <v>6</v>
      </c>
      <c r="G2930">
        <v>11000000</v>
      </c>
      <c r="H2930" t="s">
        <v>6403</v>
      </c>
      <c r="I2930" t="s">
        <v>24162</v>
      </c>
      <c r="J2930" t="s">
        <v>24177</v>
      </c>
      <c r="K2930" t="s">
        <v>24177</v>
      </c>
      <c r="L2930" t="s">
        <v>24177</v>
      </c>
      <c r="M2930" t="s">
        <v>24177</v>
      </c>
      <c r="N2930" t="s">
        <v>24177</v>
      </c>
      <c r="O2930" t="s">
        <v>24177</v>
      </c>
      <c r="P2930">
        <f>IMDB_Movies3[[#This Row],[gross]]-Table3[[#This Row],[budget]]</f>
        <v>16669413</v>
      </c>
    </row>
    <row r="2931" spans="1:16" x14ac:dyDescent="0.35">
      <c r="A2931" t="s">
        <v>10325</v>
      </c>
      <c r="B2931">
        <v>92</v>
      </c>
      <c r="C2931">
        <v>47724985</v>
      </c>
      <c r="D2931" t="s">
        <v>14556</v>
      </c>
      <c r="E2931" t="s">
        <v>37</v>
      </c>
      <c r="F2931">
        <v>6.9</v>
      </c>
      <c r="G2931">
        <v>11000000</v>
      </c>
      <c r="H2931" t="s">
        <v>1671</v>
      </c>
      <c r="I2931" t="s">
        <v>24177</v>
      </c>
      <c r="J2931" t="s">
        <v>24177</v>
      </c>
      <c r="K2931" t="s">
        <v>24177</v>
      </c>
      <c r="L2931" t="s">
        <v>24177</v>
      </c>
      <c r="M2931" t="s">
        <v>24177</v>
      </c>
      <c r="N2931" t="s">
        <v>24177</v>
      </c>
      <c r="O2931" t="s">
        <v>24177</v>
      </c>
      <c r="P2931">
        <f>IMDB_Movies3[[#This Row],[gross]]-Table3[[#This Row],[budget]]</f>
        <v>36724985</v>
      </c>
    </row>
    <row r="2932" spans="1:16" x14ac:dyDescent="0.35">
      <c r="A2932" t="s">
        <v>12876</v>
      </c>
      <c r="B2932">
        <v>110</v>
      </c>
      <c r="C2932">
        <v>37766350</v>
      </c>
      <c r="D2932" t="s">
        <v>14560</v>
      </c>
      <c r="E2932" t="s">
        <v>37</v>
      </c>
      <c r="F2932">
        <v>7.3</v>
      </c>
      <c r="G2932">
        <v>11000000</v>
      </c>
      <c r="H2932" t="s">
        <v>3409</v>
      </c>
      <c r="I2932" t="s">
        <v>24177</v>
      </c>
      <c r="J2932" t="s">
        <v>24177</v>
      </c>
      <c r="K2932" t="s">
        <v>24177</v>
      </c>
      <c r="L2932" t="s">
        <v>24177</v>
      </c>
      <c r="M2932" t="s">
        <v>24177</v>
      </c>
      <c r="N2932" t="s">
        <v>24177</v>
      </c>
      <c r="O2932" t="s">
        <v>24177</v>
      </c>
      <c r="P2932">
        <f>IMDB_Movies3[[#This Row],[gross]]-Table3[[#This Row],[budget]]</f>
        <v>26766350</v>
      </c>
    </row>
    <row r="2933" spans="1:16" x14ac:dyDescent="0.35">
      <c r="A2933" t="s">
        <v>14563</v>
      </c>
      <c r="B2933">
        <v>86</v>
      </c>
      <c r="C2933">
        <v>23978402</v>
      </c>
      <c r="D2933" t="s">
        <v>14564</v>
      </c>
      <c r="E2933" t="s">
        <v>37</v>
      </c>
      <c r="F2933">
        <v>4.5999999999999996</v>
      </c>
      <c r="G2933">
        <v>11000000</v>
      </c>
      <c r="H2933" t="s">
        <v>1671</v>
      </c>
      <c r="I2933" t="s">
        <v>24164</v>
      </c>
      <c r="J2933" t="s">
        <v>24177</v>
      </c>
      <c r="K2933" t="s">
        <v>24177</v>
      </c>
      <c r="L2933" t="s">
        <v>24177</v>
      </c>
      <c r="M2933" t="s">
        <v>24177</v>
      </c>
      <c r="N2933" t="s">
        <v>24177</v>
      </c>
      <c r="O2933" t="s">
        <v>24177</v>
      </c>
      <c r="P2933">
        <f>IMDB_Movies3[[#This Row],[gross]]-Table3[[#This Row],[budget]]</f>
        <v>12978402</v>
      </c>
    </row>
    <row r="2934" spans="1:16" x14ac:dyDescent="0.35">
      <c r="A2934" t="s">
        <v>2246</v>
      </c>
      <c r="B2934">
        <v>91</v>
      </c>
      <c r="C2934">
        <v>21370057</v>
      </c>
      <c r="D2934" t="s">
        <v>14569</v>
      </c>
      <c r="E2934" t="s">
        <v>37</v>
      </c>
      <c r="F2934">
        <v>6</v>
      </c>
      <c r="G2934">
        <v>12000000</v>
      </c>
      <c r="H2934" t="s">
        <v>24164</v>
      </c>
      <c r="I2934" t="s">
        <v>3409</v>
      </c>
      <c r="J2934" t="s">
        <v>10413</v>
      </c>
      <c r="K2934" t="s">
        <v>24177</v>
      </c>
      <c r="L2934" t="s">
        <v>24177</v>
      </c>
      <c r="M2934" t="s">
        <v>24177</v>
      </c>
      <c r="N2934" t="s">
        <v>24177</v>
      </c>
      <c r="O2934" t="s">
        <v>24177</v>
      </c>
      <c r="P2934">
        <f>IMDB_Movies3[[#This Row],[gross]]-Table3[[#This Row],[budget]]</f>
        <v>9370057</v>
      </c>
    </row>
    <row r="2935" spans="1:16" x14ac:dyDescent="0.35">
      <c r="A2935" t="s">
        <v>6997</v>
      </c>
      <c r="B2935">
        <v>145</v>
      </c>
      <c r="C2935">
        <v>47724985</v>
      </c>
      <c r="D2935" t="s">
        <v>14572</v>
      </c>
      <c r="E2935" t="s">
        <v>37</v>
      </c>
      <c r="F2935">
        <v>6.4</v>
      </c>
      <c r="G2935">
        <v>11000000</v>
      </c>
      <c r="H2935" t="s">
        <v>3409</v>
      </c>
      <c r="I2935" t="s">
        <v>24177</v>
      </c>
      <c r="J2935" t="s">
        <v>24177</v>
      </c>
      <c r="K2935" t="s">
        <v>24177</v>
      </c>
      <c r="L2935" t="s">
        <v>24177</v>
      </c>
      <c r="M2935" t="s">
        <v>24177</v>
      </c>
      <c r="N2935" t="s">
        <v>24177</v>
      </c>
      <c r="O2935" t="s">
        <v>24177</v>
      </c>
      <c r="P2935">
        <f>IMDB_Movies3[[#This Row],[gross]]-Table3[[#This Row],[budget]]</f>
        <v>36724985</v>
      </c>
    </row>
    <row r="2936" spans="1:16" x14ac:dyDescent="0.35">
      <c r="A2936" t="s">
        <v>7404</v>
      </c>
      <c r="B2936">
        <v>100</v>
      </c>
      <c r="C2936">
        <v>4884663</v>
      </c>
      <c r="D2936" t="s">
        <v>14577</v>
      </c>
      <c r="E2936" t="s">
        <v>37</v>
      </c>
      <c r="F2936">
        <v>5.5</v>
      </c>
      <c r="G2936">
        <v>12000000</v>
      </c>
      <c r="H2936" t="s">
        <v>6403</v>
      </c>
      <c r="I2936" t="s">
        <v>12332</v>
      </c>
      <c r="J2936" t="s">
        <v>24177</v>
      </c>
      <c r="K2936" t="s">
        <v>24177</v>
      </c>
      <c r="L2936" t="s">
        <v>24177</v>
      </c>
      <c r="M2936" t="s">
        <v>24177</v>
      </c>
      <c r="N2936" t="s">
        <v>24177</v>
      </c>
      <c r="O2936" t="s">
        <v>24177</v>
      </c>
      <c r="P2936">
        <f>IMDB_Movies3[[#This Row],[gross]]-Table3[[#This Row],[budget]]</f>
        <v>-7115337</v>
      </c>
    </row>
    <row r="2937" spans="1:16" x14ac:dyDescent="0.35">
      <c r="A2937" t="s">
        <v>14580</v>
      </c>
      <c r="B2937">
        <v>111</v>
      </c>
      <c r="C2937">
        <v>38317535</v>
      </c>
      <c r="D2937" t="s">
        <v>14582</v>
      </c>
      <c r="E2937" t="s">
        <v>37</v>
      </c>
      <c r="F2937">
        <v>7.5</v>
      </c>
      <c r="G2937">
        <v>11000000</v>
      </c>
      <c r="H2937" t="s">
        <v>3409</v>
      </c>
      <c r="I2937" t="s">
        <v>19711</v>
      </c>
      <c r="J2937" t="s">
        <v>24177</v>
      </c>
      <c r="K2937" t="s">
        <v>24177</v>
      </c>
      <c r="L2937" t="s">
        <v>24177</v>
      </c>
      <c r="M2937" t="s">
        <v>24177</v>
      </c>
      <c r="N2937" t="s">
        <v>24177</v>
      </c>
      <c r="O2937" t="s">
        <v>24177</v>
      </c>
      <c r="P2937">
        <f>IMDB_Movies3[[#This Row],[gross]]-Table3[[#This Row],[budget]]</f>
        <v>27317535</v>
      </c>
    </row>
    <row r="2938" spans="1:16" x14ac:dyDescent="0.35">
      <c r="A2938" t="s">
        <v>3727</v>
      </c>
      <c r="B2938">
        <v>184</v>
      </c>
      <c r="C2938">
        <v>47724985</v>
      </c>
      <c r="D2938" t="s">
        <v>14587</v>
      </c>
      <c r="E2938" t="s">
        <v>37</v>
      </c>
      <c r="F2938">
        <v>8.1</v>
      </c>
      <c r="G2938">
        <v>11000000</v>
      </c>
      <c r="H2938" t="s">
        <v>953</v>
      </c>
      <c r="I2938" t="s">
        <v>3409</v>
      </c>
      <c r="J2938" t="s">
        <v>22704</v>
      </c>
      <c r="K2938" t="s">
        <v>24165</v>
      </c>
      <c r="L2938" t="s">
        <v>24177</v>
      </c>
      <c r="M2938" t="s">
        <v>24177</v>
      </c>
      <c r="N2938" t="s">
        <v>24177</v>
      </c>
      <c r="O2938" t="s">
        <v>24177</v>
      </c>
      <c r="P2938">
        <f>IMDB_Movies3[[#This Row],[gross]]-Table3[[#This Row],[budget]]</f>
        <v>36724985</v>
      </c>
    </row>
    <row r="2939" spans="1:16" x14ac:dyDescent="0.35">
      <c r="A2939" t="s">
        <v>14591</v>
      </c>
      <c r="B2939">
        <v>89</v>
      </c>
      <c r="C2939">
        <v>13903262</v>
      </c>
      <c r="D2939" t="s">
        <v>14592</v>
      </c>
      <c r="E2939" t="s">
        <v>37</v>
      </c>
      <c r="F2939">
        <v>6.3</v>
      </c>
      <c r="G2939">
        <v>11000000</v>
      </c>
      <c r="H2939" t="s">
        <v>1671</v>
      </c>
      <c r="I2939" t="s">
        <v>24163</v>
      </c>
      <c r="J2939" t="s">
        <v>24177</v>
      </c>
      <c r="K2939" t="s">
        <v>24177</v>
      </c>
      <c r="L2939" t="s">
        <v>24177</v>
      </c>
      <c r="M2939" t="s">
        <v>24177</v>
      </c>
      <c r="N2939" t="s">
        <v>24177</v>
      </c>
      <c r="O2939" t="s">
        <v>24177</v>
      </c>
      <c r="P2939">
        <f>IMDB_Movies3[[#This Row],[gross]]-Table3[[#This Row],[budget]]</f>
        <v>2903262</v>
      </c>
    </row>
    <row r="2940" spans="1:16" x14ac:dyDescent="0.35">
      <c r="A2940" t="s">
        <v>6102</v>
      </c>
      <c r="B2940">
        <v>84</v>
      </c>
      <c r="C2940">
        <v>13592872</v>
      </c>
      <c r="D2940" t="s">
        <v>14595</v>
      </c>
      <c r="E2940" t="s">
        <v>37</v>
      </c>
      <c r="F2940">
        <v>5.0999999999999996</v>
      </c>
      <c r="G2940">
        <v>11000000</v>
      </c>
      <c r="H2940" t="s">
        <v>1671</v>
      </c>
      <c r="I2940" t="s">
        <v>24177</v>
      </c>
      <c r="J2940" t="s">
        <v>24177</v>
      </c>
      <c r="K2940" t="s">
        <v>24177</v>
      </c>
      <c r="L2940" t="s">
        <v>24177</v>
      </c>
      <c r="M2940" t="s">
        <v>24177</v>
      </c>
      <c r="N2940" t="s">
        <v>24177</v>
      </c>
      <c r="O2940" t="s">
        <v>24177</v>
      </c>
      <c r="P2940">
        <f>IMDB_Movies3[[#This Row],[gross]]-Table3[[#This Row],[budget]]</f>
        <v>2592872</v>
      </c>
    </row>
    <row r="2941" spans="1:16" x14ac:dyDescent="0.35">
      <c r="A2941" t="s">
        <v>14598</v>
      </c>
      <c r="B2941">
        <v>98</v>
      </c>
      <c r="C2941">
        <v>18381787</v>
      </c>
      <c r="D2941" t="s">
        <v>14600</v>
      </c>
      <c r="E2941" t="s">
        <v>37</v>
      </c>
      <c r="F2941">
        <v>6.8</v>
      </c>
      <c r="G2941">
        <v>11000000</v>
      </c>
      <c r="H2941" t="s">
        <v>1671</v>
      </c>
      <c r="I2941" t="s">
        <v>3409</v>
      </c>
      <c r="J2941" t="s">
        <v>24177</v>
      </c>
      <c r="K2941" t="s">
        <v>24177</v>
      </c>
      <c r="L2941" t="s">
        <v>24177</v>
      </c>
      <c r="M2941" t="s">
        <v>24177</v>
      </c>
      <c r="N2941" t="s">
        <v>24177</v>
      </c>
      <c r="O2941" t="s">
        <v>24177</v>
      </c>
      <c r="P2941">
        <f>IMDB_Movies3[[#This Row],[gross]]-Table3[[#This Row],[budget]]</f>
        <v>7381787</v>
      </c>
    </row>
    <row r="2942" spans="1:16" x14ac:dyDescent="0.35">
      <c r="A2942" t="s">
        <v>14604</v>
      </c>
      <c r="B2942">
        <v>95</v>
      </c>
      <c r="C2942">
        <v>13558739</v>
      </c>
      <c r="D2942" t="s">
        <v>14605</v>
      </c>
      <c r="E2942" t="s">
        <v>37</v>
      </c>
      <c r="F2942">
        <v>5.3</v>
      </c>
      <c r="G2942">
        <v>11000000</v>
      </c>
      <c r="H2942" t="s">
        <v>1671</v>
      </c>
      <c r="I2942" t="s">
        <v>24177</v>
      </c>
      <c r="J2942" t="s">
        <v>24177</v>
      </c>
      <c r="K2942" t="s">
        <v>24177</v>
      </c>
      <c r="L2942" t="s">
        <v>24177</v>
      </c>
      <c r="M2942" t="s">
        <v>24177</v>
      </c>
      <c r="N2942" t="s">
        <v>24177</v>
      </c>
      <c r="O2942" t="s">
        <v>24177</v>
      </c>
      <c r="P2942">
        <f>IMDB_Movies3[[#This Row],[gross]]-Table3[[#This Row],[budget]]</f>
        <v>2558739</v>
      </c>
    </row>
    <row r="2943" spans="1:16" x14ac:dyDescent="0.35">
      <c r="A2943" t="s">
        <v>9796</v>
      </c>
      <c r="B2943">
        <v>100</v>
      </c>
      <c r="C2943">
        <v>13103828</v>
      </c>
      <c r="D2943" t="s">
        <v>14608</v>
      </c>
      <c r="E2943" t="s">
        <v>37</v>
      </c>
      <c r="F2943">
        <v>7.3</v>
      </c>
      <c r="G2943">
        <v>11000000</v>
      </c>
      <c r="H2943" t="s">
        <v>24164</v>
      </c>
      <c r="I2943" t="s">
        <v>3409</v>
      </c>
      <c r="J2943" t="s">
        <v>10413</v>
      </c>
      <c r="K2943" t="s">
        <v>24177</v>
      </c>
      <c r="L2943" t="s">
        <v>24177</v>
      </c>
      <c r="M2943" t="s">
        <v>24177</v>
      </c>
      <c r="N2943" t="s">
        <v>24177</v>
      </c>
      <c r="O2943" t="s">
        <v>24177</v>
      </c>
      <c r="P2943">
        <f>IMDB_Movies3[[#This Row],[gross]]-Table3[[#This Row],[budget]]</f>
        <v>2103828</v>
      </c>
    </row>
    <row r="2944" spans="1:16" x14ac:dyDescent="0.35">
      <c r="A2944" t="s">
        <v>14611</v>
      </c>
      <c r="B2944">
        <v>109</v>
      </c>
      <c r="C2944">
        <v>33305037</v>
      </c>
      <c r="D2944" t="s">
        <v>14612</v>
      </c>
      <c r="E2944" t="s">
        <v>37</v>
      </c>
      <c r="F2944">
        <v>7.3</v>
      </c>
      <c r="G2944">
        <v>11000000</v>
      </c>
      <c r="H2944" t="s">
        <v>13307</v>
      </c>
      <c r="I2944" t="s">
        <v>3409</v>
      </c>
      <c r="J2944" t="s">
        <v>22704</v>
      </c>
      <c r="K2944" t="s">
        <v>24177</v>
      </c>
      <c r="L2944" t="s">
        <v>24177</v>
      </c>
      <c r="M2944" t="s">
        <v>24177</v>
      </c>
      <c r="N2944" t="s">
        <v>24177</v>
      </c>
      <c r="O2944" t="s">
        <v>24177</v>
      </c>
      <c r="P2944">
        <f>IMDB_Movies3[[#This Row],[gross]]-Table3[[#This Row],[budget]]</f>
        <v>22305037</v>
      </c>
    </row>
    <row r="2945" spans="1:16" x14ac:dyDescent="0.35">
      <c r="A2945" t="s">
        <v>1104</v>
      </c>
      <c r="B2945">
        <v>118</v>
      </c>
      <c r="C2945">
        <v>10214647</v>
      </c>
      <c r="D2945" t="s">
        <v>14615</v>
      </c>
      <c r="E2945" t="s">
        <v>37</v>
      </c>
      <c r="F2945">
        <v>7.1</v>
      </c>
      <c r="G2945">
        <v>11000000</v>
      </c>
      <c r="H2945" t="s">
        <v>13307</v>
      </c>
      <c r="I2945" t="s">
        <v>3409</v>
      </c>
      <c r="J2945" t="s">
        <v>24177</v>
      </c>
      <c r="K2945" t="s">
        <v>24177</v>
      </c>
      <c r="L2945" t="s">
        <v>24177</v>
      </c>
      <c r="M2945" t="s">
        <v>24177</v>
      </c>
      <c r="N2945" t="s">
        <v>24177</v>
      </c>
      <c r="O2945" t="s">
        <v>24177</v>
      </c>
      <c r="P2945">
        <f>IMDB_Movies3[[#This Row],[gross]]-Table3[[#This Row],[budget]]</f>
        <v>-785353</v>
      </c>
    </row>
    <row r="2946" spans="1:16" x14ac:dyDescent="0.35">
      <c r="A2946" t="s">
        <v>79</v>
      </c>
      <c r="B2946">
        <v>88</v>
      </c>
      <c r="C2946">
        <v>11501093</v>
      </c>
      <c r="D2946" t="s">
        <v>14619</v>
      </c>
      <c r="E2946" t="s">
        <v>37</v>
      </c>
      <c r="F2946">
        <v>7.6</v>
      </c>
      <c r="G2946">
        <v>13000000</v>
      </c>
      <c r="H2946" t="s">
        <v>1671</v>
      </c>
      <c r="I2946" t="s">
        <v>1266</v>
      </c>
      <c r="J2946" t="s">
        <v>6403</v>
      </c>
      <c r="K2946" t="s">
        <v>24177</v>
      </c>
      <c r="L2946" t="s">
        <v>24177</v>
      </c>
      <c r="M2946" t="s">
        <v>24177</v>
      </c>
      <c r="N2946" t="s">
        <v>24177</v>
      </c>
      <c r="O2946" t="s">
        <v>24177</v>
      </c>
      <c r="P2946">
        <f>IMDB_Movies3[[#This Row],[gross]]-Table3[[#This Row],[budget]]</f>
        <v>-1498907</v>
      </c>
    </row>
    <row r="2947" spans="1:16" x14ac:dyDescent="0.35">
      <c r="A2947" t="s">
        <v>14622</v>
      </c>
      <c r="B2947">
        <v>86</v>
      </c>
      <c r="C2947">
        <v>4814244</v>
      </c>
      <c r="D2947" t="s">
        <v>14623</v>
      </c>
      <c r="E2947" t="s">
        <v>37</v>
      </c>
      <c r="F2947">
        <v>5.3</v>
      </c>
      <c r="G2947">
        <v>11000000</v>
      </c>
      <c r="H2947" t="s">
        <v>1671</v>
      </c>
      <c r="I2947" t="s">
        <v>19711</v>
      </c>
      <c r="J2947" t="s">
        <v>24177</v>
      </c>
      <c r="K2947" t="s">
        <v>24177</v>
      </c>
      <c r="L2947" t="s">
        <v>24177</v>
      </c>
      <c r="M2947" t="s">
        <v>24177</v>
      </c>
      <c r="N2947" t="s">
        <v>24177</v>
      </c>
      <c r="O2947" t="s">
        <v>24177</v>
      </c>
      <c r="P2947">
        <f>IMDB_Movies3[[#This Row],[gross]]-Table3[[#This Row],[budget]]</f>
        <v>-6185756</v>
      </c>
    </row>
    <row r="2948" spans="1:16" x14ac:dyDescent="0.35">
      <c r="A2948" t="s">
        <v>7635</v>
      </c>
      <c r="B2948">
        <v>118</v>
      </c>
      <c r="C2948">
        <v>9170214</v>
      </c>
      <c r="D2948" t="s">
        <v>14627</v>
      </c>
      <c r="E2948" t="s">
        <v>37</v>
      </c>
      <c r="F2948">
        <v>7.8</v>
      </c>
      <c r="G2948">
        <v>11000000</v>
      </c>
      <c r="H2948" t="s">
        <v>3409</v>
      </c>
      <c r="I2948" t="s">
        <v>19711</v>
      </c>
      <c r="J2948" t="s">
        <v>24177</v>
      </c>
      <c r="K2948" t="s">
        <v>24177</v>
      </c>
      <c r="L2948" t="s">
        <v>24177</v>
      </c>
      <c r="M2948" t="s">
        <v>24177</v>
      </c>
      <c r="N2948" t="s">
        <v>24177</v>
      </c>
      <c r="O2948" t="s">
        <v>24177</v>
      </c>
      <c r="P2948">
        <f>IMDB_Movies3[[#This Row],[gross]]-Table3[[#This Row],[budget]]</f>
        <v>-1829786</v>
      </c>
    </row>
    <row r="2949" spans="1:16" x14ac:dyDescent="0.35">
      <c r="A2949" t="s">
        <v>14631</v>
      </c>
      <c r="B2949">
        <v>125</v>
      </c>
      <c r="C2949">
        <v>4068087</v>
      </c>
      <c r="D2949" t="s">
        <v>14633</v>
      </c>
      <c r="E2949" t="s">
        <v>37</v>
      </c>
      <c r="F2949">
        <v>7.7</v>
      </c>
      <c r="G2949">
        <v>17000000</v>
      </c>
      <c r="H2949" t="s">
        <v>13307</v>
      </c>
      <c r="I2949" t="s">
        <v>3409</v>
      </c>
      <c r="J2949" t="s">
        <v>22704</v>
      </c>
      <c r="K2949" t="s">
        <v>24177</v>
      </c>
      <c r="L2949" t="s">
        <v>24177</v>
      </c>
      <c r="M2949" t="s">
        <v>24177</v>
      </c>
      <c r="N2949" t="s">
        <v>24177</v>
      </c>
      <c r="O2949" t="s">
        <v>24177</v>
      </c>
      <c r="P2949">
        <f>IMDB_Movies3[[#This Row],[gross]]-Table3[[#This Row],[budget]]</f>
        <v>-12931913</v>
      </c>
    </row>
    <row r="2950" spans="1:16" x14ac:dyDescent="0.35">
      <c r="A2950" t="s">
        <v>11327</v>
      </c>
      <c r="B2950">
        <v>125</v>
      </c>
      <c r="C2950">
        <v>3753806</v>
      </c>
      <c r="D2950" t="s">
        <v>14637</v>
      </c>
      <c r="E2950" t="s">
        <v>37</v>
      </c>
      <c r="F2950">
        <v>7.7</v>
      </c>
      <c r="G2950">
        <v>11000000</v>
      </c>
      <c r="H2950" t="s">
        <v>24164</v>
      </c>
      <c r="I2950" t="s">
        <v>3409</v>
      </c>
      <c r="J2950" t="s">
        <v>24177</v>
      </c>
      <c r="K2950" t="s">
        <v>24177</v>
      </c>
      <c r="L2950" t="s">
        <v>24177</v>
      </c>
      <c r="M2950" t="s">
        <v>24177</v>
      </c>
      <c r="N2950" t="s">
        <v>24177</v>
      </c>
      <c r="O2950" t="s">
        <v>24177</v>
      </c>
      <c r="P2950">
        <f>IMDB_Movies3[[#This Row],[gross]]-Table3[[#This Row],[budget]]</f>
        <v>-7246194</v>
      </c>
    </row>
    <row r="2951" spans="1:16" x14ac:dyDescent="0.35">
      <c r="A2951" t="s">
        <v>13781</v>
      </c>
      <c r="B2951">
        <v>94</v>
      </c>
      <c r="C2951">
        <v>3034181</v>
      </c>
      <c r="D2951" t="s">
        <v>14640</v>
      </c>
      <c r="E2951" t="s">
        <v>37</v>
      </c>
      <c r="F2951">
        <v>5.4</v>
      </c>
      <c r="G2951">
        <v>11000000</v>
      </c>
      <c r="H2951" t="s">
        <v>1671</v>
      </c>
      <c r="I2951" t="s">
        <v>12038</v>
      </c>
      <c r="J2951" t="s">
        <v>19711</v>
      </c>
      <c r="K2951" t="s">
        <v>24177</v>
      </c>
      <c r="L2951" t="s">
        <v>24177</v>
      </c>
      <c r="M2951" t="s">
        <v>24177</v>
      </c>
      <c r="N2951" t="s">
        <v>24177</v>
      </c>
      <c r="O2951" t="s">
        <v>24177</v>
      </c>
      <c r="P2951">
        <f>IMDB_Movies3[[#This Row],[gross]]-Table3[[#This Row],[budget]]</f>
        <v>-7965819</v>
      </c>
    </row>
    <row r="2952" spans="1:16" x14ac:dyDescent="0.35">
      <c r="A2952" t="s">
        <v>10306</v>
      </c>
      <c r="B2952">
        <v>113</v>
      </c>
      <c r="C2952">
        <v>2832826</v>
      </c>
      <c r="D2952" t="s">
        <v>14644</v>
      </c>
      <c r="E2952" t="s">
        <v>37</v>
      </c>
      <c r="F2952">
        <v>6.2</v>
      </c>
      <c r="G2952">
        <v>11000000</v>
      </c>
      <c r="H2952" t="s">
        <v>1671</v>
      </c>
      <c r="I2952" t="s">
        <v>3409</v>
      </c>
      <c r="J2952" t="s">
        <v>19711</v>
      </c>
      <c r="K2952" t="s">
        <v>24177</v>
      </c>
      <c r="L2952" t="s">
        <v>24177</v>
      </c>
      <c r="M2952" t="s">
        <v>24177</v>
      </c>
      <c r="N2952" t="s">
        <v>24177</v>
      </c>
      <c r="O2952" t="s">
        <v>24177</v>
      </c>
      <c r="P2952">
        <f>IMDB_Movies3[[#This Row],[gross]]-Table3[[#This Row],[budget]]</f>
        <v>-8167174</v>
      </c>
    </row>
    <row r="2953" spans="1:16" x14ac:dyDescent="0.35">
      <c r="A2953" t="s">
        <v>7113</v>
      </c>
      <c r="B2953">
        <v>104</v>
      </c>
      <c r="C2953">
        <v>13214255</v>
      </c>
      <c r="D2953" t="s">
        <v>14647</v>
      </c>
      <c r="E2953" t="s">
        <v>37</v>
      </c>
      <c r="F2953">
        <v>7.4</v>
      </c>
      <c r="G2953">
        <v>11000000</v>
      </c>
      <c r="H2953" t="s">
        <v>3409</v>
      </c>
      <c r="I2953" t="s">
        <v>12038</v>
      </c>
      <c r="J2953" t="s">
        <v>24177</v>
      </c>
      <c r="K2953" t="s">
        <v>24177</v>
      </c>
      <c r="L2953" t="s">
        <v>24177</v>
      </c>
      <c r="M2953" t="s">
        <v>24177</v>
      </c>
      <c r="N2953" t="s">
        <v>24177</v>
      </c>
      <c r="O2953" t="s">
        <v>24177</v>
      </c>
      <c r="P2953">
        <f>IMDB_Movies3[[#This Row],[gross]]-Table3[[#This Row],[budget]]</f>
        <v>2214255</v>
      </c>
    </row>
    <row r="2954" spans="1:16" x14ac:dyDescent="0.35">
      <c r="A2954" t="s">
        <v>1502</v>
      </c>
      <c r="B2954">
        <v>95</v>
      </c>
      <c r="C2954">
        <v>16017403</v>
      </c>
      <c r="D2954" t="s">
        <v>14651</v>
      </c>
      <c r="E2954" t="s">
        <v>37</v>
      </c>
      <c r="F2954">
        <v>6.2</v>
      </c>
      <c r="G2954">
        <v>5000000</v>
      </c>
      <c r="H2954" t="s">
        <v>3409</v>
      </c>
      <c r="I2954" t="s">
        <v>19711</v>
      </c>
      <c r="J2954" t="s">
        <v>10413</v>
      </c>
      <c r="K2954" t="s">
        <v>24177</v>
      </c>
      <c r="L2954" t="s">
        <v>24177</v>
      </c>
      <c r="M2954" t="s">
        <v>24177</v>
      </c>
      <c r="N2954" t="s">
        <v>24177</v>
      </c>
      <c r="O2954" t="s">
        <v>24177</v>
      </c>
      <c r="P2954">
        <f>IMDB_Movies3[[#This Row],[gross]]-Table3[[#This Row],[budget]]</f>
        <v>11017403</v>
      </c>
    </row>
    <row r="2955" spans="1:16" x14ac:dyDescent="0.35">
      <c r="A2955" t="s">
        <v>14654</v>
      </c>
      <c r="B2955">
        <v>102</v>
      </c>
      <c r="C2955">
        <v>2807854</v>
      </c>
      <c r="D2955" t="s">
        <v>14656</v>
      </c>
      <c r="E2955" t="s">
        <v>37</v>
      </c>
      <c r="F2955">
        <v>5.0999999999999996</v>
      </c>
      <c r="G2955">
        <v>11000000</v>
      </c>
      <c r="H2955" t="s">
        <v>953</v>
      </c>
      <c r="I2955" t="s">
        <v>3409</v>
      </c>
      <c r="J2955" t="s">
        <v>19711</v>
      </c>
      <c r="K2955" t="s">
        <v>24177</v>
      </c>
      <c r="L2955" t="s">
        <v>24177</v>
      </c>
      <c r="M2955" t="s">
        <v>24177</v>
      </c>
      <c r="N2955" t="s">
        <v>24177</v>
      </c>
      <c r="O2955" t="s">
        <v>24177</v>
      </c>
      <c r="P2955">
        <f>IMDB_Movies3[[#This Row],[gross]]-Table3[[#This Row],[budget]]</f>
        <v>-8192146</v>
      </c>
    </row>
    <row r="2956" spans="1:16" x14ac:dyDescent="0.35">
      <c r="A2956" t="s">
        <v>14660</v>
      </c>
      <c r="B2956">
        <v>124</v>
      </c>
      <c r="C2956">
        <v>47724985</v>
      </c>
      <c r="D2956" t="s">
        <v>14661</v>
      </c>
      <c r="E2956" t="s">
        <v>37</v>
      </c>
      <c r="F2956">
        <v>6.9</v>
      </c>
      <c r="G2956">
        <v>11000000</v>
      </c>
      <c r="H2956" t="s">
        <v>3409</v>
      </c>
      <c r="I2956" t="s">
        <v>22704</v>
      </c>
      <c r="J2956" t="s">
        <v>24177</v>
      </c>
      <c r="K2956" t="s">
        <v>24177</v>
      </c>
      <c r="L2956" t="s">
        <v>24177</v>
      </c>
      <c r="M2956" t="s">
        <v>24177</v>
      </c>
      <c r="N2956" t="s">
        <v>24177</v>
      </c>
      <c r="O2956" t="s">
        <v>24177</v>
      </c>
      <c r="P2956">
        <f>IMDB_Movies3[[#This Row],[gross]]-Table3[[#This Row],[budget]]</f>
        <v>36724985</v>
      </c>
    </row>
    <row r="2957" spans="1:16" x14ac:dyDescent="0.35">
      <c r="A2957" t="s">
        <v>14665</v>
      </c>
      <c r="B2957">
        <v>105</v>
      </c>
      <c r="C2957">
        <v>540085</v>
      </c>
      <c r="D2957" t="s">
        <v>14666</v>
      </c>
      <c r="E2957" t="s">
        <v>37</v>
      </c>
      <c r="F2957">
        <v>6.3</v>
      </c>
      <c r="G2957">
        <v>35761559</v>
      </c>
      <c r="H2957" t="s">
        <v>1671</v>
      </c>
      <c r="I2957" t="s">
        <v>17378</v>
      </c>
      <c r="J2957" t="s">
        <v>19711</v>
      </c>
      <c r="K2957" t="s">
        <v>24177</v>
      </c>
      <c r="L2957" t="s">
        <v>24177</v>
      </c>
      <c r="M2957" t="s">
        <v>24177</v>
      </c>
      <c r="N2957" t="s">
        <v>24177</v>
      </c>
      <c r="O2957" t="s">
        <v>24177</v>
      </c>
      <c r="P2957">
        <f>IMDB_Movies3[[#This Row],[gross]]-Table3[[#This Row],[budget]]</f>
        <v>-35221474</v>
      </c>
    </row>
    <row r="2958" spans="1:16" x14ac:dyDescent="0.35">
      <c r="A2958" t="s">
        <v>14669</v>
      </c>
      <c r="B2958">
        <v>104</v>
      </c>
      <c r="C2958">
        <v>352786</v>
      </c>
      <c r="D2958" t="s">
        <v>14672</v>
      </c>
      <c r="E2958" t="s">
        <v>37</v>
      </c>
      <c r="F2958">
        <v>6.8</v>
      </c>
      <c r="G2958">
        <v>11000000</v>
      </c>
      <c r="H2958" t="s">
        <v>13307</v>
      </c>
      <c r="I2958" t="s">
        <v>3409</v>
      </c>
      <c r="J2958" t="s">
        <v>12038</v>
      </c>
      <c r="K2958" t="s">
        <v>24177</v>
      </c>
      <c r="L2958" t="s">
        <v>24177</v>
      </c>
      <c r="M2958" t="s">
        <v>24177</v>
      </c>
      <c r="N2958" t="s">
        <v>24177</v>
      </c>
      <c r="O2958" t="s">
        <v>24177</v>
      </c>
      <c r="P2958">
        <f>IMDB_Movies3[[#This Row],[gross]]-Table3[[#This Row],[budget]]</f>
        <v>-10647214</v>
      </c>
    </row>
    <row r="2959" spans="1:16" x14ac:dyDescent="0.35">
      <c r="A2959" t="s">
        <v>10505</v>
      </c>
      <c r="B2959">
        <v>111</v>
      </c>
      <c r="C2959">
        <v>47724985</v>
      </c>
      <c r="D2959" t="s">
        <v>14676</v>
      </c>
      <c r="E2959" t="s">
        <v>37</v>
      </c>
      <c r="F2959">
        <v>5.7</v>
      </c>
      <c r="G2959">
        <v>12000000</v>
      </c>
      <c r="H2959" t="s">
        <v>24164</v>
      </c>
      <c r="I2959" t="s">
        <v>3409</v>
      </c>
      <c r="J2959" t="s">
        <v>10413</v>
      </c>
      <c r="K2959" t="s">
        <v>24177</v>
      </c>
      <c r="L2959" t="s">
        <v>24177</v>
      </c>
      <c r="M2959" t="s">
        <v>24177</v>
      </c>
      <c r="N2959" t="s">
        <v>24177</v>
      </c>
      <c r="O2959" t="s">
        <v>24177</v>
      </c>
      <c r="P2959">
        <f>IMDB_Movies3[[#This Row],[gross]]-Table3[[#This Row],[budget]]</f>
        <v>35724985</v>
      </c>
    </row>
    <row r="2960" spans="1:16" x14ac:dyDescent="0.35">
      <c r="A2960" t="s">
        <v>14680</v>
      </c>
      <c r="B2960">
        <v>95</v>
      </c>
      <c r="C2960">
        <v>56729973</v>
      </c>
      <c r="D2960" t="s">
        <v>14681</v>
      </c>
      <c r="E2960" t="s">
        <v>37</v>
      </c>
      <c r="F2960">
        <v>5.8</v>
      </c>
      <c r="G2960">
        <v>10800000</v>
      </c>
      <c r="H2960" t="s">
        <v>6403</v>
      </c>
      <c r="I2960" t="s">
        <v>24162</v>
      </c>
      <c r="J2960" t="s">
        <v>24177</v>
      </c>
      <c r="K2960" t="s">
        <v>24177</v>
      </c>
      <c r="L2960" t="s">
        <v>24177</v>
      </c>
      <c r="M2960" t="s">
        <v>24177</v>
      </c>
      <c r="N2960" t="s">
        <v>24177</v>
      </c>
      <c r="O2960" t="s">
        <v>24177</v>
      </c>
      <c r="P2960">
        <f>IMDB_Movies3[[#This Row],[gross]]-Table3[[#This Row],[budget]]</f>
        <v>45929973</v>
      </c>
    </row>
    <row r="2961" spans="1:16" x14ac:dyDescent="0.35">
      <c r="A2961" t="s">
        <v>14685</v>
      </c>
      <c r="B2961">
        <v>96</v>
      </c>
      <c r="C2961">
        <v>47724985</v>
      </c>
      <c r="D2961" t="s">
        <v>14687</v>
      </c>
      <c r="E2961" t="s">
        <v>37</v>
      </c>
      <c r="F2961">
        <v>6.2</v>
      </c>
      <c r="G2961">
        <v>35761559</v>
      </c>
      <c r="H2961" t="s">
        <v>24164</v>
      </c>
      <c r="I2961" t="s">
        <v>3409</v>
      </c>
      <c r="J2961" t="s">
        <v>10413</v>
      </c>
      <c r="K2961" t="s">
        <v>24177</v>
      </c>
      <c r="L2961" t="s">
        <v>24177</v>
      </c>
      <c r="M2961" t="s">
        <v>24177</v>
      </c>
      <c r="N2961" t="s">
        <v>24177</v>
      </c>
      <c r="O2961" t="s">
        <v>24177</v>
      </c>
      <c r="P2961">
        <f>IMDB_Movies3[[#This Row],[gross]]-Table3[[#This Row],[budget]]</f>
        <v>11963426</v>
      </c>
    </row>
    <row r="2962" spans="1:16" x14ac:dyDescent="0.35">
      <c r="A2962" t="s">
        <v>14691</v>
      </c>
      <c r="B2962">
        <v>97</v>
      </c>
      <c r="C2962">
        <v>47724985</v>
      </c>
      <c r="D2962" t="s">
        <v>14693</v>
      </c>
      <c r="E2962" t="s">
        <v>37</v>
      </c>
      <c r="F2962">
        <v>4.3</v>
      </c>
      <c r="G2962">
        <v>11000000</v>
      </c>
      <c r="H2962" t="s">
        <v>1671</v>
      </c>
      <c r="I2962" t="s">
        <v>3409</v>
      </c>
      <c r="J2962" t="s">
        <v>19711</v>
      </c>
      <c r="K2962" t="s">
        <v>24177</v>
      </c>
      <c r="L2962" t="s">
        <v>24177</v>
      </c>
      <c r="M2962" t="s">
        <v>24177</v>
      </c>
      <c r="N2962" t="s">
        <v>24177</v>
      </c>
      <c r="O2962" t="s">
        <v>24177</v>
      </c>
      <c r="P2962">
        <f>IMDB_Movies3[[#This Row],[gross]]-Table3[[#This Row],[budget]]</f>
        <v>36724985</v>
      </c>
    </row>
    <row r="2963" spans="1:16" x14ac:dyDescent="0.35">
      <c r="A2963" t="s">
        <v>14697</v>
      </c>
      <c r="B2963">
        <v>118</v>
      </c>
      <c r="C2963">
        <v>399879</v>
      </c>
      <c r="D2963" t="s">
        <v>14700</v>
      </c>
      <c r="E2963" t="s">
        <v>37</v>
      </c>
      <c r="F2963">
        <v>6.4</v>
      </c>
      <c r="G2963">
        <v>15000000</v>
      </c>
      <c r="H2963" t="s">
        <v>24164</v>
      </c>
      <c r="I2963" t="s">
        <v>3409</v>
      </c>
      <c r="J2963" t="s">
        <v>24162</v>
      </c>
      <c r="K2963" t="s">
        <v>10413</v>
      </c>
      <c r="L2963" t="s">
        <v>24177</v>
      </c>
      <c r="M2963" t="s">
        <v>24177</v>
      </c>
      <c r="N2963" t="s">
        <v>24177</v>
      </c>
      <c r="O2963" t="s">
        <v>24177</v>
      </c>
      <c r="P2963">
        <f>IMDB_Movies3[[#This Row],[gross]]-Table3[[#This Row],[budget]]</f>
        <v>-14600121</v>
      </c>
    </row>
    <row r="2964" spans="1:16" x14ac:dyDescent="0.35">
      <c r="A2964" t="s">
        <v>14704</v>
      </c>
      <c r="B2964">
        <v>193</v>
      </c>
      <c r="C2964">
        <v>3275443</v>
      </c>
      <c r="D2964" t="s">
        <v>14707</v>
      </c>
      <c r="E2964" t="s">
        <v>5611</v>
      </c>
      <c r="F2964">
        <v>6</v>
      </c>
      <c r="G2964">
        <v>700000000</v>
      </c>
      <c r="H2964" t="s">
        <v>3409</v>
      </c>
      <c r="I2964" t="s">
        <v>24177</v>
      </c>
      <c r="J2964" t="s">
        <v>24177</v>
      </c>
      <c r="K2964" t="s">
        <v>24177</v>
      </c>
      <c r="L2964" t="s">
        <v>24177</v>
      </c>
      <c r="M2964" t="s">
        <v>24177</v>
      </c>
      <c r="N2964" t="s">
        <v>24177</v>
      </c>
      <c r="O2964" t="s">
        <v>24177</v>
      </c>
      <c r="P2964">
        <f>IMDB_Movies3[[#This Row],[gross]]-Table3[[#This Row],[budget]]</f>
        <v>-696724557</v>
      </c>
    </row>
    <row r="2965" spans="1:16" x14ac:dyDescent="0.35">
      <c r="A2965" t="s">
        <v>5990</v>
      </c>
      <c r="B2965">
        <v>97</v>
      </c>
      <c r="C2965">
        <v>18535191</v>
      </c>
      <c r="D2965" t="s">
        <v>14711</v>
      </c>
      <c r="E2965" t="s">
        <v>37</v>
      </c>
      <c r="F2965">
        <v>6.9</v>
      </c>
      <c r="G2965">
        <v>14000000</v>
      </c>
      <c r="H2965" t="s">
        <v>1671</v>
      </c>
      <c r="I2965" t="s">
        <v>19711</v>
      </c>
      <c r="J2965" t="s">
        <v>24177</v>
      </c>
      <c r="K2965" t="s">
        <v>24177</v>
      </c>
      <c r="L2965" t="s">
        <v>24177</v>
      </c>
      <c r="M2965" t="s">
        <v>24177</v>
      </c>
      <c r="N2965" t="s">
        <v>24177</v>
      </c>
      <c r="O2965" t="s">
        <v>24177</v>
      </c>
      <c r="P2965">
        <f>IMDB_Movies3[[#This Row],[gross]]-Table3[[#This Row],[budget]]</f>
        <v>4535191</v>
      </c>
    </row>
    <row r="2966" spans="1:16" x14ac:dyDescent="0.35">
      <c r="A2966" t="s">
        <v>14714</v>
      </c>
      <c r="B2966">
        <v>98</v>
      </c>
      <c r="C2966">
        <v>23838</v>
      </c>
      <c r="D2966" t="s">
        <v>14715</v>
      </c>
      <c r="E2966" t="s">
        <v>37</v>
      </c>
      <c r="F2966">
        <v>5.5</v>
      </c>
      <c r="G2966">
        <v>7000000</v>
      </c>
      <c r="H2966" t="s">
        <v>6403</v>
      </c>
      <c r="I2966" t="s">
        <v>12332</v>
      </c>
      <c r="J2966" t="s">
        <v>10413</v>
      </c>
      <c r="K2966" t="s">
        <v>24177</v>
      </c>
      <c r="L2966" t="s">
        <v>24177</v>
      </c>
      <c r="M2966" t="s">
        <v>24177</v>
      </c>
      <c r="N2966" t="s">
        <v>24177</v>
      </c>
      <c r="O2966" t="s">
        <v>24177</v>
      </c>
      <c r="P2966">
        <f>IMDB_Movies3[[#This Row],[gross]]-Table3[[#This Row],[budget]]</f>
        <v>-6976162</v>
      </c>
    </row>
    <row r="2967" spans="1:16" x14ac:dyDescent="0.35">
      <c r="A2967" t="s">
        <v>14719</v>
      </c>
      <c r="B2967">
        <v>103</v>
      </c>
      <c r="C2967">
        <v>22160085</v>
      </c>
      <c r="D2967" t="s">
        <v>14720</v>
      </c>
      <c r="E2967" t="s">
        <v>37</v>
      </c>
      <c r="F2967">
        <v>5.4</v>
      </c>
      <c r="G2967">
        <v>10600000</v>
      </c>
      <c r="H2967" t="s">
        <v>6403</v>
      </c>
      <c r="I2967" t="s">
        <v>24177</v>
      </c>
      <c r="J2967" t="s">
        <v>24177</v>
      </c>
      <c r="K2967" t="s">
        <v>24177</v>
      </c>
      <c r="L2967" t="s">
        <v>24177</v>
      </c>
      <c r="M2967" t="s">
        <v>24177</v>
      </c>
      <c r="N2967" t="s">
        <v>24177</v>
      </c>
      <c r="O2967" t="s">
        <v>24177</v>
      </c>
      <c r="P2967">
        <f>IMDB_Movies3[[#This Row],[gross]]-Table3[[#This Row],[budget]]</f>
        <v>11560085</v>
      </c>
    </row>
    <row r="2968" spans="1:16" x14ac:dyDescent="0.35">
      <c r="A2968" t="s">
        <v>3727</v>
      </c>
      <c r="B2968">
        <v>161</v>
      </c>
      <c r="C2968">
        <v>56715371</v>
      </c>
      <c r="D2968" t="s">
        <v>14726</v>
      </c>
      <c r="E2968" t="s">
        <v>37</v>
      </c>
      <c r="F2968">
        <v>8.3000000000000007</v>
      </c>
      <c r="G2968">
        <v>12000000</v>
      </c>
      <c r="H2968" t="s">
        <v>953</v>
      </c>
      <c r="I2968" t="s">
        <v>24162</v>
      </c>
      <c r="J2968" t="s">
        <v>12332</v>
      </c>
      <c r="K2968" t="s">
        <v>24177</v>
      </c>
      <c r="L2968" t="s">
        <v>24177</v>
      </c>
      <c r="M2968" t="s">
        <v>24177</v>
      </c>
      <c r="N2968" t="s">
        <v>24177</v>
      </c>
      <c r="O2968" t="s">
        <v>24177</v>
      </c>
      <c r="P2968">
        <f>IMDB_Movies3[[#This Row],[gross]]-Table3[[#This Row],[budget]]</f>
        <v>44715371</v>
      </c>
    </row>
    <row r="2969" spans="1:16" x14ac:dyDescent="0.35">
      <c r="A2969" t="s">
        <v>389</v>
      </c>
      <c r="B2969">
        <v>120</v>
      </c>
      <c r="C2969">
        <v>434949459</v>
      </c>
      <c r="D2969" t="s">
        <v>14732</v>
      </c>
      <c r="E2969" t="s">
        <v>37</v>
      </c>
      <c r="F2969">
        <v>7.9</v>
      </c>
      <c r="G2969">
        <v>10500000</v>
      </c>
      <c r="H2969" t="s">
        <v>18089</v>
      </c>
      <c r="I2969" t="s">
        <v>12332</v>
      </c>
      <c r="J2969" t="s">
        <v>24177</v>
      </c>
      <c r="K2969" t="s">
        <v>24177</v>
      </c>
      <c r="L2969" t="s">
        <v>24177</v>
      </c>
      <c r="M2969" t="s">
        <v>24177</v>
      </c>
      <c r="N2969" t="s">
        <v>24177</v>
      </c>
      <c r="O2969" t="s">
        <v>24177</v>
      </c>
      <c r="P2969">
        <f>IMDB_Movies3[[#This Row],[gross]]-Table3[[#This Row],[budget]]</f>
        <v>424449459</v>
      </c>
    </row>
    <row r="2970" spans="1:16" x14ac:dyDescent="0.35">
      <c r="A2970" t="s">
        <v>14735</v>
      </c>
      <c r="B2970">
        <v>97</v>
      </c>
      <c r="C2970">
        <v>11043445</v>
      </c>
      <c r="D2970" t="s">
        <v>14736</v>
      </c>
      <c r="E2970" t="s">
        <v>37</v>
      </c>
      <c r="F2970">
        <v>6.5</v>
      </c>
      <c r="G2970">
        <v>10000000</v>
      </c>
      <c r="H2970" t="s">
        <v>1671</v>
      </c>
      <c r="I2970" t="s">
        <v>3409</v>
      </c>
      <c r="J2970" t="s">
        <v>19711</v>
      </c>
      <c r="K2970" t="s">
        <v>24177</v>
      </c>
      <c r="L2970" t="s">
        <v>24177</v>
      </c>
      <c r="M2970" t="s">
        <v>24177</v>
      </c>
      <c r="N2970" t="s">
        <v>24177</v>
      </c>
      <c r="O2970" t="s">
        <v>24177</v>
      </c>
      <c r="P2970">
        <f>IMDB_Movies3[[#This Row],[gross]]-Table3[[#This Row],[budget]]</f>
        <v>1043445</v>
      </c>
    </row>
    <row r="2971" spans="1:16" x14ac:dyDescent="0.35">
      <c r="A2971" t="s">
        <v>14739</v>
      </c>
      <c r="B2971">
        <v>97</v>
      </c>
      <c r="C2971">
        <v>47724985</v>
      </c>
      <c r="D2971" t="s">
        <v>14740</v>
      </c>
      <c r="E2971" t="s">
        <v>37</v>
      </c>
      <c r="F2971">
        <v>6.3</v>
      </c>
      <c r="G2971">
        <v>12500000</v>
      </c>
      <c r="H2971" t="s">
        <v>953</v>
      </c>
      <c r="I2971" t="s">
        <v>3409</v>
      </c>
      <c r="J2971" t="s">
        <v>24177</v>
      </c>
      <c r="K2971" t="s">
        <v>24177</v>
      </c>
      <c r="L2971" t="s">
        <v>24177</v>
      </c>
      <c r="M2971" t="s">
        <v>24177</v>
      </c>
      <c r="N2971" t="s">
        <v>24177</v>
      </c>
      <c r="O2971" t="s">
        <v>24177</v>
      </c>
      <c r="P2971">
        <f>IMDB_Movies3[[#This Row],[gross]]-Table3[[#This Row],[budget]]</f>
        <v>35224985</v>
      </c>
    </row>
    <row r="2972" spans="1:16" x14ac:dyDescent="0.35">
      <c r="A2972" t="s">
        <v>14744</v>
      </c>
      <c r="B2972">
        <v>99</v>
      </c>
      <c r="C2972">
        <v>125169</v>
      </c>
      <c r="D2972" t="s">
        <v>14746</v>
      </c>
      <c r="E2972" t="s">
        <v>37</v>
      </c>
      <c r="F2972">
        <v>6.4</v>
      </c>
      <c r="G2972">
        <v>10500000</v>
      </c>
      <c r="H2972" t="s">
        <v>1671</v>
      </c>
      <c r="I2972" t="s">
        <v>3409</v>
      </c>
      <c r="J2972" t="s">
        <v>24177</v>
      </c>
      <c r="K2972" t="s">
        <v>24177</v>
      </c>
      <c r="L2972" t="s">
        <v>24177</v>
      </c>
      <c r="M2972" t="s">
        <v>24177</v>
      </c>
      <c r="N2972" t="s">
        <v>24177</v>
      </c>
      <c r="O2972" t="s">
        <v>24177</v>
      </c>
      <c r="P2972">
        <f>IMDB_Movies3[[#This Row],[gross]]-Table3[[#This Row],[budget]]</f>
        <v>-10374831</v>
      </c>
    </row>
    <row r="2973" spans="1:16" x14ac:dyDescent="0.35">
      <c r="A2973" t="s">
        <v>14755</v>
      </c>
      <c r="B2973">
        <v>144</v>
      </c>
      <c r="C2973">
        <v>1165104</v>
      </c>
      <c r="D2973" t="s">
        <v>14758</v>
      </c>
      <c r="E2973" t="s">
        <v>5611</v>
      </c>
      <c r="F2973">
        <v>5.3</v>
      </c>
      <c r="G2973">
        <v>35761559</v>
      </c>
      <c r="H2973" t="s">
        <v>1671</v>
      </c>
      <c r="I2973" t="s">
        <v>24177</v>
      </c>
      <c r="J2973" t="s">
        <v>24177</v>
      </c>
      <c r="K2973" t="s">
        <v>24177</v>
      </c>
      <c r="L2973" t="s">
        <v>24177</v>
      </c>
      <c r="M2973" t="s">
        <v>24177</v>
      </c>
      <c r="N2973" t="s">
        <v>24177</v>
      </c>
      <c r="O2973" t="s">
        <v>24177</v>
      </c>
      <c r="P2973">
        <f>IMDB_Movies3[[#This Row],[gross]]-Table3[[#This Row],[budget]]</f>
        <v>-34596455</v>
      </c>
    </row>
    <row r="2974" spans="1:16" x14ac:dyDescent="0.35">
      <c r="A2974" t="s">
        <v>14767</v>
      </c>
      <c r="B2974">
        <v>145</v>
      </c>
      <c r="C2974">
        <v>5669081</v>
      </c>
      <c r="D2974" t="s">
        <v>14769</v>
      </c>
      <c r="E2974" t="s">
        <v>2778</v>
      </c>
      <c r="F2974">
        <v>6.6</v>
      </c>
      <c r="G2974">
        <v>10818775</v>
      </c>
      <c r="H2974" t="s">
        <v>3409</v>
      </c>
      <c r="I2974" t="s">
        <v>22704</v>
      </c>
      <c r="J2974" t="s">
        <v>24165</v>
      </c>
      <c r="K2974" t="s">
        <v>24177</v>
      </c>
      <c r="L2974" t="s">
        <v>24177</v>
      </c>
      <c r="M2974" t="s">
        <v>24177</v>
      </c>
      <c r="N2974" t="s">
        <v>24177</v>
      </c>
      <c r="O2974" t="s">
        <v>24177</v>
      </c>
      <c r="P2974">
        <f>IMDB_Movies3[[#This Row],[gross]]-Table3[[#This Row],[budget]]</f>
        <v>-5149694</v>
      </c>
    </row>
    <row r="2975" spans="1:16" x14ac:dyDescent="0.35">
      <c r="A2975" t="s">
        <v>14772</v>
      </c>
      <c r="B2975">
        <v>106</v>
      </c>
      <c r="C2975">
        <v>47724985</v>
      </c>
      <c r="D2975" t="s">
        <v>14775</v>
      </c>
      <c r="E2975" t="s">
        <v>1464</v>
      </c>
      <c r="F2975">
        <v>7.4</v>
      </c>
      <c r="G2975">
        <v>11000000</v>
      </c>
      <c r="H2975" t="s">
        <v>1671</v>
      </c>
      <c r="I2975" t="s">
        <v>3409</v>
      </c>
      <c r="J2975" t="s">
        <v>12038</v>
      </c>
      <c r="K2975" t="s">
        <v>24177</v>
      </c>
      <c r="L2975" t="s">
        <v>24177</v>
      </c>
      <c r="M2975" t="s">
        <v>24177</v>
      </c>
      <c r="N2975" t="s">
        <v>24177</v>
      </c>
      <c r="O2975" t="s">
        <v>24177</v>
      </c>
      <c r="P2975">
        <f>IMDB_Movies3[[#This Row],[gross]]-Table3[[#This Row],[budget]]</f>
        <v>36724985</v>
      </c>
    </row>
    <row r="2976" spans="1:16" x14ac:dyDescent="0.35">
      <c r="A2976" t="s">
        <v>6051</v>
      </c>
      <c r="B2976">
        <v>126</v>
      </c>
      <c r="C2976">
        <v>138339411</v>
      </c>
      <c r="D2976" t="s">
        <v>14779</v>
      </c>
      <c r="E2976" t="s">
        <v>37</v>
      </c>
      <c r="F2976">
        <v>8.3000000000000007</v>
      </c>
      <c r="G2976">
        <v>10000000</v>
      </c>
      <c r="H2976" t="s">
        <v>3409</v>
      </c>
      <c r="I2976" t="s">
        <v>24177</v>
      </c>
      <c r="J2976" t="s">
        <v>24177</v>
      </c>
      <c r="K2976" t="s">
        <v>24177</v>
      </c>
      <c r="L2976" t="s">
        <v>24177</v>
      </c>
      <c r="M2976" t="s">
        <v>24177</v>
      </c>
      <c r="N2976" t="s">
        <v>24177</v>
      </c>
      <c r="O2976" t="s">
        <v>24177</v>
      </c>
      <c r="P2976">
        <f>IMDB_Movies3[[#This Row],[gross]]-Table3[[#This Row],[budget]]</f>
        <v>128339411</v>
      </c>
    </row>
    <row r="2977" spans="1:16" x14ac:dyDescent="0.35">
      <c r="A2977" t="s">
        <v>14782</v>
      </c>
      <c r="B2977">
        <v>106</v>
      </c>
      <c r="C2977">
        <v>47724985</v>
      </c>
      <c r="D2977" t="s">
        <v>14783</v>
      </c>
      <c r="E2977" t="s">
        <v>37</v>
      </c>
      <c r="F2977">
        <v>5.3</v>
      </c>
      <c r="G2977">
        <v>11000000</v>
      </c>
      <c r="H2977" t="s">
        <v>3409</v>
      </c>
      <c r="I2977" t="s">
        <v>10413</v>
      </c>
      <c r="J2977" t="s">
        <v>24177</v>
      </c>
      <c r="K2977" t="s">
        <v>24177</v>
      </c>
      <c r="L2977" t="s">
        <v>24177</v>
      </c>
      <c r="M2977" t="s">
        <v>24177</v>
      </c>
      <c r="N2977" t="s">
        <v>24177</v>
      </c>
      <c r="O2977" t="s">
        <v>24177</v>
      </c>
      <c r="P2977">
        <f>IMDB_Movies3[[#This Row],[gross]]-Table3[[#This Row],[budget]]</f>
        <v>36724985</v>
      </c>
    </row>
    <row r="2978" spans="1:16" x14ac:dyDescent="0.35">
      <c r="A2978" t="s">
        <v>14787</v>
      </c>
      <c r="B2978">
        <v>121</v>
      </c>
      <c r="C2978">
        <v>80150343</v>
      </c>
      <c r="D2978" t="s">
        <v>14788</v>
      </c>
      <c r="E2978" t="s">
        <v>37</v>
      </c>
      <c r="F2978">
        <v>6.2</v>
      </c>
      <c r="G2978">
        <v>10000000</v>
      </c>
      <c r="H2978" t="s">
        <v>6403</v>
      </c>
      <c r="I2978" t="s">
        <v>24162</v>
      </c>
      <c r="J2978" t="s">
        <v>24177</v>
      </c>
      <c r="K2978" t="s">
        <v>24177</v>
      </c>
      <c r="L2978" t="s">
        <v>24177</v>
      </c>
      <c r="M2978" t="s">
        <v>24177</v>
      </c>
      <c r="N2978" t="s">
        <v>24177</v>
      </c>
      <c r="O2978" t="s">
        <v>24177</v>
      </c>
      <c r="P2978">
        <f>IMDB_Movies3[[#This Row],[gross]]-Table3[[#This Row],[budget]]</f>
        <v>70150343</v>
      </c>
    </row>
    <row r="2979" spans="1:16" x14ac:dyDescent="0.35">
      <c r="A2979" t="s">
        <v>2698</v>
      </c>
      <c r="B2979">
        <v>117</v>
      </c>
      <c r="C2979">
        <v>85300000</v>
      </c>
      <c r="D2979" t="s">
        <v>14792</v>
      </c>
      <c r="E2979" t="s">
        <v>37</v>
      </c>
      <c r="F2979">
        <v>6.9</v>
      </c>
      <c r="G2979">
        <v>10000000</v>
      </c>
      <c r="H2979" t="s">
        <v>1325</v>
      </c>
      <c r="I2979" t="s">
        <v>1671</v>
      </c>
      <c r="J2979" t="s">
        <v>24165</v>
      </c>
      <c r="K2979" t="s">
        <v>24177</v>
      </c>
      <c r="L2979" t="s">
        <v>24177</v>
      </c>
      <c r="M2979" t="s">
        <v>24177</v>
      </c>
      <c r="N2979" t="s">
        <v>24177</v>
      </c>
      <c r="O2979" t="s">
        <v>24177</v>
      </c>
      <c r="P2979">
        <f>IMDB_Movies3[[#This Row],[gross]]-Table3[[#This Row],[budget]]</f>
        <v>75300000</v>
      </c>
    </row>
    <row r="2980" spans="1:16" x14ac:dyDescent="0.35">
      <c r="A2980" t="s">
        <v>1165</v>
      </c>
      <c r="B2980">
        <v>98</v>
      </c>
      <c r="C2980">
        <v>68353550</v>
      </c>
      <c r="D2980" t="s">
        <v>14795</v>
      </c>
      <c r="E2980" t="s">
        <v>37</v>
      </c>
      <c r="F2980">
        <v>5.9</v>
      </c>
      <c r="G2980">
        <v>10000000</v>
      </c>
      <c r="H2980" t="s">
        <v>1671</v>
      </c>
      <c r="I2980" t="s">
        <v>24163</v>
      </c>
      <c r="J2980" t="s">
        <v>24177</v>
      </c>
      <c r="K2980" t="s">
        <v>24177</v>
      </c>
      <c r="L2980" t="s">
        <v>24177</v>
      </c>
      <c r="M2980" t="s">
        <v>24177</v>
      </c>
      <c r="N2980" t="s">
        <v>24177</v>
      </c>
      <c r="O2980" t="s">
        <v>24177</v>
      </c>
      <c r="P2980">
        <f>IMDB_Movies3[[#This Row],[gross]]-Table3[[#This Row],[budget]]</f>
        <v>58353550</v>
      </c>
    </row>
    <row r="2981" spans="1:16" x14ac:dyDescent="0.35">
      <c r="A2981" t="s">
        <v>14799</v>
      </c>
      <c r="B2981">
        <v>109</v>
      </c>
      <c r="C2981">
        <v>78845130</v>
      </c>
      <c r="D2981" t="s">
        <v>14800</v>
      </c>
      <c r="E2981" t="s">
        <v>37</v>
      </c>
      <c r="F2981">
        <v>6.1</v>
      </c>
      <c r="G2981">
        <v>10000000</v>
      </c>
      <c r="H2981" t="s">
        <v>1325</v>
      </c>
      <c r="I2981" t="s">
        <v>6403</v>
      </c>
      <c r="J2981" t="s">
        <v>12332</v>
      </c>
      <c r="K2981" t="s">
        <v>10413</v>
      </c>
      <c r="L2981" t="s">
        <v>24177</v>
      </c>
      <c r="M2981" t="s">
        <v>24177</v>
      </c>
      <c r="N2981" t="s">
        <v>24177</v>
      </c>
      <c r="O2981" t="s">
        <v>24177</v>
      </c>
      <c r="P2981">
        <f>IMDB_Movies3[[#This Row],[gross]]-Table3[[#This Row],[budget]]</f>
        <v>68845130</v>
      </c>
    </row>
    <row r="2982" spans="1:16" x14ac:dyDescent="0.35">
      <c r="A2982" t="s">
        <v>12474</v>
      </c>
      <c r="B2982">
        <v>95</v>
      </c>
      <c r="C2982">
        <v>63319509</v>
      </c>
      <c r="D2982" t="s">
        <v>14803</v>
      </c>
      <c r="E2982" t="s">
        <v>37</v>
      </c>
      <c r="F2982">
        <v>5.8</v>
      </c>
      <c r="G2982">
        <v>10000000</v>
      </c>
      <c r="H2982" t="s">
        <v>1671</v>
      </c>
      <c r="I2982" t="s">
        <v>19711</v>
      </c>
      <c r="J2982" t="s">
        <v>24177</v>
      </c>
      <c r="K2982" t="s">
        <v>24177</v>
      </c>
      <c r="L2982" t="s">
        <v>24177</v>
      </c>
      <c r="M2982" t="s">
        <v>24177</v>
      </c>
      <c r="N2982" t="s">
        <v>24177</v>
      </c>
      <c r="O2982" t="s">
        <v>24177</v>
      </c>
      <c r="P2982">
        <f>IMDB_Movies3[[#This Row],[gross]]-Table3[[#This Row],[budget]]</f>
        <v>53319509</v>
      </c>
    </row>
    <row r="2983" spans="1:16" x14ac:dyDescent="0.35">
      <c r="A2983" t="s">
        <v>14787</v>
      </c>
      <c r="B2983">
        <v>96</v>
      </c>
      <c r="C2983">
        <v>63270259</v>
      </c>
      <c r="D2983" t="s">
        <v>14806</v>
      </c>
      <c r="E2983" t="s">
        <v>37</v>
      </c>
      <c r="F2983">
        <v>5.9</v>
      </c>
      <c r="G2983">
        <v>10000000</v>
      </c>
      <c r="H2983" t="s">
        <v>6403</v>
      </c>
      <c r="I2983" t="s">
        <v>24162</v>
      </c>
      <c r="J2983" t="s">
        <v>24177</v>
      </c>
      <c r="K2983" t="s">
        <v>24177</v>
      </c>
      <c r="L2983" t="s">
        <v>24177</v>
      </c>
      <c r="M2983" t="s">
        <v>24177</v>
      </c>
      <c r="N2983" t="s">
        <v>24177</v>
      </c>
      <c r="O2983" t="s">
        <v>24177</v>
      </c>
      <c r="P2983">
        <f>IMDB_Movies3[[#This Row],[gross]]-Table3[[#This Row],[budget]]</f>
        <v>53270259</v>
      </c>
    </row>
    <row r="2984" spans="1:16" x14ac:dyDescent="0.35">
      <c r="A2984" t="s">
        <v>6854</v>
      </c>
      <c r="B2984">
        <v>101</v>
      </c>
      <c r="C2984">
        <v>55865715</v>
      </c>
      <c r="D2984" t="s">
        <v>14809</v>
      </c>
      <c r="E2984" t="s">
        <v>37</v>
      </c>
      <c r="F2984">
        <v>5.5</v>
      </c>
      <c r="G2984">
        <v>10000000</v>
      </c>
      <c r="H2984" t="s">
        <v>3409</v>
      </c>
      <c r="I2984" t="s">
        <v>6403</v>
      </c>
      <c r="J2984" t="s">
        <v>24162</v>
      </c>
      <c r="K2984" t="s">
        <v>10413</v>
      </c>
      <c r="L2984" t="s">
        <v>24177</v>
      </c>
      <c r="M2984" t="s">
        <v>24177</v>
      </c>
      <c r="N2984" t="s">
        <v>24177</v>
      </c>
      <c r="O2984" t="s">
        <v>24177</v>
      </c>
      <c r="P2984">
        <f>IMDB_Movies3[[#This Row],[gross]]-Table3[[#This Row],[budget]]</f>
        <v>45865715</v>
      </c>
    </row>
    <row r="2985" spans="1:16" x14ac:dyDescent="0.35">
      <c r="A2985" t="s">
        <v>9516</v>
      </c>
      <c r="B2985">
        <v>107</v>
      </c>
      <c r="C2985">
        <v>63231524</v>
      </c>
      <c r="D2985" t="s">
        <v>14812</v>
      </c>
      <c r="E2985" t="s">
        <v>37</v>
      </c>
      <c r="F2985">
        <v>5</v>
      </c>
      <c r="G2985">
        <v>6000000</v>
      </c>
      <c r="H2985" t="s">
        <v>1671</v>
      </c>
      <c r="I2985" t="s">
        <v>3409</v>
      </c>
      <c r="J2985" t="s">
        <v>19711</v>
      </c>
      <c r="K2985" t="s">
        <v>24177</v>
      </c>
      <c r="L2985" t="s">
        <v>24177</v>
      </c>
      <c r="M2985" t="s">
        <v>24177</v>
      </c>
      <c r="N2985" t="s">
        <v>24177</v>
      </c>
      <c r="O2985" t="s">
        <v>24177</v>
      </c>
      <c r="P2985">
        <f>IMDB_Movies3[[#This Row],[gross]]-Table3[[#This Row],[budget]]</f>
        <v>57231524</v>
      </c>
    </row>
    <row r="2986" spans="1:16" x14ac:dyDescent="0.35">
      <c r="A2986" t="s">
        <v>487</v>
      </c>
      <c r="B2986">
        <v>119</v>
      </c>
      <c r="C2986">
        <v>52293982</v>
      </c>
      <c r="D2986" t="s">
        <v>14815</v>
      </c>
      <c r="E2986" t="s">
        <v>37</v>
      </c>
      <c r="F2986">
        <v>7</v>
      </c>
      <c r="G2986">
        <v>13800000</v>
      </c>
      <c r="H2986" t="s">
        <v>3409</v>
      </c>
      <c r="I2986" t="s">
        <v>24163</v>
      </c>
      <c r="J2986" t="s">
        <v>24177</v>
      </c>
      <c r="K2986" t="s">
        <v>24177</v>
      </c>
      <c r="L2986" t="s">
        <v>24177</v>
      </c>
      <c r="M2986" t="s">
        <v>24177</v>
      </c>
      <c r="N2986" t="s">
        <v>24177</v>
      </c>
      <c r="O2986" t="s">
        <v>24177</v>
      </c>
      <c r="P2986">
        <f>IMDB_Movies3[[#This Row],[gross]]-Table3[[#This Row],[budget]]</f>
        <v>38493982</v>
      </c>
    </row>
    <row r="2987" spans="1:16" x14ac:dyDescent="0.35">
      <c r="A2987" t="s">
        <v>14818</v>
      </c>
      <c r="B2987">
        <v>178</v>
      </c>
      <c r="C2987">
        <v>47724985</v>
      </c>
      <c r="D2987" t="s">
        <v>14820</v>
      </c>
      <c r="E2987" t="s">
        <v>37</v>
      </c>
      <c r="F2987">
        <v>7.8</v>
      </c>
      <c r="G2987">
        <v>10000000</v>
      </c>
      <c r="H2987" t="s">
        <v>1325</v>
      </c>
      <c r="I2987" t="s">
        <v>3409</v>
      </c>
      <c r="J2987" t="s">
        <v>22704</v>
      </c>
      <c r="K2987" t="s">
        <v>24165</v>
      </c>
      <c r="L2987" t="s">
        <v>24177</v>
      </c>
      <c r="M2987" t="s">
        <v>24177</v>
      </c>
      <c r="N2987" t="s">
        <v>24177</v>
      </c>
      <c r="O2987" t="s">
        <v>24177</v>
      </c>
      <c r="P2987">
        <f>IMDB_Movies3[[#This Row],[gross]]-Table3[[#This Row],[budget]]</f>
        <v>37724985</v>
      </c>
    </row>
    <row r="2988" spans="1:16" x14ac:dyDescent="0.35">
      <c r="A2988" t="s">
        <v>4437</v>
      </c>
      <c r="B2988">
        <v>100</v>
      </c>
      <c r="C2988">
        <v>50752337</v>
      </c>
      <c r="D2988" t="s">
        <v>14824</v>
      </c>
      <c r="E2988" t="s">
        <v>37</v>
      </c>
      <c r="F2988">
        <v>6.4</v>
      </c>
      <c r="G2988">
        <v>10000000</v>
      </c>
      <c r="H2988" t="s">
        <v>1671</v>
      </c>
      <c r="I2988" t="s">
        <v>3409</v>
      </c>
      <c r="J2988" t="s">
        <v>18089</v>
      </c>
      <c r="K2988" t="s">
        <v>24163</v>
      </c>
      <c r="L2988" t="s">
        <v>24177</v>
      </c>
      <c r="M2988" t="s">
        <v>24177</v>
      </c>
      <c r="N2988" t="s">
        <v>24177</v>
      </c>
      <c r="O2988" t="s">
        <v>24177</v>
      </c>
      <c r="P2988">
        <f>IMDB_Movies3[[#This Row],[gross]]-Table3[[#This Row],[budget]]</f>
        <v>40752337</v>
      </c>
    </row>
    <row r="2989" spans="1:16" x14ac:dyDescent="0.35">
      <c r="A2989" t="s">
        <v>10819</v>
      </c>
      <c r="B2989">
        <v>98</v>
      </c>
      <c r="C2989">
        <v>110175871</v>
      </c>
      <c r="D2989" t="s">
        <v>14827</v>
      </c>
      <c r="E2989" t="s">
        <v>37</v>
      </c>
      <c r="F2989">
        <v>5.9</v>
      </c>
      <c r="G2989">
        <v>10000000</v>
      </c>
      <c r="H2989" t="s">
        <v>6403</v>
      </c>
      <c r="I2989" t="s">
        <v>24162</v>
      </c>
      <c r="J2989" t="s">
        <v>10413</v>
      </c>
      <c r="K2989" t="s">
        <v>24177</v>
      </c>
      <c r="L2989" t="s">
        <v>24177</v>
      </c>
      <c r="M2989" t="s">
        <v>24177</v>
      </c>
      <c r="N2989" t="s">
        <v>24177</v>
      </c>
      <c r="O2989" t="s">
        <v>24177</v>
      </c>
      <c r="P2989">
        <f>IMDB_Movies3[[#This Row],[gross]]-Table3[[#This Row],[budget]]</f>
        <v>100175871</v>
      </c>
    </row>
    <row r="2990" spans="1:16" x14ac:dyDescent="0.35">
      <c r="A2990" t="s">
        <v>2178</v>
      </c>
      <c r="B2990">
        <v>92</v>
      </c>
      <c r="C2990">
        <v>38624000</v>
      </c>
      <c r="D2990" t="s">
        <v>14831</v>
      </c>
      <c r="E2990" t="s">
        <v>37</v>
      </c>
      <c r="F2990">
        <v>7</v>
      </c>
      <c r="G2990">
        <v>12000000</v>
      </c>
      <c r="H2990" t="s">
        <v>1671</v>
      </c>
      <c r="I2990" t="s">
        <v>24163</v>
      </c>
      <c r="J2990" t="s">
        <v>24177</v>
      </c>
      <c r="K2990" t="s">
        <v>24177</v>
      </c>
      <c r="L2990" t="s">
        <v>24177</v>
      </c>
      <c r="M2990" t="s">
        <v>24177</v>
      </c>
      <c r="N2990" t="s">
        <v>24177</v>
      </c>
      <c r="O2990" t="s">
        <v>24177</v>
      </c>
      <c r="P2990">
        <f>IMDB_Movies3[[#This Row],[gross]]-Table3[[#This Row],[budget]]</f>
        <v>26624000</v>
      </c>
    </row>
    <row r="2991" spans="1:16" x14ac:dyDescent="0.35">
      <c r="A2991" t="s">
        <v>9610</v>
      </c>
      <c r="B2991">
        <v>90</v>
      </c>
      <c r="C2991">
        <v>37470017</v>
      </c>
      <c r="D2991" t="s">
        <v>14836</v>
      </c>
      <c r="E2991" t="s">
        <v>37</v>
      </c>
      <c r="F2991">
        <v>6.1</v>
      </c>
      <c r="G2991">
        <v>10000000</v>
      </c>
      <c r="H2991" t="s">
        <v>6403</v>
      </c>
      <c r="I2991" t="s">
        <v>24162</v>
      </c>
      <c r="J2991" t="s">
        <v>24177</v>
      </c>
      <c r="K2991" t="s">
        <v>24177</v>
      </c>
      <c r="L2991" t="s">
        <v>24177</v>
      </c>
      <c r="M2991" t="s">
        <v>24177</v>
      </c>
      <c r="N2991" t="s">
        <v>24177</v>
      </c>
      <c r="O2991" t="s">
        <v>24177</v>
      </c>
      <c r="P2991">
        <f>IMDB_Movies3[[#This Row],[gross]]-Table3[[#This Row],[budget]]</f>
        <v>27470017</v>
      </c>
    </row>
    <row r="2992" spans="1:16" x14ac:dyDescent="0.35">
      <c r="A2992" t="s">
        <v>4437</v>
      </c>
      <c r="B2992">
        <v>90</v>
      </c>
      <c r="C2992">
        <v>40485039</v>
      </c>
      <c r="D2992" t="s">
        <v>14840</v>
      </c>
      <c r="E2992" t="s">
        <v>37</v>
      </c>
      <c r="F2992">
        <v>6.9</v>
      </c>
      <c r="G2992">
        <v>10000000</v>
      </c>
      <c r="H2992" t="s">
        <v>953</v>
      </c>
      <c r="I2992" t="s">
        <v>1671</v>
      </c>
      <c r="J2992" t="s">
        <v>12038</v>
      </c>
      <c r="K2992" t="s">
        <v>12332</v>
      </c>
      <c r="L2992" t="s">
        <v>24177</v>
      </c>
      <c r="M2992" t="s">
        <v>24177</v>
      </c>
      <c r="N2992" t="s">
        <v>24177</v>
      </c>
      <c r="O2992" t="s">
        <v>24177</v>
      </c>
      <c r="P2992">
        <f>IMDB_Movies3[[#This Row],[gross]]-Table3[[#This Row],[budget]]</f>
        <v>30485039</v>
      </c>
    </row>
    <row r="2993" spans="1:16" x14ac:dyDescent="0.35">
      <c r="A2993" t="s">
        <v>14844</v>
      </c>
      <c r="B2993">
        <v>153</v>
      </c>
      <c r="C2993">
        <v>16800000</v>
      </c>
      <c r="D2993" t="s">
        <v>14847</v>
      </c>
      <c r="E2993" t="s">
        <v>37</v>
      </c>
      <c r="F2993">
        <v>7.5</v>
      </c>
      <c r="G2993">
        <v>10000000</v>
      </c>
      <c r="H2993" t="s">
        <v>3409</v>
      </c>
      <c r="I2993" t="s">
        <v>18089</v>
      </c>
      <c r="J2993" t="s">
        <v>17378</v>
      </c>
      <c r="K2993" t="s">
        <v>24177</v>
      </c>
      <c r="L2993" t="s">
        <v>24177</v>
      </c>
      <c r="M2993" t="s">
        <v>24177</v>
      </c>
      <c r="N2993" t="s">
        <v>24177</v>
      </c>
      <c r="O2993" t="s">
        <v>24177</v>
      </c>
      <c r="P2993">
        <f>IMDB_Movies3[[#This Row],[gross]]-Table3[[#This Row],[budget]]</f>
        <v>6800000</v>
      </c>
    </row>
    <row r="2994" spans="1:16" x14ac:dyDescent="0.35">
      <c r="A2994" t="s">
        <v>4537</v>
      </c>
      <c r="B2994">
        <v>124</v>
      </c>
      <c r="C2994">
        <v>46377022</v>
      </c>
      <c r="D2994" t="s">
        <v>14851</v>
      </c>
      <c r="E2994" t="s">
        <v>37</v>
      </c>
      <c r="F2994">
        <v>7.3</v>
      </c>
      <c r="G2994">
        <v>10000000</v>
      </c>
      <c r="H2994" t="s">
        <v>1671</v>
      </c>
      <c r="I2994" t="s">
        <v>3409</v>
      </c>
      <c r="J2994" t="s">
        <v>24177</v>
      </c>
      <c r="K2994" t="s">
        <v>24177</v>
      </c>
      <c r="L2994" t="s">
        <v>24177</v>
      </c>
      <c r="M2994" t="s">
        <v>24177</v>
      </c>
      <c r="N2994" t="s">
        <v>24177</v>
      </c>
      <c r="O2994" t="s">
        <v>24177</v>
      </c>
      <c r="P2994">
        <f>IMDB_Movies3[[#This Row],[gross]]-Table3[[#This Row],[budget]]</f>
        <v>36377022</v>
      </c>
    </row>
    <row r="2995" spans="1:16" x14ac:dyDescent="0.35">
      <c r="A2995" t="s">
        <v>14854</v>
      </c>
      <c r="B2995">
        <v>82</v>
      </c>
      <c r="C2995">
        <v>36696761</v>
      </c>
      <c r="D2995" t="s">
        <v>14856</v>
      </c>
      <c r="E2995" t="s">
        <v>37</v>
      </c>
      <c r="F2995">
        <v>6.5</v>
      </c>
      <c r="G2995">
        <v>23000000</v>
      </c>
      <c r="H2995" t="s">
        <v>11526</v>
      </c>
      <c r="I2995" t="s">
        <v>1671</v>
      </c>
      <c r="J2995" t="s">
        <v>18089</v>
      </c>
      <c r="K2995" t="s">
        <v>24162</v>
      </c>
      <c r="L2995" t="s">
        <v>12332</v>
      </c>
      <c r="M2995" t="s">
        <v>24177</v>
      </c>
      <c r="N2995" t="s">
        <v>24177</v>
      </c>
      <c r="O2995" t="s">
        <v>24177</v>
      </c>
      <c r="P2995">
        <f>IMDB_Movies3[[#This Row],[gross]]-Table3[[#This Row],[budget]]</f>
        <v>13696761</v>
      </c>
    </row>
    <row r="2996" spans="1:16" x14ac:dyDescent="0.35">
      <c r="A2996" t="s">
        <v>845</v>
      </c>
      <c r="B2996">
        <v>107</v>
      </c>
      <c r="C2996">
        <v>36200000</v>
      </c>
      <c r="D2996" t="s">
        <v>14861</v>
      </c>
      <c r="E2996" t="s">
        <v>37</v>
      </c>
      <c r="F2996">
        <v>6.2</v>
      </c>
      <c r="G2996">
        <v>12305523</v>
      </c>
      <c r="H2996" t="s">
        <v>1325</v>
      </c>
      <c r="I2996" t="s">
        <v>953</v>
      </c>
      <c r="J2996" t="s">
        <v>12332</v>
      </c>
      <c r="K2996" t="s">
        <v>10413</v>
      </c>
      <c r="L2996" t="s">
        <v>24177</v>
      </c>
      <c r="M2996" t="s">
        <v>24177</v>
      </c>
      <c r="N2996" t="s">
        <v>24177</v>
      </c>
      <c r="O2996" t="s">
        <v>24177</v>
      </c>
      <c r="P2996">
        <f>IMDB_Movies3[[#This Row],[gross]]-Table3[[#This Row],[budget]]</f>
        <v>23894477</v>
      </c>
    </row>
    <row r="2997" spans="1:16" x14ac:dyDescent="0.35">
      <c r="A2997" t="s">
        <v>12976</v>
      </c>
      <c r="B2997">
        <v>75</v>
      </c>
      <c r="C2997">
        <v>47724985</v>
      </c>
      <c r="D2997" t="s">
        <v>14866</v>
      </c>
      <c r="E2997" t="s">
        <v>37</v>
      </c>
      <c r="F2997">
        <v>6.7</v>
      </c>
      <c r="G2997">
        <v>10000000</v>
      </c>
      <c r="H2997" t="s">
        <v>1325</v>
      </c>
      <c r="I2997" t="s">
        <v>953</v>
      </c>
      <c r="J2997" t="s">
        <v>10413</v>
      </c>
      <c r="K2997" t="s">
        <v>24177</v>
      </c>
      <c r="L2997" t="s">
        <v>24177</v>
      </c>
      <c r="M2997" t="s">
        <v>24177</v>
      </c>
      <c r="N2997" t="s">
        <v>24177</v>
      </c>
      <c r="O2997" t="s">
        <v>24177</v>
      </c>
      <c r="P2997">
        <f>IMDB_Movies3[[#This Row],[gross]]-Table3[[#This Row],[budget]]</f>
        <v>37724985</v>
      </c>
    </row>
    <row r="2998" spans="1:16" x14ac:dyDescent="0.35">
      <c r="A2998" t="s">
        <v>10983</v>
      </c>
      <c r="B2998">
        <v>97</v>
      </c>
      <c r="C2998">
        <v>35794166</v>
      </c>
      <c r="D2998" t="s">
        <v>14869</v>
      </c>
      <c r="E2998" t="s">
        <v>37</v>
      </c>
      <c r="F2998">
        <v>6</v>
      </c>
      <c r="G2998">
        <v>10000000</v>
      </c>
      <c r="H2998" t="s">
        <v>6403</v>
      </c>
      <c r="I2998" t="s">
        <v>24162</v>
      </c>
      <c r="J2998" t="s">
        <v>10413</v>
      </c>
      <c r="K2998" t="s">
        <v>24177</v>
      </c>
      <c r="L2998" t="s">
        <v>24177</v>
      </c>
      <c r="M2998" t="s">
        <v>24177</v>
      </c>
      <c r="N2998" t="s">
        <v>24177</v>
      </c>
      <c r="O2998" t="s">
        <v>24177</v>
      </c>
      <c r="P2998">
        <f>IMDB_Movies3[[#This Row],[gross]]-Table3[[#This Row],[budget]]</f>
        <v>25794166</v>
      </c>
    </row>
    <row r="2999" spans="1:16" x14ac:dyDescent="0.35">
      <c r="A2999" t="s">
        <v>14108</v>
      </c>
      <c r="B2999">
        <v>80</v>
      </c>
      <c r="C2999">
        <v>33583175</v>
      </c>
      <c r="D2999" t="s">
        <v>14873</v>
      </c>
      <c r="E2999" t="s">
        <v>37</v>
      </c>
      <c r="F2999">
        <v>6.3</v>
      </c>
      <c r="G2999">
        <v>10000000</v>
      </c>
      <c r="H2999" t="s">
        <v>6403</v>
      </c>
      <c r="I2999" t="s">
        <v>24162</v>
      </c>
      <c r="J2999" t="s">
        <v>10413</v>
      </c>
      <c r="K2999" t="s">
        <v>24177</v>
      </c>
      <c r="L2999" t="s">
        <v>24177</v>
      </c>
      <c r="M2999" t="s">
        <v>24177</v>
      </c>
      <c r="N2999" t="s">
        <v>24177</v>
      </c>
      <c r="O2999" t="s">
        <v>24177</v>
      </c>
      <c r="P2999">
        <f>IMDB_Movies3[[#This Row],[gross]]-Table3[[#This Row],[budget]]</f>
        <v>23583175</v>
      </c>
    </row>
    <row r="3000" spans="1:16" x14ac:dyDescent="0.35">
      <c r="A3000" t="s">
        <v>14876</v>
      </c>
      <c r="B3000">
        <v>85</v>
      </c>
      <c r="C3000">
        <v>32983713</v>
      </c>
      <c r="D3000" t="s">
        <v>14877</v>
      </c>
      <c r="E3000" t="s">
        <v>37</v>
      </c>
      <c r="F3000">
        <v>5.8</v>
      </c>
      <c r="G3000">
        <v>20000000</v>
      </c>
      <c r="H3000" t="s">
        <v>1671</v>
      </c>
      <c r="I3000" t="s">
        <v>3409</v>
      </c>
      <c r="J3000" t="s">
        <v>24177</v>
      </c>
      <c r="K3000" t="s">
        <v>24177</v>
      </c>
      <c r="L3000" t="s">
        <v>24177</v>
      </c>
      <c r="M3000" t="s">
        <v>24177</v>
      </c>
      <c r="N3000" t="s">
        <v>24177</v>
      </c>
      <c r="O3000" t="s">
        <v>24177</v>
      </c>
      <c r="P3000">
        <f>IMDB_Movies3[[#This Row],[gross]]-Table3[[#This Row],[budget]]</f>
        <v>12983713</v>
      </c>
    </row>
    <row r="3001" spans="1:16" x14ac:dyDescent="0.35">
      <c r="A3001" t="s">
        <v>14789</v>
      </c>
      <c r="B3001">
        <v>97</v>
      </c>
      <c r="C3001">
        <v>52200504</v>
      </c>
      <c r="D3001" t="s">
        <v>14881</v>
      </c>
      <c r="E3001" t="s">
        <v>37</v>
      </c>
      <c r="F3001">
        <v>6.1</v>
      </c>
      <c r="G3001">
        <v>10000000</v>
      </c>
      <c r="H3001" t="s">
        <v>1266</v>
      </c>
      <c r="I3001" t="s">
        <v>6403</v>
      </c>
      <c r="J3001" t="s">
        <v>10413</v>
      </c>
      <c r="K3001" t="s">
        <v>24177</v>
      </c>
      <c r="L3001" t="s">
        <v>24177</v>
      </c>
      <c r="M3001" t="s">
        <v>24177</v>
      </c>
      <c r="N3001" t="s">
        <v>24177</v>
      </c>
      <c r="O3001" t="s">
        <v>24177</v>
      </c>
      <c r="P3001">
        <f>IMDB_Movies3[[#This Row],[gross]]-Table3[[#This Row],[budget]]</f>
        <v>42200504</v>
      </c>
    </row>
    <row r="3002" spans="1:16" x14ac:dyDescent="0.35">
      <c r="A3002" t="s">
        <v>14884</v>
      </c>
      <c r="B3002">
        <v>109</v>
      </c>
      <c r="C3002">
        <v>33000000</v>
      </c>
      <c r="D3002" t="s">
        <v>14887</v>
      </c>
      <c r="E3002" t="s">
        <v>37</v>
      </c>
      <c r="F3002">
        <v>6.9</v>
      </c>
      <c r="G3002">
        <v>10000000</v>
      </c>
      <c r="H3002" t="s">
        <v>1325</v>
      </c>
      <c r="I3002" t="s">
        <v>1671</v>
      </c>
      <c r="J3002" t="s">
        <v>3409</v>
      </c>
      <c r="K3002" t="s">
        <v>12038</v>
      </c>
      <c r="L3002" t="s">
        <v>24177</v>
      </c>
      <c r="M3002" t="s">
        <v>24177</v>
      </c>
      <c r="N3002" t="s">
        <v>24177</v>
      </c>
      <c r="O3002" t="s">
        <v>24177</v>
      </c>
      <c r="P3002">
        <f>IMDB_Movies3[[#This Row],[gross]]-Table3[[#This Row],[budget]]</f>
        <v>23000000</v>
      </c>
    </row>
    <row r="3003" spans="1:16" x14ac:dyDescent="0.35">
      <c r="A3003" t="s">
        <v>8480</v>
      </c>
      <c r="B3003">
        <v>140</v>
      </c>
      <c r="C3003">
        <v>32101000</v>
      </c>
      <c r="D3003" t="s">
        <v>14892</v>
      </c>
      <c r="E3003" t="s">
        <v>37</v>
      </c>
      <c r="F3003">
        <v>5.4</v>
      </c>
      <c r="G3003">
        <v>10000000</v>
      </c>
      <c r="H3003" t="s">
        <v>6403</v>
      </c>
      <c r="I3003" t="s">
        <v>12332</v>
      </c>
      <c r="J3003" t="s">
        <v>24177</v>
      </c>
      <c r="K3003" t="s">
        <v>24177</v>
      </c>
      <c r="L3003" t="s">
        <v>24177</v>
      </c>
      <c r="M3003" t="s">
        <v>24177</v>
      </c>
      <c r="N3003" t="s">
        <v>24177</v>
      </c>
      <c r="O3003" t="s">
        <v>24177</v>
      </c>
      <c r="P3003">
        <f>IMDB_Movies3[[#This Row],[gross]]-Table3[[#This Row],[budget]]</f>
        <v>22101000</v>
      </c>
    </row>
    <row r="3004" spans="1:16" x14ac:dyDescent="0.35">
      <c r="A3004" t="s">
        <v>14895</v>
      </c>
      <c r="B3004">
        <v>90</v>
      </c>
      <c r="C3004">
        <v>31487293</v>
      </c>
      <c r="D3004" t="s">
        <v>14896</v>
      </c>
      <c r="E3004" t="s">
        <v>37</v>
      </c>
      <c r="F3004">
        <v>6.7</v>
      </c>
      <c r="G3004">
        <v>9000000</v>
      </c>
      <c r="H3004" t="s">
        <v>1671</v>
      </c>
      <c r="I3004" t="s">
        <v>3409</v>
      </c>
      <c r="J3004" t="s">
        <v>12038</v>
      </c>
      <c r="K3004" t="s">
        <v>19711</v>
      </c>
      <c r="L3004" t="s">
        <v>24177</v>
      </c>
      <c r="M3004" t="s">
        <v>24177</v>
      </c>
      <c r="N3004" t="s">
        <v>24177</v>
      </c>
      <c r="O3004" t="s">
        <v>24177</v>
      </c>
      <c r="P3004">
        <f>IMDB_Movies3[[#This Row],[gross]]-Table3[[#This Row],[budget]]</f>
        <v>22487293</v>
      </c>
    </row>
    <row r="3005" spans="1:16" x14ac:dyDescent="0.35">
      <c r="A3005" t="s">
        <v>7134</v>
      </c>
      <c r="B3005">
        <v>130</v>
      </c>
      <c r="C3005">
        <v>30651422</v>
      </c>
      <c r="D3005" t="s">
        <v>14899</v>
      </c>
      <c r="E3005" t="s">
        <v>37</v>
      </c>
      <c r="F3005">
        <v>7.4</v>
      </c>
      <c r="G3005">
        <v>10000000</v>
      </c>
      <c r="H3005" t="s">
        <v>953</v>
      </c>
      <c r="I3005" t="s">
        <v>1671</v>
      </c>
      <c r="J3005" t="s">
        <v>3409</v>
      </c>
      <c r="K3005" t="s">
        <v>1266</v>
      </c>
      <c r="L3005" t="s">
        <v>24177</v>
      </c>
      <c r="M3005" t="s">
        <v>24177</v>
      </c>
      <c r="N3005" t="s">
        <v>24177</v>
      </c>
      <c r="O3005" t="s">
        <v>24177</v>
      </c>
      <c r="P3005">
        <f>IMDB_Movies3[[#This Row],[gross]]-Table3[[#This Row],[budget]]</f>
        <v>20651422</v>
      </c>
    </row>
    <row r="3006" spans="1:16" x14ac:dyDescent="0.35">
      <c r="A3006" t="s">
        <v>14902</v>
      </c>
      <c r="B3006">
        <v>98</v>
      </c>
      <c r="C3006">
        <v>30306281</v>
      </c>
      <c r="D3006" t="s">
        <v>14903</v>
      </c>
      <c r="E3006" t="s">
        <v>37</v>
      </c>
      <c r="F3006">
        <v>5.6</v>
      </c>
      <c r="G3006">
        <v>10000000</v>
      </c>
      <c r="H3006" t="s">
        <v>1671</v>
      </c>
      <c r="I3006" t="s">
        <v>3409</v>
      </c>
      <c r="J3006" t="s">
        <v>24177</v>
      </c>
      <c r="K3006" t="s">
        <v>24177</v>
      </c>
      <c r="L3006" t="s">
        <v>24177</v>
      </c>
      <c r="M3006" t="s">
        <v>24177</v>
      </c>
      <c r="N3006" t="s">
        <v>24177</v>
      </c>
      <c r="O3006" t="s">
        <v>24177</v>
      </c>
      <c r="P3006">
        <f>IMDB_Movies3[[#This Row],[gross]]-Table3[[#This Row],[budget]]</f>
        <v>20306281</v>
      </c>
    </row>
    <row r="3007" spans="1:16" x14ac:dyDescent="0.35">
      <c r="A3007" t="s">
        <v>2843</v>
      </c>
      <c r="B3007">
        <v>101</v>
      </c>
      <c r="C3007">
        <v>29500000</v>
      </c>
      <c r="D3007" t="s">
        <v>14908</v>
      </c>
      <c r="E3007" t="s">
        <v>37</v>
      </c>
      <c r="F3007">
        <v>6.5</v>
      </c>
      <c r="G3007">
        <v>10000000</v>
      </c>
      <c r="H3007" t="s">
        <v>1266</v>
      </c>
      <c r="I3007" t="s">
        <v>6403</v>
      </c>
      <c r="J3007" t="s">
        <v>12332</v>
      </c>
      <c r="K3007" t="s">
        <v>24177</v>
      </c>
      <c r="L3007" t="s">
        <v>24177</v>
      </c>
      <c r="M3007" t="s">
        <v>24177</v>
      </c>
      <c r="N3007" t="s">
        <v>24177</v>
      </c>
      <c r="O3007" t="s">
        <v>24177</v>
      </c>
      <c r="P3007">
        <f>IMDB_Movies3[[#This Row],[gross]]-Table3[[#This Row],[budget]]</f>
        <v>19500000</v>
      </c>
    </row>
    <row r="3008" spans="1:16" x14ac:dyDescent="0.35">
      <c r="A3008" t="s">
        <v>12291</v>
      </c>
      <c r="B3008">
        <v>114</v>
      </c>
      <c r="C3008">
        <v>30050028</v>
      </c>
      <c r="D3008" t="s">
        <v>14911</v>
      </c>
      <c r="E3008" t="s">
        <v>37</v>
      </c>
      <c r="F3008">
        <v>6.5</v>
      </c>
      <c r="G3008">
        <v>17000000</v>
      </c>
      <c r="H3008" t="s">
        <v>1325</v>
      </c>
      <c r="I3008" t="s">
        <v>10413</v>
      </c>
      <c r="J3008" t="s">
        <v>24177</v>
      </c>
      <c r="K3008" t="s">
        <v>24177</v>
      </c>
      <c r="L3008" t="s">
        <v>24177</v>
      </c>
      <c r="M3008" t="s">
        <v>24177</v>
      </c>
      <c r="N3008" t="s">
        <v>24177</v>
      </c>
      <c r="O3008" t="s">
        <v>24177</v>
      </c>
      <c r="P3008">
        <f>IMDB_Movies3[[#This Row],[gross]]-Table3[[#This Row],[budget]]</f>
        <v>13050028</v>
      </c>
    </row>
    <row r="3009" spans="1:16" x14ac:dyDescent="0.35">
      <c r="A3009" t="s">
        <v>3880</v>
      </c>
      <c r="B3009">
        <v>100</v>
      </c>
      <c r="C3009">
        <v>29392418</v>
      </c>
      <c r="D3009" t="s">
        <v>14914</v>
      </c>
      <c r="E3009" t="s">
        <v>37</v>
      </c>
      <c r="F3009">
        <v>5.8</v>
      </c>
      <c r="G3009">
        <v>10000000</v>
      </c>
      <c r="H3009" t="s">
        <v>1325</v>
      </c>
      <c r="I3009" t="s">
        <v>1671</v>
      </c>
      <c r="J3009" t="s">
        <v>24164</v>
      </c>
      <c r="K3009" t="s">
        <v>24177</v>
      </c>
      <c r="L3009" t="s">
        <v>24177</v>
      </c>
      <c r="M3009" t="s">
        <v>24177</v>
      </c>
      <c r="N3009" t="s">
        <v>24177</v>
      </c>
      <c r="O3009" t="s">
        <v>24177</v>
      </c>
      <c r="P3009">
        <f>IMDB_Movies3[[#This Row],[gross]]-Table3[[#This Row],[budget]]</f>
        <v>19392418</v>
      </c>
    </row>
    <row r="3010" spans="1:16" x14ac:dyDescent="0.35">
      <c r="A3010" t="s">
        <v>9525</v>
      </c>
      <c r="B3010">
        <v>85</v>
      </c>
      <c r="C3010">
        <v>28563926</v>
      </c>
      <c r="D3010" t="s">
        <v>14918</v>
      </c>
      <c r="E3010" t="s">
        <v>37</v>
      </c>
      <c r="F3010">
        <v>5</v>
      </c>
      <c r="G3010">
        <v>8500000</v>
      </c>
      <c r="H3010" t="s">
        <v>3409</v>
      </c>
      <c r="I3010" t="s">
        <v>10413</v>
      </c>
      <c r="J3010" t="s">
        <v>24177</v>
      </c>
      <c r="K3010" t="s">
        <v>24177</v>
      </c>
      <c r="L3010" t="s">
        <v>24177</v>
      </c>
      <c r="M3010" t="s">
        <v>24177</v>
      </c>
      <c r="N3010" t="s">
        <v>24177</v>
      </c>
      <c r="O3010" t="s">
        <v>24177</v>
      </c>
      <c r="P3010">
        <f>IMDB_Movies3[[#This Row],[gross]]-Table3[[#This Row],[budget]]</f>
        <v>20063926</v>
      </c>
    </row>
    <row r="3011" spans="1:16" x14ac:dyDescent="0.35">
      <c r="A3011" t="s">
        <v>14921</v>
      </c>
      <c r="B3011">
        <v>103</v>
      </c>
      <c r="C3011">
        <v>28435406</v>
      </c>
      <c r="D3011" t="s">
        <v>14922</v>
      </c>
      <c r="E3011" t="s">
        <v>37</v>
      </c>
      <c r="F3011">
        <v>5.5</v>
      </c>
      <c r="G3011">
        <v>12000000</v>
      </c>
      <c r="H3011" t="s">
        <v>1671</v>
      </c>
      <c r="I3011" t="s">
        <v>19711</v>
      </c>
      <c r="J3011" t="s">
        <v>24177</v>
      </c>
      <c r="K3011" t="s">
        <v>24177</v>
      </c>
      <c r="L3011" t="s">
        <v>24177</v>
      </c>
      <c r="M3011" t="s">
        <v>24177</v>
      </c>
      <c r="N3011" t="s">
        <v>24177</v>
      </c>
      <c r="O3011" t="s">
        <v>24177</v>
      </c>
      <c r="P3011">
        <f>IMDB_Movies3[[#This Row],[gross]]-Table3[[#This Row],[budget]]</f>
        <v>16435406</v>
      </c>
    </row>
    <row r="3012" spans="1:16" x14ac:dyDescent="0.35">
      <c r="A3012" t="s">
        <v>10444</v>
      </c>
      <c r="B3012">
        <v>100</v>
      </c>
      <c r="C3012">
        <v>25339117</v>
      </c>
      <c r="D3012" t="s">
        <v>14925</v>
      </c>
      <c r="E3012" t="s">
        <v>37</v>
      </c>
      <c r="F3012">
        <v>6.5</v>
      </c>
      <c r="G3012">
        <v>10000000</v>
      </c>
      <c r="H3012" t="s">
        <v>1671</v>
      </c>
      <c r="I3012" t="s">
        <v>19711</v>
      </c>
      <c r="J3012" t="s">
        <v>24177</v>
      </c>
      <c r="K3012" t="s">
        <v>24177</v>
      </c>
      <c r="L3012" t="s">
        <v>24177</v>
      </c>
      <c r="M3012" t="s">
        <v>24177</v>
      </c>
      <c r="N3012" t="s">
        <v>24177</v>
      </c>
      <c r="O3012" t="s">
        <v>24177</v>
      </c>
      <c r="P3012">
        <f>IMDB_Movies3[[#This Row],[gross]]-Table3[[#This Row],[budget]]</f>
        <v>15339117</v>
      </c>
    </row>
    <row r="3013" spans="1:16" x14ac:dyDescent="0.35">
      <c r="A3013" t="s">
        <v>4850</v>
      </c>
      <c r="B3013">
        <v>114</v>
      </c>
      <c r="C3013">
        <v>25600000</v>
      </c>
      <c r="D3013" t="s">
        <v>14928</v>
      </c>
      <c r="E3013" t="s">
        <v>37</v>
      </c>
      <c r="F3013">
        <v>7.2</v>
      </c>
      <c r="G3013">
        <v>10000000</v>
      </c>
      <c r="H3013" t="s">
        <v>24164</v>
      </c>
      <c r="I3013" t="s">
        <v>3409</v>
      </c>
      <c r="J3013" t="s">
        <v>24177</v>
      </c>
      <c r="K3013" t="s">
        <v>24177</v>
      </c>
      <c r="L3013" t="s">
        <v>24177</v>
      </c>
      <c r="M3013" t="s">
        <v>24177</v>
      </c>
      <c r="N3013" t="s">
        <v>24177</v>
      </c>
      <c r="O3013" t="s">
        <v>24177</v>
      </c>
      <c r="P3013">
        <f>IMDB_Movies3[[#This Row],[gross]]-Table3[[#This Row],[budget]]</f>
        <v>15600000</v>
      </c>
    </row>
    <row r="3014" spans="1:16" x14ac:dyDescent="0.35">
      <c r="A3014" t="s">
        <v>14932</v>
      </c>
      <c r="B3014">
        <v>102</v>
      </c>
      <c r="C3014">
        <v>47724985</v>
      </c>
      <c r="D3014" t="s">
        <v>14933</v>
      </c>
      <c r="E3014" t="s">
        <v>37</v>
      </c>
      <c r="F3014">
        <v>7.3</v>
      </c>
      <c r="G3014">
        <v>65000000</v>
      </c>
      <c r="H3014" t="s">
        <v>953</v>
      </c>
      <c r="I3014" t="s">
        <v>18089</v>
      </c>
      <c r="J3014" t="s">
        <v>1266</v>
      </c>
      <c r="K3014" t="s">
        <v>24177</v>
      </c>
      <c r="L3014" t="s">
        <v>24177</v>
      </c>
      <c r="M3014" t="s">
        <v>24177</v>
      </c>
      <c r="N3014" t="s">
        <v>24177</v>
      </c>
      <c r="O3014" t="s">
        <v>24177</v>
      </c>
      <c r="P3014">
        <f>IMDB_Movies3[[#This Row],[gross]]-Table3[[#This Row],[budget]]</f>
        <v>-17275015</v>
      </c>
    </row>
    <row r="3015" spans="1:16" x14ac:dyDescent="0.35">
      <c r="A3015" t="s">
        <v>5403</v>
      </c>
      <c r="B3015">
        <v>103</v>
      </c>
      <c r="C3015">
        <v>47724985</v>
      </c>
      <c r="D3015" t="s">
        <v>14937</v>
      </c>
      <c r="E3015" t="s">
        <v>37</v>
      </c>
      <c r="F3015">
        <v>7.2</v>
      </c>
      <c r="G3015">
        <v>10000000</v>
      </c>
      <c r="H3015" t="s">
        <v>6403</v>
      </c>
      <c r="I3015" t="s">
        <v>12332</v>
      </c>
      <c r="J3015" t="s">
        <v>10413</v>
      </c>
      <c r="K3015" t="s">
        <v>24177</v>
      </c>
      <c r="L3015" t="s">
        <v>24177</v>
      </c>
      <c r="M3015" t="s">
        <v>24177</v>
      </c>
      <c r="N3015" t="s">
        <v>24177</v>
      </c>
      <c r="O3015" t="s">
        <v>24177</v>
      </c>
      <c r="P3015">
        <f>IMDB_Movies3[[#This Row],[gross]]-Table3[[#This Row],[budget]]</f>
        <v>37724985</v>
      </c>
    </row>
    <row r="3016" spans="1:16" x14ac:dyDescent="0.35">
      <c r="A3016" t="s">
        <v>14940</v>
      </c>
      <c r="B3016">
        <v>97</v>
      </c>
      <c r="C3016">
        <v>27736779</v>
      </c>
      <c r="D3016" t="s">
        <v>14942</v>
      </c>
      <c r="E3016" t="s">
        <v>37</v>
      </c>
      <c r="F3016">
        <v>5.2</v>
      </c>
      <c r="G3016">
        <v>10000000</v>
      </c>
      <c r="H3016" t="s">
        <v>6403</v>
      </c>
      <c r="I3016" t="s">
        <v>24162</v>
      </c>
      <c r="J3016" t="s">
        <v>10413</v>
      </c>
      <c r="K3016" t="s">
        <v>24177</v>
      </c>
      <c r="L3016" t="s">
        <v>24177</v>
      </c>
      <c r="M3016" t="s">
        <v>24177</v>
      </c>
      <c r="N3016" t="s">
        <v>24177</v>
      </c>
      <c r="O3016" t="s">
        <v>24177</v>
      </c>
      <c r="P3016">
        <f>IMDB_Movies3[[#This Row],[gross]]-Table3[[#This Row],[budget]]</f>
        <v>17736779</v>
      </c>
    </row>
    <row r="3017" spans="1:16" x14ac:dyDescent="0.35">
      <c r="A3017" t="s">
        <v>14946</v>
      </c>
      <c r="B3017">
        <v>116</v>
      </c>
      <c r="C3017">
        <v>24397469</v>
      </c>
      <c r="D3017" t="s">
        <v>14947</v>
      </c>
      <c r="E3017" t="s">
        <v>37</v>
      </c>
      <c r="F3017">
        <v>5.7</v>
      </c>
      <c r="G3017">
        <v>17000000</v>
      </c>
      <c r="H3017" t="s">
        <v>3409</v>
      </c>
      <c r="I3017" t="s">
        <v>12038</v>
      </c>
      <c r="J3017" t="s">
        <v>24177</v>
      </c>
      <c r="K3017" t="s">
        <v>24177</v>
      </c>
      <c r="L3017" t="s">
        <v>24177</v>
      </c>
      <c r="M3017" t="s">
        <v>24177</v>
      </c>
      <c r="N3017" t="s">
        <v>24177</v>
      </c>
      <c r="O3017" t="s">
        <v>24177</v>
      </c>
      <c r="P3017">
        <f>IMDB_Movies3[[#This Row],[gross]]-Table3[[#This Row],[budget]]</f>
        <v>7397469</v>
      </c>
    </row>
    <row r="3018" spans="1:16" x14ac:dyDescent="0.35">
      <c r="A3018" t="s">
        <v>13404</v>
      </c>
      <c r="B3018">
        <v>96</v>
      </c>
      <c r="C3018">
        <v>20384136</v>
      </c>
      <c r="D3018" t="s">
        <v>14950</v>
      </c>
      <c r="E3018" t="s">
        <v>37</v>
      </c>
      <c r="F3018">
        <v>4.7</v>
      </c>
      <c r="G3018">
        <v>10000000</v>
      </c>
      <c r="H3018" t="s">
        <v>6403</v>
      </c>
      <c r="I3018" t="s">
        <v>24162</v>
      </c>
      <c r="J3018" t="s">
        <v>10413</v>
      </c>
      <c r="K3018" t="s">
        <v>24177</v>
      </c>
      <c r="L3018" t="s">
        <v>24177</v>
      </c>
      <c r="M3018" t="s">
        <v>24177</v>
      </c>
      <c r="N3018" t="s">
        <v>24177</v>
      </c>
      <c r="O3018" t="s">
        <v>24177</v>
      </c>
      <c r="P3018">
        <f>IMDB_Movies3[[#This Row],[gross]]-Table3[[#This Row],[budget]]</f>
        <v>10384136</v>
      </c>
    </row>
    <row r="3019" spans="1:16" x14ac:dyDescent="0.35">
      <c r="A3019" t="s">
        <v>14954</v>
      </c>
      <c r="B3019">
        <v>98</v>
      </c>
      <c r="C3019">
        <v>25464480</v>
      </c>
      <c r="D3019" t="s">
        <v>14955</v>
      </c>
      <c r="E3019" t="s">
        <v>37</v>
      </c>
      <c r="F3019">
        <v>5.9</v>
      </c>
      <c r="G3019">
        <v>10000000</v>
      </c>
      <c r="H3019" t="s">
        <v>24162</v>
      </c>
      <c r="I3019" t="s">
        <v>12332</v>
      </c>
      <c r="J3019" t="s">
        <v>10413</v>
      </c>
      <c r="K3019" t="s">
        <v>24177</v>
      </c>
      <c r="L3019" t="s">
        <v>24177</v>
      </c>
      <c r="M3019" t="s">
        <v>24177</v>
      </c>
      <c r="N3019" t="s">
        <v>24177</v>
      </c>
      <c r="O3019" t="s">
        <v>24177</v>
      </c>
      <c r="P3019">
        <f>IMDB_Movies3[[#This Row],[gross]]-Table3[[#This Row],[budget]]</f>
        <v>15464480</v>
      </c>
    </row>
    <row r="3020" spans="1:16" x14ac:dyDescent="0.35">
      <c r="A3020" t="s">
        <v>11681</v>
      </c>
      <c r="B3020">
        <v>105</v>
      </c>
      <c r="C3020">
        <v>20338609</v>
      </c>
      <c r="D3020" t="s">
        <v>14958</v>
      </c>
      <c r="E3020" t="s">
        <v>37</v>
      </c>
      <c r="F3020">
        <v>6.8</v>
      </c>
      <c r="G3020">
        <v>10000000</v>
      </c>
      <c r="H3020" t="s">
        <v>1671</v>
      </c>
      <c r="I3020" t="s">
        <v>3409</v>
      </c>
      <c r="J3020" t="s">
        <v>12038</v>
      </c>
      <c r="K3020" t="s">
        <v>24177</v>
      </c>
      <c r="L3020" t="s">
        <v>24177</v>
      </c>
      <c r="M3020" t="s">
        <v>24177</v>
      </c>
      <c r="N3020" t="s">
        <v>24177</v>
      </c>
      <c r="O3020" t="s">
        <v>24177</v>
      </c>
      <c r="P3020">
        <f>IMDB_Movies3[[#This Row],[gross]]-Table3[[#This Row],[budget]]</f>
        <v>10338609</v>
      </c>
    </row>
    <row r="3021" spans="1:16" x14ac:dyDescent="0.35">
      <c r="A3021" t="s">
        <v>14961</v>
      </c>
      <c r="B3021">
        <v>123</v>
      </c>
      <c r="C3021">
        <v>18272447</v>
      </c>
      <c r="D3021" t="s">
        <v>14962</v>
      </c>
      <c r="E3021" t="s">
        <v>37</v>
      </c>
      <c r="F3021">
        <v>5.9</v>
      </c>
      <c r="G3021">
        <v>10000000</v>
      </c>
      <c r="H3021" t="s">
        <v>3409</v>
      </c>
      <c r="I3021" t="s">
        <v>10413</v>
      </c>
      <c r="J3021" t="s">
        <v>24177</v>
      </c>
      <c r="K3021" t="s">
        <v>24177</v>
      </c>
      <c r="L3021" t="s">
        <v>24177</v>
      </c>
      <c r="M3021" t="s">
        <v>24177</v>
      </c>
      <c r="N3021" t="s">
        <v>24177</v>
      </c>
      <c r="O3021" t="s">
        <v>24177</v>
      </c>
      <c r="P3021">
        <f>IMDB_Movies3[[#This Row],[gross]]-Table3[[#This Row],[budget]]</f>
        <v>8272447</v>
      </c>
    </row>
    <row r="3022" spans="1:16" x14ac:dyDescent="0.35">
      <c r="A3022" t="s">
        <v>14965</v>
      </c>
      <c r="B3022">
        <v>107</v>
      </c>
      <c r="C3022">
        <v>47724985</v>
      </c>
      <c r="D3022" t="s">
        <v>14967</v>
      </c>
      <c r="E3022" t="s">
        <v>37</v>
      </c>
      <c r="F3022">
        <v>5.3</v>
      </c>
      <c r="G3022">
        <v>10000000</v>
      </c>
      <c r="H3022" t="s">
        <v>1325</v>
      </c>
      <c r="I3022" t="s">
        <v>10413</v>
      </c>
      <c r="J3022" t="s">
        <v>24177</v>
      </c>
      <c r="K3022" t="s">
        <v>24177</v>
      </c>
      <c r="L3022" t="s">
        <v>24177</v>
      </c>
      <c r="M3022" t="s">
        <v>24177</v>
      </c>
      <c r="N3022" t="s">
        <v>24177</v>
      </c>
      <c r="O3022" t="s">
        <v>24177</v>
      </c>
      <c r="P3022">
        <f>IMDB_Movies3[[#This Row],[gross]]-Table3[[#This Row],[budget]]</f>
        <v>37724985</v>
      </c>
    </row>
    <row r="3023" spans="1:16" x14ac:dyDescent="0.35">
      <c r="A3023" t="s">
        <v>6800</v>
      </c>
      <c r="B3023">
        <v>112</v>
      </c>
      <c r="C3023">
        <v>17378977</v>
      </c>
      <c r="D3023" t="s">
        <v>14971</v>
      </c>
      <c r="E3023" t="s">
        <v>37</v>
      </c>
      <c r="F3023">
        <v>6</v>
      </c>
      <c r="G3023">
        <v>35761559</v>
      </c>
      <c r="H3023" t="s">
        <v>1671</v>
      </c>
      <c r="I3023" t="s">
        <v>3409</v>
      </c>
      <c r="J3023" t="s">
        <v>12038</v>
      </c>
      <c r="K3023" t="s">
        <v>19711</v>
      </c>
      <c r="L3023" t="s">
        <v>24177</v>
      </c>
      <c r="M3023" t="s">
        <v>24177</v>
      </c>
      <c r="N3023" t="s">
        <v>24177</v>
      </c>
      <c r="O3023" t="s">
        <v>24177</v>
      </c>
      <c r="P3023">
        <f>IMDB_Movies3[[#This Row],[gross]]-Table3[[#This Row],[budget]]</f>
        <v>-18382582</v>
      </c>
    </row>
    <row r="3024" spans="1:16" x14ac:dyDescent="0.35">
      <c r="A3024" t="s">
        <v>5382</v>
      </c>
      <c r="B3024">
        <v>93</v>
      </c>
      <c r="C3024">
        <v>17096053</v>
      </c>
      <c r="D3024" t="s">
        <v>14974</v>
      </c>
      <c r="E3024" t="s">
        <v>37</v>
      </c>
      <c r="F3024">
        <v>7.7</v>
      </c>
      <c r="G3024">
        <v>9000000</v>
      </c>
      <c r="H3024" t="s">
        <v>1671</v>
      </c>
      <c r="I3024" t="s">
        <v>3409</v>
      </c>
      <c r="J3024" t="s">
        <v>24177</v>
      </c>
      <c r="K3024" t="s">
        <v>24177</v>
      </c>
      <c r="L3024" t="s">
        <v>24177</v>
      </c>
      <c r="M3024" t="s">
        <v>24177</v>
      </c>
      <c r="N3024" t="s">
        <v>24177</v>
      </c>
      <c r="O3024" t="s">
        <v>24177</v>
      </c>
      <c r="P3024">
        <f>IMDB_Movies3[[#This Row],[gross]]-Table3[[#This Row],[budget]]</f>
        <v>8096053</v>
      </c>
    </row>
    <row r="3025" spans="1:16" x14ac:dyDescent="0.35">
      <c r="A3025" t="s">
        <v>6529</v>
      </c>
      <c r="B3025">
        <v>97</v>
      </c>
      <c r="C3025">
        <v>21371425</v>
      </c>
      <c r="D3025" t="s">
        <v>14977</v>
      </c>
      <c r="E3025" t="s">
        <v>37</v>
      </c>
      <c r="F3025">
        <v>4.4000000000000004</v>
      </c>
      <c r="G3025">
        <v>10000000</v>
      </c>
      <c r="H3025" t="s">
        <v>1325</v>
      </c>
      <c r="I3025" t="s">
        <v>12332</v>
      </c>
      <c r="J3025" t="s">
        <v>10413</v>
      </c>
      <c r="K3025" t="s">
        <v>24177</v>
      </c>
      <c r="L3025" t="s">
        <v>24177</v>
      </c>
      <c r="M3025" t="s">
        <v>24177</v>
      </c>
      <c r="N3025" t="s">
        <v>24177</v>
      </c>
      <c r="O3025" t="s">
        <v>24177</v>
      </c>
      <c r="P3025">
        <f>IMDB_Movies3[[#This Row],[gross]]-Table3[[#This Row],[budget]]</f>
        <v>11371425</v>
      </c>
    </row>
    <row r="3026" spans="1:16" x14ac:dyDescent="0.35">
      <c r="A3026" t="s">
        <v>4537</v>
      </c>
      <c r="B3026">
        <v>122</v>
      </c>
      <c r="C3026">
        <v>33071558</v>
      </c>
      <c r="D3026" t="s">
        <v>14981</v>
      </c>
      <c r="E3026" t="s">
        <v>37</v>
      </c>
      <c r="F3026">
        <v>6.6</v>
      </c>
      <c r="G3026">
        <v>10000000</v>
      </c>
      <c r="H3026" t="s">
        <v>1671</v>
      </c>
      <c r="I3026" t="s">
        <v>3409</v>
      </c>
      <c r="J3026" t="s">
        <v>24177</v>
      </c>
      <c r="K3026" t="s">
        <v>24177</v>
      </c>
      <c r="L3026" t="s">
        <v>24177</v>
      </c>
      <c r="M3026" t="s">
        <v>24177</v>
      </c>
      <c r="N3026" t="s">
        <v>24177</v>
      </c>
      <c r="O3026" t="s">
        <v>24177</v>
      </c>
      <c r="P3026">
        <f>IMDB_Movies3[[#This Row],[gross]]-Table3[[#This Row],[budget]]</f>
        <v>23071558</v>
      </c>
    </row>
    <row r="3027" spans="1:16" x14ac:dyDescent="0.35">
      <c r="A3027" t="s">
        <v>14985</v>
      </c>
      <c r="B3027">
        <v>101</v>
      </c>
      <c r="C3027">
        <v>17655201</v>
      </c>
      <c r="D3027" t="s">
        <v>14986</v>
      </c>
      <c r="E3027" t="s">
        <v>37</v>
      </c>
      <c r="F3027">
        <v>6.7</v>
      </c>
      <c r="G3027">
        <v>10000000</v>
      </c>
      <c r="H3027" t="s">
        <v>3409</v>
      </c>
      <c r="I3027" t="s">
        <v>18089</v>
      </c>
      <c r="J3027" t="s">
        <v>24177</v>
      </c>
      <c r="K3027" t="s">
        <v>24177</v>
      </c>
      <c r="L3027" t="s">
        <v>24177</v>
      </c>
      <c r="M3027" t="s">
        <v>24177</v>
      </c>
      <c r="N3027" t="s">
        <v>24177</v>
      </c>
      <c r="O3027" t="s">
        <v>24177</v>
      </c>
      <c r="P3027">
        <f>IMDB_Movies3[[#This Row],[gross]]-Table3[[#This Row],[budget]]</f>
        <v>7655201</v>
      </c>
    </row>
    <row r="3028" spans="1:16" x14ac:dyDescent="0.35">
      <c r="A3028" t="s">
        <v>11562</v>
      </c>
      <c r="B3028">
        <v>100</v>
      </c>
      <c r="C3028">
        <v>16247775</v>
      </c>
      <c r="D3028" t="s">
        <v>14989</v>
      </c>
      <c r="E3028" t="s">
        <v>37</v>
      </c>
      <c r="F3028">
        <v>5.5</v>
      </c>
      <c r="G3028">
        <v>25000000</v>
      </c>
      <c r="H3028" t="s">
        <v>1671</v>
      </c>
      <c r="I3028" t="s">
        <v>18089</v>
      </c>
      <c r="J3028" t="s">
        <v>19711</v>
      </c>
      <c r="K3028" t="s">
        <v>24177</v>
      </c>
      <c r="L3028" t="s">
        <v>24177</v>
      </c>
      <c r="M3028" t="s">
        <v>24177</v>
      </c>
      <c r="N3028" t="s">
        <v>24177</v>
      </c>
      <c r="O3028" t="s">
        <v>24177</v>
      </c>
      <c r="P3028">
        <f>IMDB_Movies3[[#This Row],[gross]]-Table3[[#This Row],[budget]]</f>
        <v>-8752225</v>
      </c>
    </row>
    <row r="3029" spans="1:16" x14ac:dyDescent="0.35">
      <c r="A3029" t="s">
        <v>5076</v>
      </c>
      <c r="B3029">
        <v>129</v>
      </c>
      <c r="C3029">
        <v>16153600</v>
      </c>
      <c r="D3029" t="s">
        <v>14992</v>
      </c>
      <c r="E3029" t="s">
        <v>37</v>
      </c>
      <c r="F3029">
        <v>6.5</v>
      </c>
      <c r="G3029">
        <v>10000000</v>
      </c>
      <c r="H3029" t="s">
        <v>3409</v>
      </c>
      <c r="I3029" t="s">
        <v>12038</v>
      </c>
      <c r="J3029" t="s">
        <v>19711</v>
      </c>
      <c r="K3029" t="s">
        <v>24177</v>
      </c>
      <c r="L3029" t="s">
        <v>24177</v>
      </c>
      <c r="M3029" t="s">
        <v>24177</v>
      </c>
      <c r="N3029" t="s">
        <v>24177</v>
      </c>
      <c r="O3029" t="s">
        <v>24177</v>
      </c>
      <c r="P3029">
        <f>IMDB_Movies3[[#This Row],[gross]]-Table3[[#This Row],[budget]]</f>
        <v>6153600</v>
      </c>
    </row>
    <row r="3030" spans="1:16" x14ac:dyDescent="0.35">
      <c r="A3030" t="s">
        <v>4982</v>
      </c>
      <c r="B3030">
        <v>81</v>
      </c>
      <c r="C3030">
        <v>16033556</v>
      </c>
      <c r="D3030" t="s">
        <v>14997</v>
      </c>
      <c r="E3030" t="s">
        <v>37</v>
      </c>
      <c r="F3030">
        <v>6.2</v>
      </c>
      <c r="G3030">
        <v>10000000</v>
      </c>
      <c r="H3030" t="s">
        <v>1325</v>
      </c>
      <c r="I3030" t="s">
        <v>1671</v>
      </c>
      <c r="J3030" t="s">
        <v>24177</v>
      </c>
      <c r="K3030" t="s">
        <v>24177</v>
      </c>
      <c r="L3030" t="s">
        <v>24177</v>
      </c>
      <c r="M3030" t="s">
        <v>24177</v>
      </c>
      <c r="N3030" t="s">
        <v>24177</v>
      </c>
      <c r="O3030" t="s">
        <v>24177</v>
      </c>
      <c r="P3030">
        <f>IMDB_Movies3[[#This Row],[gross]]-Table3[[#This Row],[budget]]</f>
        <v>6033556</v>
      </c>
    </row>
    <row r="3031" spans="1:16" x14ac:dyDescent="0.35">
      <c r="A3031" t="s">
        <v>1902</v>
      </c>
      <c r="B3031">
        <v>96</v>
      </c>
      <c r="C3031">
        <v>16667084</v>
      </c>
      <c r="D3031" t="s">
        <v>15002</v>
      </c>
      <c r="E3031" t="s">
        <v>37</v>
      </c>
      <c r="F3031">
        <v>7.1</v>
      </c>
      <c r="G3031">
        <v>11000000</v>
      </c>
      <c r="H3031" t="s">
        <v>1671</v>
      </c>
      <c r="I3031" t="s">
        <v>6403</v>
      </c>
      <c r="J3031" t="s">
        <v>12332</v>
      </c>
      <c r="K3031" t="s">
        <v>24177</v>
      </c>
      <c r="L3031" t="s">
        <v>24177</v>
      </c>
      <c r="M3031" t="s">
        <v>24177</v>
      </c>
      <c r="N3031" t="s">
        <v>24177</v>
      </c>
      <c r="O3031" t="s">
        <v>24177</v>
      </c>
      <c r="P3031">
        <f>IMDB_Movies3[[#This Row],[gross]]-Table3[[#This Row],[budget]]</f>
        <v>5667084</v>
      </c>
    </row>
    <row r="3032" spans="1:16" x14ac:dyDescent="0.35">
      <c r="A3032" t="s">
        <v>15006</v>
      </c>
      <c r="B3032">
        <v>84</v>
      </c>
      <c r="C3032">
        <v>15417771</v>
      </c>
      <c r="D3032" t="s">
        <v>15008</v>
      </c>
      <c r="E3032" t="s">
        <v>37</v>
      </c>
      <c r="F3032">
        <v>6.1</v>
      </c>
      <c r="G3032">
        <v>12600000</v>
      </c>
      <c r="H3032" t="s">
        <v>6403</v>
      </c>
      <c r="I3032" t="s">
        <v>10413</v>
      </c>
      <c r="J3032" t="s">
        <v>24177</v>
      </c>
      <c r="K3032" t="s">
        <v>24177</v>
      </c>
      <c r="L3032" t="s">
        <v>24177</v>
      </c>
      <c r="M3032" t="s">
        <v>24177</v>
      </c>
      <c r="N3032" t="s">
        <v>24177</v>
      </c>
      <c r="O3032" t="s">
        <v>24177</v>
      </c>
      <c r="P3032">
        <f>IMDB_Movies3[[#This Row],[gross]]-Table3[[#This Row],[budget]]</f>
        <v>2817771</v>
      </c>
    </row>
    <row r="3033" spans="1:16" x14ac:dyDescent="0.35">
      <c r="A3033" t="s">
        <v>4356</v>
      </c>
      <c r="B3033">
        <v>100</v>
      </c>
      <c r="C3033">
        <v>47724985</v>
      </c>
      <c r="D3033" t="s">
        <v>15012</v>
      </c>
      <c r="E3033" t="s">
        <v>37</v>
      </c>
      <c r="F3033">
        <v>7.1</v>
      </c>
      <c r="G3033">
        <v>10000000</v>
      </c>
      <c r="H3033" t="s">
        <v>15011</v>
      </c>
      <c r="I3033" t="s">
        <v>24177</v>
      </c>
      <c r="J3033" t="s">
        <v>24177</v>
      </c>
      <c r="K3033" t="s">
        <v>24177</v>
      </c>
      <c r="L3033" t="s">
        <v>24177</v>
      </c>
      <c r="M3033" t="s">
        <v>24177</v>
      </c>
      <c r="N3033" t="s">
        <v>24177</v>
      </c>
      <c r="O3033" t="s">
        <v>24177</v>
      </c>
      <c r="P3033">
        <f>IMDB_Movies3[[#This Row],[gross]]-Table3[[#This Row],[budget]]</f>
        <v>37724985</v>
      </c>
    </row>
    <row r="3034" spans="1:16" x14ac:dyDescent="0.35">
      <c r="A3034" t="s">
        <v>13030</v>
      </c>
      <c r="B3034">
        <v>110</v>
      </c>
      <c r="C3034">
        <v>15156200</v>
      </c>
      <c r="D3034" t="s">
        <v>15016</v>
      </c>
      <c r="E3034" t="s">
        <v>37</v>
      </c>
      <c r="F3034">
        <v>6</v>
      </c>
      <c r="G3034">
        <v>30000000</v>
      </c>
      <c r="H3034" t="s">
        <v>1325</v>
      </c>
      <c r="I3034" t="s">
        <v>24164</v>
      </c>
      <c r="J3034" t="s">
        <v>3409</v>
      </c>
      <c r="K3034" t="s">
        <v>24162</v>
      </c>
      <c r="L3034" t="s">
        <v>10413</v>
      </c>
      <c r="M3034" t="s">
        <v>24177</v>
      </c>
      <c r="N3034" t="s">
        <v>24177</v>
      </c>
      <c r="O3034" t="s">
        <v>24177</v>
      </c>
      <c r="P3034">
        <f>IMDB_Movies3[[#This Row],[gross]]-Table3[[#This Row],[budget]]</f>
        <v>-14843800</v>
      </c>
    </row>
    <row r="3035" spans="1:16" x14ac:dyDescent="0.35">
      <c r="A3035" t="s">
        <v>11999</v>
      </c>
      <c r="B3035">
        <v>130</v>
      </c>
      <c r="C3035">
        <v>21589307</v>
      </c>
      <c r="D3035" t="s">
        <v>15019</v>
      </c>
      <c r="E3035" t="s">
        <v>37</v>
      </c>
      <c r="F3035">
        <v>7.4</v>
      </c>
      <c r="G3035">
        <v>10000000</v>
      </c>
      <c r="H3035" t="s">
        <v>3409</v>
      </c>
      <c r="I3035" t="s">
        <v>24177</v>
      </c>
      <c r="J3035" t="s">
        <v>24177</v>
      </c>
      <c r="K3035" t="s">
        <v>24177</v>
      </c>
      <c r="L3035" t="s">
        <v>24177</v>
      </c>
      <c r="M3035" t="s">
        <v>24177</v>
      </c>
      <c r="N3035" t="s">
        <v>24177</v>
      </c>
      <c r="O3035" t="s">
        <v>24177</v>
      </c>
      <c r="P3035">
        <f>IMDB_Movies3[[#This Row],[gross]]-Table3[[#This Row],[budget]]</f>
        <v>11589307</v>
      </c>
    </row>
    <row r="3036" spans="1:16" x14ac:dyDescent="0.35">
      <c r="A3036" t="s">
        <v>15022</v>
      </c>
      <c r="B3036">
        <v>84</v>
      </c>
      <c r="C3036">
        <v>20339754</v>
      </c>
      <c r="D3036" t="s">
        <v>15023</v>
      </c>
      <c r="E3036" t="s">
        <v>37</v>
      </c>
      <c r="F3036">
        <v>5.9</v>
      </c>
      <c r="G3036">
        <v>10000000</v>
      </c>
      <c r="H3036" t="s">
        <v>1671</v>
      </c>
      <c r="I3036" t="s">
        <v>24164</v>
      </c>
      <c r="J3036" t="s">
        <v>24177</v>
      </c>
      <c r="K3036" t="s">
        <v>24177</v>
      </c>
      <c r="L3036" t="s">
        <v>24177</v>
      </c>
      <c r="M3036" t="s">
        <v>24177</v>
      </c>
      <c r="N3036" t="s">
        <v>24177</v>
      </c>
      <c r="O3036" t="s">
        <v>24177</v>
      </c>
      <c r="P3036">
        <f>IMDB_Movies3[[#This Row],[gross]]-Table3[[#This Row],[budget]]</f>
        <v>10339754</v>
      </c>
    </row>
    <row r="3037" spans="1:16" x14ac:dyDescent="0.35">
      <c r="A3037" t="s">
        <v>15027</v>
      </c>
      <c r="B3037">
        <v>106</v>
      </c>
      <c r="C3037">
        <v>28873374</v>
      </c>
      <c r="D3037" t="s">
        <v>15030</v>
      </c>
      <c r="E3037" t="s">
        <v>37</v>
      </c>
      <c r="F3037">
        <v>4.0999999999999996</v>
      </c>
      <c r="G3037">
        <v>10000000</v>
      </c>
      <c r="H3037" t="s">
        <v>68</v>
      </c>
      <c r="I3037" t="s">
        <v>12038</v>
      </c>
      <c r="J3037" t="s">
        <v>24177</v>
      </c>
      <c r="K3037" t="s">
        <v>24177</v>
      </c>
      <c r="L3037" t="s">
        <v>24177</v>
      </c>
      <c r="M3037" t="s">
        <v>24177</v>
      </c>
      <c r="N3037" t="s">
        <v>24177</v>
      </c>
      <c r="O3037" t="s">
        <v>24177</v>
      </c>
      <c r="P3037">
        <f>IMDB_Movies3[[#This Row],[gross]]-Table3[[#This Row],[budget]]</f>
        <v>18873374</v>
      </c>
    </row>
    <row r="3038" spans="1:16" x14ac:dyDescent="0.35">
      <c r="A3038" t="s">
        <v>15034</v>
      </c>
      <c r="B3038">
        <v>89</v>
      </c>
      <c r="C3038">
        <v>15102127</v>
      </c>
      <c r="D3038" t="s">
        <v>15035</v>
      </c>
      <c r="E3038" t="s">
        <v>37</v>
      </c>
      <c r="F3038">
        <v>5.8</v>
      </c>
      <c r="G3038">
        <v>35761559</v>
      </c>
      <c r="H3038" t="s">
        <v>1671</v>
      </c>
      <c r="I3038" t="s">
        <v>24177</v>
      </c>
      <c r="J3038" t="s">
        <v>24177</v>
      </c>
      <c r="K3038" t="s">
        <v>24177</v>
      </c>
      <c r="L3038" t="s">
        <v>24177</v>
      </c>
      <c r="M3038" t="s">
        <v>24177</v>
      </c>
      <c r="N3038" t="s">
        <v>24177</v>
      </c>
      <c r="O3038" t="s">
        <v>24177</v>
      </c>
      <c r="P3038">
        <f>IMDB_Movies3[[#This Row],[gross]]-Table3[[#This Row],[budget]]</f>
        <v>-20659432</v>
      </c>
    </row>
    <row r="3039" spans="1:16" x14ac:dyDescent="0.35">
      <c r="A3039" t="s">
        <v>15038</v>
      </c>
      <c r="B3039">
        <v>76</v>
      </c>
      <c r="C3039">
        <v>13684949</v>
      </c>
      <c r="D3039" t="s">
        <v>15039</v>
      </c>
      <c r="E3039" t="s">
        <v>37</v>
      </c>
      <c r="F3039">
        <v>5.9</v>
      </c>
      <c r="G3039">
        <v>3000000</v>
      </c>
      <c r="H3039" t="s">
        <v>953</v>
      </c>
      <c r="I3039" t="s">
        <v>11526</v>
      </c>
      <c r="J3039" t="s">
        <v>1671</v>
      </c>
      <c r="K3039" t="s">
        <v>18089</v>
      </c>
      <c r="L3039" t="s">
        <v>24177</v>
      </c>
      <c r="M3039" t="s">
        <v>24177</v>
      </c>
      <c r="N3039" t="s">
        <v>24177</v>
      </c>
      <c r="O3039" t="s">
        <v>24177</v>
      </c>
      <c r="P3039">
        <f>IMDB_Movies3[[#This Row],[gross]]-Table3[[#This Row],[budget]]</f>
        <v>10684949</v>
      </c>
    </row>
    <row r="3040" spans="1:16" x14ac:dyDescent="0.35">
      <c r="A3040" t="s">
        <v>14611</v>
      </c>
      <c r="B3040">
        <v>99</v>
      </c>
      <c r="C3040">
        <v>14597405</v>
      </c>
      <c r="D3040" t="s">
        <v>15042</v>
      </c>
      <c r="E3040" t="s">
        <v>37</v>
      </c>
      <c r="F3040">
        <v>7</v>
      </c>
      <c r="G3040">
        <v>6400000</v>
      </c>
      <c r="H3040" t="s">
        <v>13307</v>
      </c>
      <c r="I3040" t="s">
        <v>3409</v>
      </c>
      <c r="J3040" t="s">
        <v>24177</v>
      </c>
      <c r="K3040" t="s">
        <v>24177</v>
      </c>
      <c r="L3040" t="s">
        <v>24177</v>
      </c>
      <c r="M3040" t="s">
        <v>24177</v>
      </c>
      <c r="N3040" t="s">
        <v>24177</v>
      </c>
      <c r="O3040" t="s">
        <v>24177</v>
      </c>
      <c r="P3040">
        <f>IMDB_Movies3[[#This Row],[gross]]-Table3[[#This Row],[budget]]</f>
        <v>8197405</v>
      </c>
    </row>
    <row r="3041" spans="1:16" x14ac:dyDescent="0.35">
      <c r="A3041" t="s">
        <v>6868</v>
      </c>
      <c r="B3041">
        <v>96</v>
      </c>
      <c r="C3041">
        <v>12570442</v>
      </c>
      <c r="D3041" t="s">
        <v>15045</v>
      </c>
      <c r="E3041" t="s">
        <v>37</v>
      </c>
      <c r="F3041">
        <v>6.8</v>
      </c>
      <c r="G3041">
        <v>10000000</v>
      </c>
      <c r="H3041" t="s">
        <v>1671</v>
      </c>
      <c r="I3041" t="s">
        <v>24164</v>
      </c>
      <c r="J3041" t="s">
        <v>3409</v>
      </c>
      <c r="K3041" t="s">
        <v>10413</v>
      </c>
      <c r="L3041" t="s">
        <v>24177</v>
      </c>
      <c r="M3041" t="s">
        <v>24177</v>
      </c>
      <c r="N3041" t="s">
        <v>24177</v>
      </c>
      <c r="O3041" t="s">
        <v>24177</v>
      </c>
      <c r="P3041">
        <f>IMDB_Movies3[[#This Row],[gross]]-Table3[[#This Row],[budget]]</f>
        <v>2570442</v>
      </c>
    </row>
    <row r="3042" spans="1:16" x14ac:dyDescent="0.35">
      <c r="A3042" t="s">
        <v>15048</v>
      </c>
      <c r="B3042">
        <v>104</v>
      </c>
      <c r="C3042">
        <v>12514138</v>
      </c>
      <c r="D3042" t="s">
        <v>15049</v>
      </c>
      <c r="E3042" t="s">
        <v>37</v>
      </c>
      <c r="F3042">
        <v>7.4</v>
      </c>
      <c r="G3042">
        <v>10000000</v>
      </c>
      <c r="H3042" t="s">
        <v>3409</v>
      </c>
      <c r="I3042" t="s">
        <v>19711</v>
      </c>
      <c r="J3042" t="s">
        <v>24177</v>
      </c>
      <c r="K3042" t="s">
        <v>24177</v>
      </c>
      <c r="L3042" t="s">
        <v>24177</v>
      </c>
      <c r="M3042" t="s">
        <v>24177</v>
      </c>
      <c r="N3042" t="s">
        <v>24177</v>
      </c>
      <c r="O3042" t="s">
        <v>24177</v>
      </c>
      <c r="P3042">
        <f>IMDB_Movies3[[#This Row],[gross]]-Table3[[#This Row],[budget]]</f>
        <v>2514138</v>
      </c>
    </row>
    <row r="3043" spans="1:16" x14ac:dyDescent="0.35">
      <c r="A3043" t="s">
        <v>15052</v>
      </c>
      <c r="B3043">
        <v>108</v>
      </c>
      <c r="C3043">
        <v>43771291</v>
      </c>
      <c r="D3043" t="s">
        <v>15053</v>
      </c>
      <c r="E3043" t="s">
        <v>37</v>
      </c>
      <c r="F3043">
        <v>7.1</v>
      </c>
      <c r="G3043">
        <v>5000000</v>
      </c>
      <c r="H3043" t="s">
        <v>24162</v>
      </c>
      <c r="I3043" t="s">
        <v>10413</v>
      </c>
      <c r="J3043" t="s">
        <v>24177</v>
      </c>
      <c r="K3043" t="s">
        <v>24177</v>
      </c>
      <c r="L3043" t="s">
        <v>24177</v>
      </c>
      <c r="M3043" t="s">
        <v>24177</v>
      </c>
      <c r="N3043" t="s">
        <v>24177</v>
      </c>
      <c r="O3043" t="s">
        <v>24177</v>
      </c>
      <c r="P3043">
        <f>IMDB_Movies3[[#This Row],[gross]]-Table3[[#This Row],[budget]]</f>
        <v>38771291</v>
      </c>
    </row>
    <row r="3044" spans="1:16" x14ac:dyDescent="0.35">
      <c r="A3044" t="s">
        <v>15056</v>
      </c>
      <c r="B3044">
        <v>108</v>
      </c>
      <c r="C3044">
        <v>11703287</v>
      </c>
      <c r="D3044" t="s">
        <v>15059</v>
      </c>
      <c r="E3044" t="s">
        <v>37</v>
      </c>
      <c r="F3044">
        <v>7</v>
      </c>
      <c r="G3044">
        <v>10000000</v>
      </c>
      <c r="H3044" t="s">
        <v>953</v>
      </c>
      <c r="I3044" t="s">
        <v>3409</v>
      </c>
      <c r="J3044" t="s">
        <v>24177</v>
      </c>
      <c r="K3044" t="s">
        <v>24177</v>
      </c>
      <c r="L3044" t="s">
        <v>24177</v>
      </c>
      <c r="M3044" t="s">
        <v>24177</v>
      </c>
      <c r="N3044" t="s">
        <v>24177</v>
      </c>
      <c r="O3044" t="s">
        <v>24177</v>
      </c>
      <c r="P3044">
        <f>IMDB_Movies3[[#This Row],[gross]]-Table3[[#This Row],[budget]]</f>
        <v>1703287</v>
      </c>
    </row>
    <row r="3045" spans="1:16" x14ac:dyDescent="0.35">
      <c r="A3045" t="s">
        <v>7540</v>
      </c>
      <c r="B3045">
        <v>87</v>
      </c>
      <c r="C3045">
        <v>11560259</v>
      </c>
      <c r="D3045" t="s">
        <v>15063</v>
      </c>
      <c r="E3045" t="s">
        <v>37</v>
      </c>
      <c r="F3045">
        <v>5.8</v>
      </c>
      <c r="G3045">
        <v>22000000</v>
      </c>
      <c r="H3045" t="s">
        <v>1671</v>
      </c>
      <c r="I3045" t="s">
        <v>19711</v>
      </c>
      <c r="J3045" t="s">
        <v>24177</v>
      </c>
      <c r="K3045" t="s">
        <v>24177</v>
      </c>
      <c r="L3045" t="s">
        <v>24177</v>
      </c>
      <c r="M3045" t="s">
        <v>24177</v>
      </c>
      <c r="N3045" t="s">
        <v>24177</v>
      </c>
      <c r="O3045" t="s">
        <v>24177</v>
      </c>
      <c r="P3045">
        <f>IMDB_Movies3[[#This Row],[gross]]-Table3[[#This Row],[budget]]</f>
        <v>-10439741</v>
      </c>
    </row>
    <row r="3046" spans="1:16" x14ac:dyDescent="0.35">
      <c r="A3046" t="s">
        <v>14061</v>
      </c>
      <c r="B3046">
        <v>89</v>
      </c>
      <c r="C3046">
        <v>10824921</v>
      </c>
      <c r="D3046" t="s">
        <v>15066</v>
      </c>
      <c r="E3046" t="s">
        <v>37</v>
      </c>
      <c r="F3046">
        <v>7.8</v>
      </c>
      <c r="G3046">
        <v>10000000</v>
      </c>
      <c r="H3046" t="s">
        <v>1671</v>
      </c>
      <c r="I3046" t="s">
        <v>24177</v>
      </c>
      <c r="J3046" t="s">
        <v>24177</v>
      </c>
      <c r="K3046" t="s">
        <v>24177</v>
      </c>
      <c r="L3046" t="s">
        <v>24177</v>
      </c>
      <c r="M3046" t="s">
        <v>24177</v>
      </c>
      <c r="N3046" t="s">
        <v>24177</v>
      </c>
      <c r="O3046" t="s">
        <v>24177</v>
      </c>
      <c r="P3046">
        <f>IMDB_Movies3[[#This Row],[gross]]-Table3[[#This Row],[budget]]</f>
        <v>824921</v>
      </c>
    </row>
    <row r="3047" spans="1:16" x14ac:dyDescent="0.35">
      <c r="A3047" t="s">
        <v>15069</v>
      </c>
      <c r="B3047">
        <v>97</v>
      </c>
      <c r="C3047">
        <v>10561238</v>
      </c>
      <c r="D3047" t="s">
        <v>15071</v>
      </c>
      <c r="E3047" t="s">
        <v>37</v>
      </c>
      <c r="F3047">
        <v>6.5</v>
      </c>
      <c r="G3047">
        <v>10000000</v>
      </c>
      <c r="H3047" t="s">
        <v>1671</v>
      </c>
      <c r="I3047" t="s">
        <v>19711</v>
      </c>
      <c r="J3047" t="s">
        <v>10413</v>
      </c>
      <c r="K3047" t="s">
        <v>24177</v>
      </c>
      <c r="L3047" t="s">
        <v>24177</v>
      </c>
      <c r="M3047" t="s">
        <v>24177</v>
      </c>
      <c r="N3047" t="s">
        <v>24177</v>
      </c>
      <c r="O3047" t="s">
        <v>24177</v>
      </c>
      <c r="P3047">
        <f>IMDB_Movies3[[#This Row],[gross]]-Table3[[#This Row],[budget]]</f>
        <v>561238</v>
      </c>
    </row>
    <row r="3048" spans="1:16" x14ac:dyDescent="0.35">
      <c r="A3048" t="s">
        <v>255</v>
      </c>
      <c r="B3048">
        <v>106</v>
      </c>
      <c r="C3048">
        <v>14479776</v>
      </c>
      <c r="D3048" t="s">
        <v>15075</v>
      </c>
      <c r="E3048" t="s">
        <v>37</v>
      </c>
      <c r="F3048">
        <v>7</v>
      </c>
      <c r="G3048">
        <v>10000000</v>
      </c>
      <c r="H3048" t="s">
        <v>13307</v>
      </c>
      <c r="I3048" t="s">
        <v>24164</v>
      </c>
      <c r="J3048" t="s">
        <v>3409</v>
      </c>
      <c r="K3048" t="s">
        <v>19711</v>
      </c>
      <c r="L3048" t="s">
        <v>24177</v>
      </c>
      <c r="M3048" t="s">
        <v>24177</v>
      </c>
      <c r="N3048" t="s">
        <v>24177</v>
      </c>
      <c r="O3048" t="s">
        <v>24177</v>
      </c>
      <c r="P3048">
        <f>IMDB_Movies3[[#This Row],[gross]]-Table3[[#This Row],[budget]]</f>
        <v>4479776</v>
      </c>
    </row>
    <row r="3049" spans="1:16" x14ac:dyDescent="0.35">
      <c r="A3049" t="s">
        <v>225</v>
      </c>
      <c r="B3049">
        <v>100</v>
      </c>
      <c r="C3049">
        <v>9801782</v>
      </c>
      <c r="D3049" t="s">
        <v>15078</v>
      </c>
      <c r="E3049" t="s">
        <v>37</v>
      </c>
      <c r="F3049">
        <v>6.3</v>
      </c>
      <c r="G3049">
        <v>10000000</v>
      </c>
      <c r="H3049" t="s">
        <v>1671</v>
      </c>
      <c r="I3049" t="s">
        <v>24164</v>
      </c>
      <c r="J3049" t="s">
        <v>10413</v>
      </c>
      <c r="K3049" t="s">
        <v>24177</v>
      </c>
      <c r="L3049" t="s">
        <v>24177</v>
      </c>
      <c r="M3049" t="s">
        <v>24177</v>
      </c>
      <c r="N3049" t="s">
        <v>24177</v>
      </c>
      <c r="O3049" t="s">
        <v>24177</v>
      </c>
      <c r="P3049">
        <f>IMDB_Movies3[[#This Row],[gross]]-Table3[[#This Row],[budget]]</f>
        <v>-198218</v>
      </c>
    </row>
    <row r="3050" spans="1:16" x14ac:dyDescent="0.35">
      <c r="A3050" t="s">
        <v>12365</v>
      </c>
      <c r="B3050">
        <v>89</v>
      </c>
      <c r="C3050">
        <v>8070311</v>
      </c>
      <c r="D3050" t="s">
        <v>15081</v>
      </c>
      <c r="E3050" t="s">
        <v>37</v>
      </c>
      <c r="F3050">
        <v>5.3</v>
      </c>
      <c r="G3050">
        <v>10000000</v>
      </c>
      <c r="H3050" t="s">
        <v>1671</v>
      </c>
      <c r="I3050" t="s">
        <v>19711</v>
      </c>
      <c r="J3050" t="s">
        <v>24177</v>
      </c>
      <c r="K3050" t="s">
        <v>24177</v>
      </c>
      <c r="L3050" t="s">
        <v>24177</v>
      </c>
      <c r="M3050" t="s">
        <v>24177</v>
      </c>
      <c r="N3050" t="s">
        <v>24177</v>
      </c>
      <c r="O3050" t="s">
        <v>24177</v>
      </c>
      <c r="P3050">
        <f>IMDB_Movies3[[#This Row],[gross]]-Table3[[#This Row],[budget]]</f>
        <v>-1929689</v>
      </c>
    </row>
    <row r="3051" spans="1:16" x14ac:dyDescent="0.35">
      <c r="A3051" t="s">
        <v>2246</v>
      </c>
      <c r="B3051">
        <v>114</v>
      </c>
      <c r="C3051">
        <v>47724985</v>
      </c>
      <c r="D3051" t="s">
        <v>15084</v>
      </c>
      <c r="E3051" t="s">
        <v>37</v>
      </c>
      <c r="F3051">
        <v>6.8</v>
      </c>
      <c r="G3051">
        <v>10000000</v>
      </c>
      <c r="H3051" t="s">
        <v>24162</v>
      </c>
      <c r="I3051" t="s">
        <v>10413</v>
      </c>
      <c r="J3051" t="s">
        <v>24177</v>
      </c>
      <c r="K3051" t="s">
        <v>24177</v>
      </c>
      <c r="L3051" t="s">
        <v>24177</v>
      </c>
      <c r="M3051" t="s">
        <v>24177</v>
      </c>
      <c r="N3051" t="s">
        <v>24177</v>
      </c>
      <c r="O3051" t="s">
        <v>24177</v>
      </c>
      <c r="P3051">
        <f>IMDB_Movies3[[#This Row],[gross]]-Table3[[#This Row],[budget]]</f>
        <v>37724985</v>
      </c>
    </row>
    <row r="3052" spans="1:16" x14ac:dyDescent="0.35">
      <c r="A3052" t="s">
        <v>9843</v>
      </c>
      <c r="B3052">
        <v>95</v>
      </c>
      <c r="C3052">
        <v>8460995</v>
      </c>
      <c r="D3052" t="s">
        <v>15088</v>
      </c>
      <c r="E3052" t="s">
        <v>37</v>
      </c>
      <c r="F3052">
        <v>5.5</v>
      </c>
      <c r="G3052">
        <v>10000000</v>
      </c>
      <c r="H3052" t="s">
        <v>1325</v>
      </c>
      <c r="I3052" t="s">
        <v>1671</v>
      </c>
      <c r="J3052" t="s">
        <v>19711</v>
      </c>
      <c r="K3052" t="s">
        <v>24177</v>
      </c>
      <c r="L3052" t="s">
        <v>24177</v>
      </c>
      <c r="M3052" t="s">
        <v>24177</v>
      </c>
      <c r="N3052" t="s">
        <v>24177</v>
      </c>
      <c r="O3052" t="s">
        <v>24177</v>
      </c>
      <c r="P3052">
        <f>IMDB_Movies3[[#This Row],[gross]]-Table3[[#This Row],[budget]]</f>
        <v>-1539005</v>
      </c>
    </row>
    <row r="3053" spans="1:16" x14ac:dyDescent="0.35">
      <c r="A3053" t="s">
        <v>5647</v>
      </c>
      <c r="B3053">
        <v>97</v>
      </c>
      <c r="C3053">
        <v>8111360</v>
      </c>
      <c r="D3053" t="s">
        <v>15091</v>
      </c>
      <c r="E3053" t="s">
        <v>37</v>
      </c>
      <c r="F3053">
        <v>7.4</v>
      </c>
      <c r="G3053">
        <v>10000000</v>
      </c>
      <c r="H3053" t="s">
        <v>24164</v>
      </c>
      <c r="I3053" t="s">
        <v>3409</v>
      </c>
      <c r="J3053" t="s">
        <v>10413</v>
      </c>
      <c r="K3053" t="s">
        <v>24177</v>
      </c>
      <c r="L3053" t="s">
        <v>24177</v>
      </c>
      <c r="M3053" t="s">
        <v>24177</v>
      </c>
      <c r="N3053" t="s">
        <v>24177</v>
      </c>
      <c r="O3053" t="s">
        <v>24177</v>
      </c>
      <c r="P3053">
        <f>IMDB_Movies3[[#This Row],[gross]]-Table3[[#This Row],[budget]]</f>
        <v>-1888640</v>
      </c>
    </row>
    <row r="3054" spans="1:16" x14ac:dyDescent="0.35">
      <c r="A3054" t="s">
        <v>8764</v>
      </c>
      <c r="B3054">
        <v>94</v>
      </c>
      <c r="C3054">
        <v>8828771</v>
      </c>
      <c r="D3054" t="s">
        <v>15094</v>
      </c>
      <c r="E3054" t="s">
        <v>37</v>
      </c>
      <c r="F3054">
        <v>4.3</v>
      </c>
      <c r="G3054">
        <v>6000000</v>
      </c>
      <c r="H3054" t="s">
        <v>1671</v>
      </c>
      <c r="I3054" t="s">
        <v>24177</v>
      </c>
      <c r="J3054" t="s">
        <v>24177</v>
      </c>
      <c r="K3054" t="s">
        <v>24177</v>
      </c>
      <c r="L3054" t="s">
        <v>24177</v>
      </c>
      <c r="M3054" t="s">
        <v>24177</v>
      </c>
      <c r="N3054" t="s">
        <v>24177</v>
      </c>
      <c r="O3054" t="s">
        <v>24177</v>
      </c>
      <c r="P3054">
        <f>IMDB_Movies3[[#This Row],[gross]]-Table3[[#This Row],[budget]]</f>
        <v>2828771</v>
      </c>
    </row>
    <row r="3055" spans="1:16" x14ac:dyDescent="0.35">
      <c r="A3055" t="s">
        <v>15097</v>
      </c>
      <c r="B3055">
        <v>95</v>
      </c>
      <c r="C3055">
        <v>7563670</v>
      </c>
      <c r="D3055" t="s">
        <v>15098</v>
      </c>
      <c r="E3055" t="s">
        <v>37</v>
      </c>
      <c r="F3055">
        <v>5.2</v>
      </c>
      <c r="G3055">
        <v>10000000</v>
      </c>
      <c r="H3055" t="s">
        <v>1671</v>
      </c>
      <c r="I3055" t="s">
        <v>1266</v>
      </c>
      <c r="J3055" t="s">
        <v>19711</v>
      </c>
      <c r="K3055" t="s">
        <v>24177</v>
      </c>
      <c r="L3055" t="s">
        <v>24177</v>
      </c>
      <c r="M3055" t="s">
        <v>24177</v>
      </c>
      <c r="N3055" t="s">
        <v>24177</v>
      </c>
      <c r="O3055" t="s">
        <v>24177</v>
      </c>
      <c r="P3055">
        <f>IMDB_Movies3[[#This Row],[gross]]-Table3[[#This Row],[budget]]</f>
        <v>-2436330</v>
      </c>
    </row>
    <row r="3056" spans="1:16" x14ac:dyDescent="0.35">
      <c r="A3056" t="s">
        <v>15101</v>
      </c>
      <c r="B3056">
        <v>101</v>
      </c>
      <c r="C3056">
        <v>6619173</v>
      </c>
      <c r="D3056" t="s">
        <v>15103</v>
      </c>
      <c r="E3056" t="s">
        <v>37</v>
      </c>
      <c r="F3056">
        <v>6.7</v>
      </c>
      <c r="G3056">
        <v>10000000</v>
      </c>
      <c r="H3056" t="s">
        <v>953</v>
      </c>
      <c r="I3056" t="s">
        <v>1671</v>
      </c>
      <c r="J3056" t="s">
        <v>3409</v>
      </c>
      <c r="K3056" t="s">
        <v>19711</v>
      </c>
      <c r="L3056" t="s">
        <v>12332</v>
      </c>
      <c r="M3056" t="s">
        <v>24177</v>
      </c>
      <c r="N3056" t="s">
        <v>24177</v>
      </c>
      <c r="O3056" t="s">
        <v>24177</v>
      </c>
      <c r="P3056">
        <f>IMDB_Movies3[[#This Row],[gross]]-Table3[[#This Row],[budget]]</f>
        <v>-3380827</v>
      </c>
    </row>
    <row r="3057" spans="1:16" x14ac:dyDescent="0.35">
      <c r="A3057" t="s">
        <v>8950</v>
      </c>
      <c r="B3057">
        <v>87</v>
      </c>
      <c r="C3057">
        <v>6857503</v>
      </c>
      <c r="D3057" t="s">
        <v>15107</v>
      </c>
      <c r="E3057" t="s">
        <v>37</v>
      </c>
      <c r="F3057">
        <v>6.3</v>
      </c>
      <c r="G3057">
        <v>35761559</v>
      </c>
      <c r="H3057" t="s">
        <v>1671</v>
      </c>
      <c r="I3057" t="s">
        <v>24177</v>
      </c>
      <c r="J3057" t="s">
        <v>24177</v>
      </c>
      <c r="K3057" t="s">
        <v>24177</v>
      </c>
      <c r="L3057" t="s">
        <v>24177</v>
      </c>
      <c r="M3057" t="s">
        <v>24177</v>
      </c>
      <c r="N3057" t="s">
        <v>24177</v>
      </c>
      <c r="O3057" t="s">
        <v>24177</v>
      </c>
      <c r="P3057">
        <f>IMDB_Movies3[[#This Row],[gross]]-Table3[[#This Row],[budget]]</f>
        <v>-28904056</v>
      </c>
    </row>
    <row r="3058" spans="1:16" x14ac:dyDescent="0.35">
      <c r="A3058" t="s">
        <v>7744</v>
      </c>
      <c r="B3058">
        <v>101</v>
      </c>
      <c r="C3058">
        <v>6712241</v>
      </c>
      <c r="D3058" t="s">
        <v>15115</v>
      </c>
      <c r="E3058" t="s">
        <v>37</v>
      </c>
      <c r="F3058">
        <v>8.6</v>
      </c>
      <c r="G3058">
        <v>7500000</v>
      </c>
      <c r="H3058" t="s">
        <v>24164</v>
      </c>
      <c r="I3058" t="s">
        <v>3409</v>
      </c>
      <c r="J3058" t="s">
        <v>24177</v>
      </c>
      <c r="K3058" t="s">
        <v>24177</v>
      </c>
      <c r="L3058" t="s">
        <v>24177</v>
      </c>
      <c r="M3058" t="s">
        <v>24177</v>
      </c>
      <c r="N3058" t="s">
        <v>24177</v>
      </c>
      <c r="O3058" t="s">
        <v>24177</v>
      </c>
      <c r="P3058">
        <f>IMDB_Movies3[[#This Row],[gross]]-Table3[[#This Row],[budget]]</f>
        <v>-787759</v>
      </c>
    </row>
    <row r="3059" spans="1:16" x14ac:dyDescent="0.35">
      <c r="A3059" t="s">
        <v>15118</v>
      </c>
      <c r="B3059">
        <v>82</v>
      </c>
      <c r="C3059">
        <v>6842058</v>
      </c>
      <c r="D3059" t="s">
        <v>15120</v>
      </c>
      <c r="E3059" t="s">
        <v>37</v>
      </c>
      <c r="F3059">
        <v>6.1</v>
      </c>
      <c r="G3059">
        <v>10000000</v>
      </c>
      <c r="H3059" t="s">
        <v>1325</v>
      </c>
      <c r="I3059" t="s">
        <v>6403</v>
      </c>
      <c r="J3059" t="s">
        <v>10413</v>
      </c>
      <c r="K3059" t="s">
        <v>24177</v>
      </c>
      <c r="L3059" t="s">
        <v>24177</v>
      </c>
      <c r="M3059" t="s">
        <v>24177</v>
      </c>
      <c r="N3059" t="s">
        <v>24177</v>
      </c>
      <c r="O3059" t="s">
        <v>24177</v>
      </c>
      <c r="P3059">
        <f>IMDB_Movies3[[#This Row],[gross]]-Table3[[#This Row],[budget]]</f>
        <v>-3157942</v>
      </c>
    </row>
    <row r="3060" spans="1:16" x14ac:dyDescent="0.35">
      <c r="A3060" t="s">
        <v>15124</v>
      </c>
      <c r="B3060">
        <v>74</v>
      </c>
      <c r="C3060">
        <v>6491350</v>
      </c>
      <c r="D3060" t="s">
        <v>15125</v>
      </c>
      <c r="E3060" t="s">
        <v>37</v>
      </c>
      <c r="F3060">
        <v>5.8</v>
      </c>
      <c r="G3060">
        <v>10000000</v>
      </c>
      <c r="H3060" t="s">
        <v>11526</v>
      </c>
      <c r="I3060" t="s">
        <v>1671</v>
      </c>
      <c r="J3060" t="s">
        <v>18089</v>
      </c>
      <c r="K3060" t="s">
        <v>1266</v>
      </c>
      <c r="L3060" t="s">
        <v>17378</v>
      </c>
      <c r="M3060" t="s">
        <v>24177</v>
      </c>
      <c r="N3060" t="s">
        <v>24177</v>
      </c>
      <c r="O3060" t="s">
        <v>24177</v>
      </c>
      <c r="P3060">
        <f>IMDB_Movies3[[#This Row],[gross]]-Table3[[#This Row],[budget]]</f>
        <v>-3508650</v>
      </c>
    </row>
    <row r="3061" spans="1:16" x14ac:dyDescent="0.35">
      <c r="A3061" t="s">
        <v>15128</v>
      </c>
      <c r="B3061">
        <v>130</v>
      </c>
      <c r="C3061">
        <v>9473382</v>
      </c>
      <c r="D3061" t="s">
        <v>15132</v>
      </c>
      <c r="E3061" t="s">
        <v>1464</v>
      </c>
      <c r="F3061">
        <v>7.7</v>
      </c>
      <c r="G3061">
        <v>10000000</v>
      </c>
      <c r="H3061" t="s">
        <v>3409</v>
      </c>
      <c r="I3061" t="s">
        <v>12038</v>
      </c>
      <c r="J3061" t="s">
        <v>24162</v>
      </c>
      <c r="K3061" t="s">
        <v>19711</v>
      </c>
      <c r="L3061" t="s">
        <v>24177</v>
      </c>
      <c r="M3061" t="s">
        <v>24177</v>
      </c>
      <c r="N3061" t="s">
        <v>24177</v>
      </c>
      <c r="O3061" t="s">
        <v>24177</v>
      </c>
      <c r="P3061">
        <f>IMDB_Movies3[[#This Row],[gross]]-Table3[[#This Row],[budget]]</f>
        <v>-526618</v>
      </c>
    </row>
    <row r="3062" spans="1:16" x14ac:dyDescent="0.35">
      <c r="A3062" t="s">
        <v>5877</v>
      </c>
      <c r="B3062">
        <v>112</v>
      </c>
      <c r="C3062">
        <v>6197866</v>
      </c>
      <c r="D3062" t="s">
        <v>15136</v>
      </c>
      <c r="E3062" t="s">
        <v>37</v>
      </c>
      <c r="F3062">
        <v>8</v>
      </c>
      <c r="G3062">
        <v>10000000</v>
      </c>
      <c r="H3062" t="s">
        <v>13307</v>
      </c>
      <c r="I3062" t="s">
        <v>3409</v>
      </c>
      <c r="J3062" t="s">
        <v>24177</v>
      </c>
      <c r="K3062" t="s">
        <v>24177</v>
      </c>
      <c r="L3062" t="s">
        <v>24177</v>
      </c>
      <c r="M3062" t="s">
        <v>24177</v>
      </c>
      <c r="N3062" t="s">
        <v>24177</v>
      </c>
      <c r="O3062" t="s">
        <v>24177</v>
      </c>
      <c r="P3062">
        <f>IMDB_Movies3[[#This Row],[gross]]-Table3[[#This Row],[budget]]</f>
        <v>-3802134</v>
      </c>
    </row>
    <row r="3063" spans="1:16" x14ac:dyDescent="0.35">
      <c r="A3063" t="s">
        <v>15139</v>
      </c>
      <c r="B3063">
        <v>96</v>
      </c>
      <c r="C3063">
        <v>6044618</v>
      </c>
      <c r="D3063" t="s">
        <v>15141</v>
      </c>
      <c r="E3063" t="s">
        <v>37</v>
      </c>
      <c r="F3063">
        <v>5.6</v>
      </c>
      <c r="G3063">
        <v>10000000</v>
      </c>
      <c r="H3063" t="s">
        <v>1325</v>
      </c>
      <c r="I3063" t="s">
        <v>24164</v>
      </c>
      <c r="J3063" t="s">
        <v>3409</v>
      </c>
      <c r="K3063" t="s">
        <v>24177</v>
      </c>
      <c r="L3063" t="s">
        <v>24177</v>
      </c>
      <c r="M3063" t="s">
        <v>24177</v>
      </c>
      <c r="N3063" t="s">
        <v>24177</v>
      </c>
      <c r="O3063" t="s">
        <v>24177</v>
      </c>
      <c r="P3063">
        <f>IMDB_Movies3[[#This Row],[gross]]-Table3[[#This Row],[budget]]</f>
        <v>-3955382</v>
      </c>
    </row>
    <row r="3064" spans="1:16" x14ac:dyDescent="0.35">
      <c r="A3064" t="s">
        <v>15144</v>
      </c>
      <c r="B3064">
        <v>89</v>
      </c>
      <c r="C3064">
        <v>7764027</v>
      </c>
      <c r="D3064" t="s">
        <v>15145</v>
      </c>
      <c r="E3064" t="s">
        <v>37</v>
      </c>
      <c r="F3064">
        <v>6.7</v>
      </c>
      <c r="G3064">
        <v>10000000</v>
      </c>
      <c r="H3064" t="s">
        <v>1671</v>
      </c>
      <c r="I3064" t="s">
        <v>3409</v>
      </c>
      <c r="J3064" t="s">
        <v>24177</v>
      </c>
      <c r="K3064" t="s">
        <v>24177</v>
      </c>
      <c r="L3064" t="s">
        <v>24177</v>
      </c>
      <c r="M3064" t="s">
        <v>24177</v>
      </c>
      <c r="N3064" t="s">
        <v>24177</v>
      </c>
      <c r="O3064" t="s">
        <v>24177</v>
      </c>
      <c r="P3064">
        <f>IMDB_Movies3[[#This Row],[gross]]-Table3[[#This Row],[budget]]</f>
        <v>-2235973</v>
      </c>
    </row>
    <row r="3065" spans="1:16" x14ac:dyDescent="0.35">
      <c r="A3065" t="s">
        <v>15148</v>
      </c>
      <c r="B3065">
        <v>100</v>
      </c>
      <c r="C3065">
        <v>5998971</v>
      </c>
      <c r="D3065" t="s">
        <v>15150</v>
      </c>
      <c r="E3065" t="s">
        <v>37</v>
      </c>
      <c r="F3065">
        <v>6.6</v>
      </c>
      <c r="G3065">
        <v>35761559</v>
      </c>
      <c r="H3065" t="s">
        <v>1671</v>
      </c>
      <c r="I3065" t="s">
        <v>19711</v>
      </c>
      <c r="J3065" t="s">
        <v>24163</v>
      </c>
      <c r="K3065" t="s">
        <v>24177</v>
      </c>
      <c r="L3065" t="s">
        <v>24177</v>
      </c>
      <c r="M3065" t="s">
        <v>24177</v>
      </c>
      <c r="N3065" t="s">
        <v>24177</v>
      </c>
      <c r="O3065" t="s">
        <v>24177</v>
      </c>
      <c r="P3065">
        <f>IMDB_Movies3[[#This Row],[gross]]-Table3[[#This Row],[budget]]</f>
        <v>-29762588</v>
      </c>
    </row>
    <row r="3066" spans="1:16" x14ac:dyDescent="0.35">
      <c r="A3066" t="s">
        <v>15154</v>
      </c>
      <c r="B3066">
        <v>78</v>
      </c>
      <c r="C3066">
        <v>47724985</v>
      </c>
      <c r="D3066" t="s">
        <v>15155</v>
      </c>
      <c r="E3066" t="s">
        <v>37</v>
      </c>
      <c r="F3066">
        <v>4.2</v>
      </c>
      <c r="G3066">
        <v>10000000</v>
      </c>
      <c r="H3066" t="s">
        <v>1671</v>
      </c>
      <c r="I3066" t="s">
        <v>12332</v>
      </c>
      <c r="J3066" t="s">
        <v>24177</v>
      </c>
      <c r="K3066" t="s">
        <v>24177</v>
      </c>
      <c r="L3066" t="s">
        <v>24177</v>
      </c>
      <c r="M3066" t="s">
        <v>24177</v>
      </c>
      <c r="N3066" t="s">
        <v>24177</v>
      </c>
      <c r="O3066" t="s">
        <v>24177</v>
      </c>
      <c r="P3066">
        <f>IMDB_Movies3[[#This Row],[gross]]-Table3[[#This Row],[budget]]</f>
        <v>37724985</v>
      </c>
    </row>
    <row r="3067" spans="1:16" x14ac:dyDescent="0.35">
      <c r="A3067" t="s">
        <v>11065</v>
      </c>
      <c r="B3067">
        <v>121</v>
      </c>
      <c r="C3067">
        <v>21569041</v>
      </c>
      <c r="D3067" t="s">
        <v>15158</v>
      </c>
      <c r="E3067" t="s">
        <v>37</v>
      </c>
      <c r="F3067">
        <v>6.6</v>
      </c>
      <c r="G3067">
        <v>9000000</v>
      </c>
      <c r="H3067" t="s">
        <v>3409</v>
      </c>
      <c r="I3067" t="s">
        <v>24177</v>
      </c>
      <c r="J3067" t="s">
        <v>24177</v>
      </c>
      <c r="K3067" t="s">
        <v>24177</v>
      </c>
      <c r="L3067" t="s">
        <v>24177</v>
      </c>
      <c r="M3067" t="s">
        <v>24177</v>
      </c>
      <c r="N3067" t="s">
        <v>24177</v>
      </c>
      <c r="O3067" t="s">
        <v>24177</v>
      </c>
      <c r="P3067">
        <f>IMDB_Movies3[[#This Row],[gross]]-Table3[[#This Row],[budget]]</f>
        <v>12569041</v>
      </c>
    </row>
    <row r="3068" spans="1:16" x14ac:dyDescent="0.35">
      <c r="A3068" t="s">
        <v>15162</v>
      </c>
      <c r="B3068">
        <v>85</v>
      </c>
      <c r="C3068">
        <v>4356743</v>
      </c>
      <c r="D3068" t="s">
        <v>15163</v>
      </c>
      <c r="E3068" t="s">
        <v>37</v>
      </c>
      <c r="F3068">
        <v>4.0999999999999996</v>
      </c>
      <c r="G3068">
        <v>16000000</v>
      </c>
      <c r="H3068" t="s">
        <v>1671</v>
      </c>
      <c r="I3068" t="s">
        <v>18089</v>
      </c>
      <c r="J3068" t="s">
        <v>19711</v>
      </c>
      <c r="K3068" t="s">
        <v>24177</v>
      </c>
      <c r="L3068" t="s">
        <v>24177</v>
      </c>
      <c r="M3068" t="s">
        <v>24177</v>
      </c>
      <c r="N3068" t="s">
        <v>24177</v>
      </c>
      <c r="O3068" t="s">
        <v>24177</v>
      </c>
      <c r="P3068">
        <f>IMDB_Movies3[[#This Row],[gross]]-Table3[[#This Row],[budget]]</f>
        <v>-11643257</v>
      </c>
    </row>
    <row r="3069" spans="1:16" x14ac:dyDescent="0.35">
      <c r="A3069" t="s">
        <v>10018</v>
      </c>
      <c r="B3069">
        <v>120</v>
      </c>
      <c r="C3069">
        <v>5484375</v>
      </c>
      <c r="D3069" t="s">
        <v>15168</v>
      </c>
      <c r="E3069" t="s">
        <v>37</v>
      </c>
      <c r="F3069">
        <v>7.3</v>
      </c>
      <c r="G3069">
        <v>10000000</v>
      </c>
      <c r="H3069" t="s">
        <v>953</v>
      </c>
      <c r="I3069" t="s">
        <v>13307</v>
      </c>
      <c r="J3069" t="s">
        <v>3409</v>
      </c>
      <c r="K3069" t="s">
        <v>24165</v>
      </c>
      <c r="L3069" t="s">
        <v>24177</v>
      </c>
      <c r="M3069" t="s">
        <v>24177</v>
      </c>
      <c r="N3069" t="s">
        <v>24177</v>
      </c>
      <c r="O3069" t="s">
        <v>24177</v>
      </c>
      <c r="P3069">
        <f>IMDB_Movies3[[#This Row],[gross]]-Table3[[#This Row],[budget]]</f>
        <v>-4515625</v>
      </c>
    </row>
    <row r="3070" spans="1:16" x14ac:dyDescent="0.35">
      <c r="A3070" t="s">
        <v>15172</v>
      </c>
      <c r="B3070">
        <v>106</v>
      </c>
      <c r="C3070">
        <v>5348317</v>
      </c>
      <c r="D3070" t="s">
        <v>15173</v>
      </c>
      <c r="E3070" t="s">
        <v>37</v>
      </c>
      <c r="F3070">
        <v>7.1</v>
      </c>
      <c r="G3070">
        <v>10000000</v>
      </c>
      <c r="H3070" t="s">
        <v>1671</v>
      </c>
      <c r="I3070" t="s">
        <v>3409</v>
      </c>
      <c r="J3070" t="s">
        <v>12038</v>
      </c>
      <c r="K3070" t="s">
        <v>24177</v>
      </c>
      <c r="L3070" t="s">
        <v>24177</v>
      </c>
      <c r="M3070" t="s">
        <v>24177</v>
      </c>
      <c r="N3070" t="s">
        <v>24177</v>
      </c>
      <c r="O3070" t="s">
        <v>24177</v>
      </c>
      <c r="P3070">
        <f>IMDB_Movies3[[#This Row],[gross]]-Table3[[#This Row],[budget]]</f>
        <v>-4651683</v>
      </c>
    </row>
    <row r="3071" spans="1:16" x14ac:dyDescent="0.35">
      <c r="A3071" t="s">
        <v>15176</v>
      </c>
      <c r="B3071">
        <v>83</v>
      </c>
      <c r="C3071">
        <v>4244155</v>
      </c>
      <c r="D3071" t="s">
        <v>15178</v>
      </c>
      <c r="E3071" t="s">
        <v>37</v>
      </c>
      <c r="F3071">
        <v>6.5</v>
      </c>
      <c r="G3071">
        <v>10000000</v>
      </c>
      <c r="H3071" t="s">
        <v>1671</v>
      </c>
      <c r="I3071" t="s">
        <v>3409</v>
      </c>
      <c r="J3071" t="s">
        <v>24177</v>
      </c>
      <c r="K3071" t="s">
        <v>24177</v>
      </c>
      <c r="L3071" t="s">
        <v>24177</v>
      </c>
      <c r="M3071" t="s">
        <v>24177</v>
      </c>
      <c r="N3071" t="s">
        <v>24177</v>
      </c>
      <c r="O3071" t="s">
        <v>24177</v>
      </c>
      <c r="P3071">
        <f>IMDB_Movies3[[#This Row],[gross]]-Table3[[#This Row],[budget]]</f>
        <v>-5755845</v>
      </c>
    </row>
    <row r="3072" spans="1:16" x14ac:dyDescent="0.35">
      <c r="A3072" t="s">
        <v>15181</v>
      </c>
      <c r="B3072">
        <v>120</v>
      </c>
      <c r="C3072">
        <v>5004648</v>
      </c>
      <c r="D3072" t="s">
        <v>15184</v>
      </c>
      <c r="E3072" t="s">
        <v>9795</v>
      </c>
      <c r="F3072">
        <v>7</v>
      </c>
      <c r="G3072">
        <v>10000000</v>
      </c>
      <c r="H3072" t="s">
        <v>3409</v>
      </c>
      <c r="I3072" t="s">
        <v>19711</v>
      </c>
      <c r="J3072" t="s">
        <v>24177</v>
      </c>
      <c r="K3072" t="s">
        <v>24177</v>
      </c>
      <c r="L3072" t="s">
        <v>24177</v>
      </c>
      <c r="M3072" t="s">
        <v>24177</v>
      </c>
      <c r="N3072" t="s">
        <v>24177</v>
      </c>
      <c r="O3072" t="s">
        <v>24177</v>
      </c>
      <c r="P3072">
        <f>IMDB_Movies3[[#This Row],[gross]]-Table3[[#This Row],[budget]]</f>
        <v>-4995352</v>
      </c>
    </row>
    <row r="3073" spans="1:16" x14ac:dyDescent="0.35">
      <c r="A3073" t="s">
        <v>15188</v>
      </c>
      <c r="B3073">
        <v>111</v>
      </c>
      <c r="C3073">
        <v>3333823</v>
      </c>
      <c r="D3073" t="s">
        <v>15189</v>
      </c>
      <c r="E3073" t="s">
        <v>37</v>
      </c>
      <c r="F3073">
        <v>5.5</v>
      </c>
      <c r="G3073">
        <v>10000000</v>
      </c>
      <c r="H3073" t="s">
        <v>3409</v>
      </c>
      <c r="I3073" t="s">
        <v>24162</v>
      </c>
      <c r="J3073" t="s">
        <v>12332</v>
      </c>
      <c r="K3073" t="s">
        <v>24177</v>
      </c>
      <c r="L3073" t="s">
        <v>24177</v>
      </c>
      <c r="M3073" t="s">
        <v>24177</v>
      </c>
      <c r="N3073" t="s">
        <v>24177</v>
      </c>
      <c r="O3073" t="s">
        <v>24177</v>
      </c>
      <c r="P3073">
        <f>IMDB_Movies3[[#This Row],[gross]]-Table3[[#This Row],[budget]]</f>
        <v>-6666177</v>
      </c>
    </row>
    <row r="3074" spans="1:16" x14ac:dyDescent="0.35">
      <c r="A3074" t="s">
        <v>15192</v>
      </c>
      <c r="B3074">
        <v>100</v>
      </c>
      <c r="C3074">
        <v>3275585</v>
      </c>
      <c r="D3074" t="s">
        <v>15193</v>
      </c>
      <c r="E3074" t="s">
        <v>37</v>
      </c>
      <c r="F3074">
        <v>6.6</v>
      </c>
      <c r="G3074">
        <v>11500000</v>
      </c>
      <c r="H3074" t="s">
        <v>1325</v>
      </c>
      <c r="I3074" t="s">
        <v>24164</v>
      </c>
      <c r="J3074" t="s">
        <v>3409</v>
      </c>
      <c r="K3074" t="s">
        <v>10413</v>
      </c>
      <c r="L3074" t="s">
        <v>24177</v>
      </c>
      <c r="M3074" t="s">
        <v>24177</v>
      </c>
      <c r="N3074" t="s">
        <v>24177</v>
      </c>
      <c r="O3074" t="s">
        <v>24177</v>
      </c>
      <c r="P3074">
        <f>IMDB_Movies3[[#This Row],[gross]]-Table3[[#This Row],[budget]]</f>
        <v>-8224415</v>
      </c>
    </row>
    <row r="3075" spans="1:16" x14ac:dyDescent="0.35">
      <c r="A3075" t="s">
        <v>1526</v>
      </c>
      <c r="B3075">
        <v>89</v>
      </c>
      <c r="C3075">
        <v>3193102</v>
      </c>
      <c r="D3075" t="s">
        <v>15197</v>
      </c>
      <c r="E3075" t="s">
        <v>37</v>
      </c>
      <c r="F3075">
        <v>7.1</v>
      </c>
      <c r="G3075">
        <v>9000000</v>
      </c>
      <c r="H3075" t="s">
        <v>24164</v>
      </c>
      <c r="I3075" t="s">
        <v>3409</v>
      </c>
      <c r="J3075" t="s">
        <v>24162</v>
      </c>
      <c r="K3075" t="s">
        <v>10413</v>
      </c>
      <c r="L3075" t="s">
        <v>24177</v>
      </c>
      <c r="M3075" t="s">
        <v>24177</v>
      </c>
      <c r="N3075" t="s">
        <v>24177</v>
      </c>
      <c r="O3075" t="s">
        <v>24177</v>
      </c>
      <c r="P3075">
        <f>IMDB_Movies3[[#This Row],[gross]]-Table3[[#This Row],[budget]]</f>
        <v>-5806898</v>
      </c>
    </row>
    <row r="3076" spans="1:16" x14ac:dyDescent="0.35">
      <c r="A3076" t="s">
        <v>8508</v>
      </c>
      <c r="B3076">
        <v>115</v>
      </c>
      <c r="C3076">
        <v>54557348</v>
      </c>
      <c r="D3076" t="s">
        <v>15200</v>
      </c>
      <c r="E3076" t="s">
        <v>37</v>
      </c>
      <c r="F3076">
        <v>7.9</v>
      </c>
      <c r="G3076">
        <v>6500000</v>
      </c>
      <c r="H3076" t="s">
        <v>24164</v>
      </c>
      <c r="I3076" t="s">
        <v>3409</v>
      </c>
      <c r="J3076" t="s">
        <v>10413</v>
      </c>
      <c r="K3076" t="s">
        <v>24177</v>
      </c>
      <c r="L3076" t="s">
        <v>24177</v>
      </c>
      <c r="M3076" t="s">
        <v>24177</v>
      </c>
      <c r="N3076" t="s">
        <v>24177</v>
      </c>
      <c r="O3076" t="s">
        <v>24177</v>
      </c>
      <c r="P3076">
        <f>IMDB_Movies3[[#This Row],[gross]]-Table3[[#This Row],[budget]]</f>
        <v>48057348</v>
      </c>
    </row>
    <row r="3077" spans="1:16" x14ac:dyDescent="0.35">
      <c r="A3077" t="s">
        <v>15203</v>
      </c>
      <c r="B3077">
        <v>135</v>
      </c>
      <c r="C3077">
        <v>3041803</v>
      </c>
      <c r="D3077" t="s">
        <v>15204</v>
      </c>
      <c r="E3077" t="s">
        <v>37</v>
      </c>
      <c r="F3077">
        <v>7.1</v>
      </c>
      <c r="G3077">
        <v>10000000</v>
      </c>
      <c r="H3077" t="s">
        <v>3409</v>
      </c>
      <c r="I3077" t="s">
        <v>19711</v>
      </c>
      <c r="J3077" t="s">
        <v>24177</v>
      </c>
      <c r="K3077" t="s">
        <v>24177</v>
      </c>
      <c r="L3077" t="s">
        <v>24177</v>
      </c>
      <c r="M3077" t="s">
        <v>24177</v>
      </c>
      <c r="N3077" t="s">
        <v>24177</v>
      </c>
      <c r="O3077" t="s">
        <v>24177</v>
      </c>
      <c r="P3077">
        <f>IMDB_Movies3[[#This Row],[gross]]-Table3[[#This Row],[budget]]</f>
        <v>-6958197</v>
      </c>
    </row>
    <row r="3078" spans="1:16" x14ac:dyDescent="0.35">
      <c r="A3078" t="s">
        <v>15207</v>
      </c>
      <c r="B3078">
        <v>92</v>
      </c>
      <c r="C3078">
        <v>3060858</v>
      </c>
      <c r="D3078" t="s">
        <v>15208</v>
      </c>
      <c r="E3078" t="s">
        <v>37</v>
      </c>
      <c r="F3078">
        <v>5.6</v>
      </c>
      <c r="G3078">
        <v>10000000</v>
      </c>
      <c r="H3078" t="s">
        <v>1325</v>
      </c>
      <c r="I3078" t="s">
        <v>3409</v>
      </c>
      <c r="J3078" t="s">
        <v>10413</v>
      </c>
      <c r="K3078" t="s">
        <v>24177</v>
      </c>
      <c r="L3078" t="s">
        <v>24177</v>
      </c>
      <c r="M3078" t="s">
        <v>24177</v>
      </c>
      <c r="N3078" t="s">
        <v>24177</v>
      </c>
      <c r="O3078" t="s">
        <v>24177</v>
      </c>
      <c r="P3078">
        <f>IMDB_Movies3[[#This Row],[gross]]-Table3[[#This Row],[budget]]</f>
        <v>-6939142</v>
      </c>
    </row>
    <row r="3079" spans="1:16" x14ac:dyDescent="0.35">
      <c r="A3079" t="s">
        <v>9610</v>
      </c>
      <c r="B3079">
        <v>120</v>
      </c>
      <c r="C3079">
        <v>1055654</v>
      </c>
      <c r="D3079" t="s">
        <v>15213</v>
      </c>
      <c r="E3079" t="s">
        <v>37</v>
      </c>
      <c r="F3079">
        <v>7.3</v>
      </c>
      <c r="G3079">
        <v>10000000</v>
      </c>
      <c r="H3079" t="s">
        <v>3409</v>
      </c>
      <c r="I3079" t="s">
        <v>19711</v>
      </c>
      <c r="J3079" t="s">
        <v>24163</v>
      </c>
      <c r="K3079" t="s">
        <v>24177</v>
      </c>
      <c r="L3079" t="s">
        <v>24177</v>
      </c>
      <c r="M3079" t="s">
        <v>24177</v>
      </c>
      <c r="N3079" t="s">
        <v>24177</v>
      </c>
      <c r="O3079" t="s">
        <v>24177</v>
      </c>
      <c r="P3079">
        <f>IMDB_Movies3[[#This Row],[gross]]-Table3[[#This Row],[budget]]</f>
        <v>-8944346</v>
      </c>
    </row>
    <row r="3080" spans="1:16" x14ac:dyDescent="0.35">
      <c r="A3080" t="s">
        <v>15216</v>
      </c>
      <c r="B3080">
        <v>97</v>
      </c>
      <c r="C3080">
        <v>2331318</v>
      </c>
      <c r="D3080" t="s">
        <v>15217</v>
      </c>
      <c r="E3080" t="s">
        <v>37</v>
      </c>
      <c r="F3080">
        <v>3.3</v>
      </c>
      <c r="G3080">
        <v>10000000</v>
      </c>
      <c r="H3080" t="s">
        <v>1671</v>
      </c>
      <c r="I3080" t="s">
        <v>24177</v>
      </c>
      <c r="J3080" t="s">
        <v>24177</v>
      </c>
      <c r="K3080" t="s">
        <v>24177</v>
      </c>
      <c r="L3080" t="s">
        <v>24177</v>
      </c>
      <c r="M3080" t="s">
        <v>24177</v>
      </c>
      <c r="N3080" t="s">
        <v>24177</v>
      </c>
      <c r="O3080" t="s">
        <v>24177</v>
      </c>
      <c r="P3080">
        <f>IMDB_Movies3[[#This Row],[gross]]-Table3[[#This Row],[budget]]</f>
        <v>-7668682</v>
      </c>
    </row>
    <row r="3081" spans="1:16" x14ac:dyDescent="0.35">
      <c r="A3081" t="s">
        <v>5076</v>
      </c>
      <c r="B3081">
        <v>135</v>
      </c>
      <c r="C3081">
        <v>2185266</v>
      </c>
      <c r="D3081" t="s">
        <v>15221</v>
      </c>
      <c r="E3081" t="s">
        <v>37</v>
      </c>
      <c r="F3081">
        <v>6.5</v>
      </c>
      <c r="G3081">
        <v>10000000</v>
      </c>
      <c r="H3081" t="s">
        <v>1671</v>
      </c>
      <c r="I3081" t="s">
        <v>3409</v>
      </c>
      <c r="J3081" t="s">
        <v>12038</v>
      </c>
      <c r="K3081" t="s">
        <v>24177</v>
      </c>
      <c r="L3081" t="s">
        <v>24177</v>
      </c>
      <c r="M3081" t="s">
        <v>24177</v>
      </c>
      <c r="N3081" t="s">
        <v>24177</v>
      </c>
      <c r="O3081" t="s">
        <v>24177</v>
      </c>
      <c r="P3081">
        <f>IMDB_Movies3[[#This Row],[gross]]-Table3[[#This Row],[budget]]</f>
        <v>-7814734</v>
      </c>
    </row>
    <row r="3082" spans="1:16" x14ac:dyDescent="0.35">
      <c r="A3082" t="s">
        <v>15224</v>
      </c>
      <c r="B3082">
        <v>93</v>
      </c>
      <c r="C3082">
        <v>26583369</v>
      </c>
      <c r="D3082" t="s">
        <v>15227</v>
      </c>
      <c r="E3082" t="s">
        <v>37</v>
      </c>
      <c r="F3082">
        <v>4.8</v>
      </c>
      <c r="G3082">
        <v>10000000</v>
      </c>
      <c r="H3082" t="s">
        <v>6403</v>
      </c>
      <c r="I3082" t="s">
        <v>24162</v>
      </c>
      <c r="J3082" t="s">
        <v>10413</v>
      </c>
      <c r="K3082" t="s">
        <v>24177</v>
      </c>
      <c r="L3082" t="s">
        <v>24177</v>
      </c>
      <c r="M3082" t="s">
        <v>24177</v>
      </c>
      <c r="N3082" t="s">
        <v>24177</v>
      </c>
      <c r="O3082" t="s">
        <v>24177</v>
      </c>
      <c r="P3082">
        <f>IMDB_Movies3[[#This Row],[gross]]-Table3[[#This Row],[budget]]</f>
        <v>16583369</v>
      </c>
    </row>
    <row r="3083" spans="1:16" x14ac:dyDescent="0.35">
      <c r="A3083" t="s">
        <v>14099</v>
      </c>
      <c r="B3083">
        <v>118</v>
      </c>
      <c r="C3083">
        <v>800000</v>
      </c>
      <c r="D3083" t="s">
        <v>15231</v>
      </c>
      <c r="E3083" t="s">
        <v>37</v>
      </c>
      <c r="F3083">
        <v>5.2</v>
      </c>
      <c r="G3083">
        <v>14000000</v>
      </c>
      <c r="H3083" t="s">
        <v>953</v>
      </c>
      <c r="I3083" t="s">
        <v>24162</v>
      </c>
      <c r="J3083" t="s">
        <v>10413</v>
      </c>
      <c r="K3083" t="s">
        <v>24177</v>
      </c>
      <c r="L3083" t="s">
        <v>24177</v>
      </c>
      <c r="M3083" t="s">
        <v>24177</v>
      </c>
      <c r="N3083" t="s">
        <v>24177</v>
      </c>
      <c r="O3083" t="s">
        <v>24177</v>
      </c>
      <c r="P3083">
        <f>IMDB_Movies3[[#This Row],[gross]]-Table3[[#This Row],[budget]]</f>
        <v>-13200000</v>
      </c>
    </row>
    <row r="3084" spans="1:16" x14ac:dyDescent="0.35">
      <c r="A3084" t="s">
        <v>15234</v>
      </c>
      <c r="B3084">
        <v>97</v>
      </c>
      <c r="C3084">
        <v>7574066</v>
      </c>
      <c r="D3084" t="s">
        <v>15236</v>
      </c>
      <c r="E3084" t="s">
        <v>37</v>
      </c>
      <c r="F3084">
        <v>6.3</v>
      </c>
      <c r="G3084">
        <v>10000000</v>
      </c>
      <c r="H3084" t="s">
        <v>1671</v>
      </c>
      <c r="I3084" t="s">
        <v>3409</v>
      </c>
      <c r="J3084" t="s">
        <v>24177</v>
      </c>
      <c r="K3084" t="s">
        <v>24177</v>
      </c>
      <c r="L3084" t="s">
        <v>24177</v>
      </c>
      <c r="M3084" t="s">
        <v>24177</v>
      </c>
      <c r="N3084" t="s">
        <v>24177</v>
      </c>
      <c r="O3084" t="s">
        <v>24177</v>
      </c>
      <c r="P3084">
        <f>IMDB_Movies3[[#This Row],[gross]]-Table3[[#This Row],[budget]]</f>
        <v>-2425934</v>
      </c>
    </row>
    <row r="3085" spans="1:16" x14ac:dyDescent="0.35">
      <c r="A3085" t="s">
        <v>198</v>
      </c>
      <c r="B3085">
        <v>98</v>
      </c>
      <c r="C3085">
        <v>1754319</v>
      </c>
      <c r="D3085" t="s">
        <v>15241</v>
      </c>
      <c r="E3085" t="s">
        <v>37</v>
      </c>
      <c r="F3085">
        <v>7.2</v>
      </c>
      <c r="G3085">
        <v>10000000</v>
      </c>
      <c r="H3085" t="s">
        <v>3409</v>
      </c>
      <c r="I3085" t="s">
        <v>19711</v>
      </c>
      <c r="J3085" t="s">
        <v>24177</v>
      </c>
      <c r="K3085" t="s">
        <v>24177</v>
      </c>
      <c r="L3085" t="s">
        <v>24177</v>
      </c>
      <c r="M3085" t="s">
        <v>24177</v>
      </c>
      <c r="N3085" t="s">
        <v>24177</v>
      </c>
      <c r="O3085" t="s">
        <v>24177</v>
      </c>
      <c r="P3085">
        <f>IMDB_Movies3[[#This Row],[gross]]-Table3[[#This Row],[budget]]</f>
        <v>-8245681</v>
      </c>
    </row>
    <row r="3086" spans="1:16" x14ac:dyDescent="0.35">
      <c r="A3086" t="s">
        <v>5403</v>
      </c>
      <c r="B3086">
        <v>98</v>
      </c>
      <c r="C3086">
        <v>1641788</v>
      </c>
      <c r="D3086" t="s">
        <v>15245</v>
      </c>
      <c r="E3086" t="s">
        <v>37</v>
      </c>
      <c r="F3086">
        <v>6.8</v>
      </c>
      <c r="G3086">
        <v>8000000</v>
      </c>
      <c r="H3086" t="s">
        <v>3409</v>
      </c>
      <c r="I3086" t="s">
        <v>24162</v>
      </c>
      <c r="J3086" t="s">
        <v>10413</v>
      </c>
      <c r="K3086" t="s">
        <v>24177</v>
      </c>
      <c r="L3086" t="s">
        <v>24177</v>
      </c>
      <c r="M3086" t="s">
        <v>24177</v>
      </c>
      <c r="N3086" t="s">
        <v>24177</v>
      </c>
      <c r="O3086" t="s">
        <v>24177</v>
      </c>
      <c r="P3086">
        <f>IMDB_Movies3[[#This Row],[gross]]-Table3[[#This Row],[budget]]</f>
        <v>-6358212</v>
      </c>
    </row>
    <row r="3087" spans="1:16" x14ac:dyDescent="0.35">
      <c r="A3087" t="s">
        <v>15248</v>
      </c>
      <c r="B3087">
        <v>101</v>
      </c>
      <c r="C3087">
        <v>1631839</v>
      </c>
      <c r="D3087" t="s">
        <v>15249</v>
      </c>
      <c r="E3087" t="s">
        <v>37</v>
      </c>
      <c r="F3087">
        <v>5.7</v>
      </c>
      <c r="G3087">
        <v>10000000</v>
      </c>
      <c r="H3087" t="s">
        <v>1671</v>
      </c>
      <c r="I3087" t="s">
        <v>24164</v>
      </c>
      <c r="J3087" t="s">
        <v>19711</v>
      </c>
      <c r="K3087" t="s">
        <v>24177</v>
      </c>
      <c r="L3087" t="s">
        <v>24177</v>
      </c>
      <c r="M3087" t="s">
        <v>24177</v>
      </c>
      <c r="N3087" t="s">
        <v>24177</v>
      </c>
      <c r="O3087" t="s">
        <v>24177</v>
      </c>
      <c r="P3087">
        <f>IMDB_Movies3[[#This Row],[gross]]-Table3[[#This Row],[budget]]</f>
        <v>-8368161</v>
      </c>
    </row>
    <row r="3088" spans="1:16" x14ac:dyDescent="0.35">
      <c r="A3088" t="s">
        <v>10161</v>
      </c>
      <c r="B3088">
        <v>132</v>
      </c>
      <c r="C3088">
        <v>1309849</v>
      </c>
      <c r="D3088" t="s">
        <v>15252</v>
      </c>
      <c r="E3088" t="s">
        <v>37</v>
      </c>
      <c r="F3088">
        <v>7.2</v>
      </c>
      <c r="G3088">
        <v>10000000</v>
      </c>
      <c r="H3088" t="s">
        <v>3409</v>
      </c>
      <c r="I3088" t="s">
        <v>19711</v>
      </c>
      <c r="J3088" t="s">
        <v>24177</v>
      </c>
      <c r="K3088" t="s">
        <v>24177</v>
      </c>
      <c r="L3088" t="s">
        <v>24177</v>
      </c>
      <c r="M3088" t="s">
        <v>24177</v>
      </c>
      <c r="N3088" t="s">
        <v>24177</v>
      </c>
      <c r="O3088" t="s">
        <v>24177</v>
      </c>
      <c r="P3088">
        <f>IMDB_Movies3[[#This Row],[gross]]-Table3[[#This Row],[budget]]</f>
        <v>-8690151</v>
      </c>
    </row>
    <row r="3089" spans="1:16" x14ac:dyDescent="0.35">
      <c r="A3089" t="s">
        <v>8040</v>
      </c>
      <c r="B3089">
        <v>106</v>
      </c>
      <c r="C3089">
        <v>1939441</v>
      </c>
      <c r="D3089" t="s">
        <v>15255</v>
      </c>
      <c r="E3089" t="s">
        <v>37</v>
      </c>
      <c r="F3089">
        <v>6.9</v>
      </c>
      <c r="G3089">
        <v>10000000</v>
      </c>
      <c r="H3089" t="s">
        <v>13307</v>
      </c>
      <c r="I3089" t="s">
        <v>24164</v>
      </c>
      <c r="J3089" t="s">
        <v>3409</v>
      </c>
      <c r="K3089" t="s">
        <v>24177</v>
      </c>
      <c r="L3089" t="s">
        <v>24177</v>
      </c>
      <c r="M3089" t="s">
        <v>24177</v>
      </c>
      <c r="N3089" t="s">
        <v>24177</v>
      </c>
      <c r="O3089" t="s">
        <v>24177</v>
      </c>
      <c r="P3089">
        <f>IMDB_Movies3[[#This Row],[gross]]-Table3[[#This Row],[budget]]</f>
        <v>-8060559</v>
      </c>
    </row>
    <row r="3090" spans="1:16" x14ac:dyDescent="0.35">
      <c r="A3090" t="s">
        <v>15258</v>
      </c>
      <c r="B3090">
        <v>168</v>
      </c>
      <c r="C3090">
        <v>47724985</v>
      </c>
      <c r="D3090" t="s">
        <v>15261</v>
      </c>
      <c r="E3090" t="s">
        <v>5611</v>
      </c>
      <c r="F3090">
        <v>6.3</v>
      </c>
      <c r="G3090">
        <v>10000000</v>
      </c>
      <c r="H3090" t="s">
        <v>1325</v>
      </c>
      <c r="I3090" t="s">
        <v>953</v>
      </c>
      <c r="J3090" t="s">
        <v>19711</v>
      </c>
      <c r="K3090" t="s">
        <v>12332</v>
      </c>
      <c r="L3090" t="s">
        <v>24177</v>
      </c>
      <c r="M3090" t="s">
        <v>24177</v>
      </c>
      <c r="N3090" t="s">
        <v>24177</v>
      </c>
      <c r="O3090" t="s">
        <v>24177</v>
      </c>
      <c r="P3090">
        <f>IMDB_Movies3[[#This Row],[gross]]-Table3[[#This Row],[budget]]</f>
        <v>37724985</v>
      </c>
    </row>
    <row r="3091" spans="1:16" x14ac:dyDescent="0.35">
      <c r="A3091" t="s">
        <v>13792</v>
      </c>
      <c r="B3091">
        <v>87</v>
      </c>
      <c r="C3091">
        <v>1276984</v>
      </c>
      <c r="D3091" t="s">
        <v>15265</v>
      </c>
      <c r="E3091" t="s">
        <v>37</v>
      </c>
      <c r="F3091">
        <v>6.2</v>
      </c>
      <c r="G3091">
        <v>10000000</v>
      </c>
      <c r="H3091" t="s">
        <v>1671</v>
      </c>
      <c r="I3091" t="s">
        <v>24164</v>
      </c>
      <c r="J3091" t="s">
        <v>10413</v>
      </c>
      <c r="K3091" t="s">
        <v>24177</v>
      </c>
      <c r="L3091" t="s">
        <v>24177</v>
      </c>
      <c r="M3091" t="s">
        <v>24177</v>
      </c>
      <c r="N3091" t="s">
        <v>24177</v>
      </c>
      <c r="O3091" t="s">
        <v>24177</v>
      </c>
      <c r="P3091">
        <f>IMDB_Movies3[[#This Row],[gross]]-Table3[[#This Row],[budget]]</f>
        <v>-8723016</v>
      </c>
    </row>
    <row r="3092" spans="1:16" x14ac:dyDescent="0.35">
      <c r="A3092" t="s">
        <v>4733</v>
      </c>
      <c r="B3092">
        <v>98</v>
      </c>
      <c r="C3092">
        <v>1987762</v>
      </c>
      <c r="D3092" t="s">
        <v>15269</v>
      </c>
      <c r="E3092" t="s">
        <v>37</v>
      </c>
      <c r="F3092">
        <v>6.7</v>
      </c>
      <c r="G3092">
        <v>11000000</v>
      </c>
      <c r="H3092" t="s">
        <v>24164</v>
      </c>
      <c r="I3092" t="s">
        <v>3409</v>
      </c>
      <c r="J3092" t="s">
        <v>19711</v>
      </c>
      <c r="K3092" t="s">
        <v>10413</v>
      </c>
      <c r="L3092" t="s">
        <v>24177</v>
      </c>
      <c r="M3092" t="s">
        <v>24177</v>
      </c>
      <c r="N3092" t="s">
        <v>24177</v>
      </c>
      <c r="O3092" t="s">
        <v>24177</v>
      </c>
      <c r="P3092">
        <f>IMDB_Movies3[[#This Row],[gross]]-Table3[[#This Row],[budget]]</f>
        <v>-9012238</v>
      </c>
    </row>
    <row r="3093" spans="1:16" x14ac:dyDescent="0.35">
      <c r="A3093" t="s">
        <v>15273</v>
      </c>
      <c r="B3093">
        <v>96</v>
      </c>
      <c r="C3093">
        <v>1474508</v>
      </c>
      <c r="D3093" t="s">
        <v>15274</v>
      </c>
      <c r="E3093" t="s">
        <v>37</v>
      </c>
      <c r="F3093">
        <v>6.5</v>
      </c>
      <c r="G3093">
        <v>5000000</v>
      </c>
      <c r="H3093" t="s">
        <v>1671</v>
      </c>
      <c r="I3093" t="s">
        <v>3409</v>
      </c>
      <c r="J3093" t="s">
        <v>24177</v>
      </c>
      <c r="K3093" t="s">
        <v>24177</v>
      </c>
      <c r="L3093" t="s">
        <v>24177</v>
      </c>
      <c r="M3093" t="s">
        <v>24177</v>
      </c>
      <c r="N3093" t="s">
        <v>24177</v>
      </c>
      <c r="O3093" t="s">
        <v>24177</v>
      </c>
      <c r="P3093">
        <f>IMDB_Movies3[[#This Row],[gross]]-Table3[[#This Row],[budget]]</f>
        <v>-3525492</v>
      </c>
    </row>
    <row r="3094" spans="1:16" x14ac:dyDescent="0.35">
      <c r="A3094" t="s">
        <v>15278</v>
      </c>
      <c r="B3094">
        <v>104</v>
      </c>
      <c r="C3094">
        <v>1011054</v>
      </c>
      <c r="D3094" t="s">
        <v>15279</v>
      </c>
      <c r="E3094" t="s">
        <v>37</v>
      </c>
      <c r="F3094">
        <v>7.2</v>
      </c>
      <c r="G3094">
        <v>10000000</v>
      </c>
      <c r="H3094" t="s">
        <v>24164</v>
      </c>
      <c r="I3094" t="s">
        <v>3409</v>
      </c>
      <c r="J3094" t="s">
        <v>10413</v>
      </c>
      <c r="K3094" t="s">
        <v>24177</v>
      </c>
      <c r="L3094" t="s">
        <v>24177</v>
      </c>
      <c r="M3094" t="s">
        <v>24177</v>
      </c>
      <c r="N3094" t="s">
        <v>24177</v>
      </c>
      <c r="O3094" t="s">
        <v>24177</v>
      </c>
      <c r="P3094">
        <f>IMDB_Movies3[[#This Row],[gross]]-Table3[[#This Row],[budget]]</f>
        <v>-8988946</v>
      </c>
    </row>
    <row r="3095" spans="1:16" x14ac:dyDescent="0.35">
      <c r="A3095" t="s">
        <v>15282</v>
      </c>
      <c r="B3095">
        <v>93</v>
      </c>
      <c r="C3095">
        <v>900926</v>
      </c>
      <c r="D3095" t="s">
        <v>15283</v>
      </c>
      <c r="E3095" t="s">
        <v>37</v>
      </c>
      <c r="F3095">
        <v>5.3</v>
      </c>
      <c r="G3095">
        <v>10000000</v>
      </c>
      <c r="H3095" t="s">
        <v>1671</v>
      </c>
      <c r="I3095" t="s">
        <v>24177</v>
      </c>
      <c r="J3095" t="s">
        <v>24177</v>
      </c>
      <c r="K3095" t="s">
        <v>24177</v>
      </c>
      <c r="L3095" t="s">
        <v>24177</v>
      </c>
      <c r="M3095" t="s">
        <v>24177</v>
      </c>
      <c r="N3095" t="s">
        <v>24177</v>
      </c>
      <c r="O3095" t="s">
        <v>24177</v>
      </c>
      <c r="P3095">
        <f>IMDB_Movies3[[#This Row],[gross]]-Table3[[#This Row],[budget]]</f>
        <v>-9099074</v>
      </c>
    </row>
    <row r="3096" spans="1:16" x14ac:dyDescent="0.35">
      <c r="A3096" t="s">
        <v>6977</v>
      </c>
      <c r="B3096">
        <v>95</v>
      </c>
      <c r="C3096">
        <v>866778</v>
      </c>
      <c r="D3096" t="s">
        <v>15287</v>
      </c>
      <c r="E3096" t="s">
        <v>37</v>
      </c>
      <c r="F3096">
        <v>6.7</v>
      </c>
      <c r="G3096">
        <v>10000000</v>
      </c>
      <c r="H3096" t="s">
        <v>3409</v>
      </c>
      <c r="I3096" t="s">
        <v>19711</v>
      </c>
      <c r="J3096" t="s">
        <v>24177</v>
      </c>
      <c r="K3096" t="s">
        <v>24177</v>
      </c>
      <c r="L3096" t="s">
        <v>24177</v>
      </c>
      <c r="M3096" t="s">
        <v>24177</v>
      </c>
      <c r="N3096" t="s">
        <v>24177</v>
      </c>
      <c r="O3096" t="s">
        <v>24177</v>
      </c>
      <c r="P3096">
        <f>IMDB_Movies3[[#This Row],[gross]]-Table3[[#This Row],[budget]]</f>
        <v>-9133222</v>
      </c>
    </row>
    <row r="3097" spans="1:16" x14ac:dyDescent="0.35">
      <c r="A3097" t="s">
        <v>14665</v>
      </c>
      <c r="B3097">
        <v>119</v>
      </c>
      <c r="C3097">
        <v>836641</v>
      </c>
      <c r="D3097" t="s">
        <v>15291</v>
      </c>
      <c r="E3097" t="s">
        <v>37</v>
      </c>
      <c r="F3097">
        <v>6.2</v>
      </c>
      <c r="G3097">
        <v>35761559</v>
      </c>
      <c r="H3097" t="s">
        <v>3409</v>
      </c>
      <c r="I3097" t="s">
        <v>24177</v>
      </c>
      <c r="J3097" t="s">
        <v>24177</v>
      </c>
      <c r="K3097" t="s">
        <v>24177</v>
      </c>
      <c r="L3097" t="s">
        <v>24177</v>
      </c>
      <c r="M3097" t="s">
        <v>24177</v>
      </c>
      <c r="N3097" t="s">
        <v>24177</v>
      </c>
      <c r="O3097" t="s">
        <v>24177</v>
      </c>
      <c r="P3097">
        <f>IMDB_Movies3[[#This Row],[gross]]-Table3[[#This Row],[budget]]</f>
        <v>-34924918</v>
      </c>
    </row>
    <row r="3098" spans="1:16" x14ac:dyDescent="0.35">
      <c r="A3098" t="s">
        <v>1294</v>
      </c>
      <c r="B3098">
        <v>89</v>
      </c>
      <c r="C3098">
        <v>598645</v>
      </c>
      <c r="D3098" t="s">
        <v>15295</v>
      </c>
      <c r="E3098" t="s">
        <v>37</v>
      </c>
      <c r="F3098">
        <v>3.6</v>
      </c>
      <c r="G3098">
        <v>10000000</v>
      </c>
      <c r="H3098" t="s">
        <v>1671</v>
      </c>
      <c r="I3098" t="s">
        <v>19711</v>
      </c>
      <c r="J3098" t="s">
        <v>24177</v>
      </c>
      <c r="K3098" t="s">
        <v>24177</v>
      </c>
      <c r="L3098" t="s">
        <v>24177</v>
      </c>
      <c r="M3098" t="s">
        <v>24177</v>
      </c>
      <c r="N3098" t="s">
        <v>24177</v>
      </c>
      <c r="O3098" t="s">
        <v>24177</v>
      </c>
      <c r="P3098">
        <f>IMDB_Movies3[[#This Row],[gross]]-Table3[[#This Row],[budget]]</f>
        <v>-9401355</v>
      </c>
    </row>
    <row r="3099" spans="1:16" x14ac:dyDescent="0.35">
      <c r="A3099" t="s">
        <v>15298</v>
      </c>
      <c r="B3099">
        <v>107</v>
      </c>
      <c r="C3099">
        <v>578527</v>
      </c>
      <c r="D3099" t="s">
        <v>15300</v>
      </c>
      <c r="E3099" t="s">
        <v>37</v>
      </c>
      <c r="F3099">
        <v>5.7</v>
      </c>
      <c r="G3099">
        <v>10000000</v>
      </c>
      <c r="H3099" t="s">
        <v>1325</v>
      </c>
      <c r="I3099" t="s">
        <v>1671</v>
      </c>
      <c r="J3099" t="s">
        <v>10413</v>
      </c>
      <c r="K3099" t="s">
        <v>24177</v>
      </c>
      <c r="L3099" t="s">
        <v>24177</v>
      </c>
      <c r="M3099" t="s">
        <v>24177</v>
      </c>
      <c r="N3099" t="s">
        <v>24177</v>
      </c>
      <c r="O3099" t="s">
        <v>24177</v>
      </c>
      <c r="P3099">
        <f>IMDB_Movies3[[#This Row],[gross]]-Table3[[#This Row],[budget]]</f>
        <v>-9421473</v>
      </c>
    </row>
    <row r="3100" spans="1:16" x14ac:dyDescent="0.35">
      <c r="A3100" t="s">
        <v>11094</v>
      </c>
      <c r="B3100">
        <v>85</v>
      </c>
      <c r="C3100">
        <v>488872</v>
      </c>
      <c r="D3100" t="s">
        <v>15304</v>
      </c>
      <c r="E3100" t="s">
        <v>7241</v>
      </c>
      <c r="F3100">
        <v>7.3</v>
      </c>
      <c r="G3100">
        <v>10000000</v>
      </c>
      <c r="H3100" t="s">
        <v>1325</v>
      </c>
      <c r="I3100" t="s">
        <v>1671</v>
      </c>
      <c r="J3100" t="s">
        <v>24163</v>
      </c>
      <c r="K3100" t="s">
        <v>24177</v>
      </c>
      <c r="L3100" t="s">
        <v>24177</v>
      </c>
      <c r="M3100" t="s">
        <v>24177</v>
      </c>
      <c r="N3100" t="s">
        <v>24177</v>
      </c>
      <c r="O3100" t="s">
        <v>24177</v>
      </c>
      <c r="P3100">
        <f>IMDB_Movies3[[#This Row],[gross]]-Table3[[#This Row],[budget]]</f>
        <v>-9511128</v>
      </c>
    </row>
    <row r="3101" spans="1:16" x14ac:dyDescent="0.35">
      <c r="A3101" t="s">
        <v>13975</v>
      </c>
      <c r="B3101">
        <v>93</v>
      </c>
      <c r="C3101">
        <v>365734</v>
      </c>
      <c r="D3101" t="s">
        <v>15308</v>
      </c>
      <c r="E3101" t="s">
        <v>37</v>
      </c>
      <c r="F3101">
        <v>5</v>
      </c>
      <c r="G3101">
        <v>10000000</v>
      </c>
      <c r="H3101" t="s">
        <v>3409</v>
      </c>
      <c r="I3101" t="s">
        <v>24177</v>
      </c>
      <c r="J3101" t="s">
        <v>24177</v>
      </c>
      <c r="K3101" t="s">
        <v>24177</v>
      </c>
      <c r="L3101" t="s">
        <v>24177</v>
      </c>
      <c r="M3101" t="s">
        <v>24177</v>
      </c>
      <c r="N3101" t="s">
        <v>24177</v>
      </c>
      <c r="O3101" t="s">
        <v>24177</v>
      </c>
      <c r="P3101">
        <f>IMDB_Movies3[[#This Row],[gross]]-Table3[[#This Row],[budget]]</f>
        <v>-9634266</v>
      </c>
    </row>
    <row r="3102" spans="1:16" x14ac:dyDescent="0.35">
      <c r="A3102" t="s">
        <v>15312</v>
      </c>
      <c r="B3102">
        <v>101</v>
      </c>
      <c r="C3102">
        <v>231417</v>
      </c>
      <c r="D3102" t="s">
        <v>15313</v>
      </c>
      <c r="E3102" t="s">
        <v>1464</v>
      </c>
      <c r="F3102">
        <v>6.6</v>
      </c>
      <c r="G3102">
        <v>60000000</v>
      </c>
      <c r="H3102" t="s">
        <v>1671</v>
      </c>
      <c r="I3102" t="s">
        <v>24164</v>
      </c>
      <c r="J3102" t="s">
        <v>10413</v>
      </c>
      <c r="K3102" t="s">
        <v>24177</v>
      </c>
      <c r="L3102" t="s">
        <v>24177</v>
      </c>
      <c r="M3102" t="s">
        <v>24177</v>
      </c>
      <c r="N3102" t="s">
        <v>24177</v>
      </c>
      <c r="O3102" t="s">
        <v>24177</v>
      </c>
      <c r="P3102">
        <f>IMDB_Movies3[[#This Row],[gross]]-Table3[[#This Row],[budget]]</f>
        <v>-59768583</v>
      </c>
    </row>
    <row r="3103" spans="1:16" x14ac:dyDescent="0.35">
      <c r="A3103" t="s">
        <v>5004</v>
      </c>
      <c r="B3103">
        <v>103</v>
      </c>
      <c r="C3103">
        <v>3093491</v>
      </c>
      <c r="D3103" t="s">
        <v>15319</v>
      </c>
      <c r="E3103" t="s">
        <v>37</v>
      </c>
      <c r="F3103">
        <v>6.6</v>
      </c>
      <c r="G3103">
        <v>5000000</v>
      </c>
      <c r="H3103" t="s">
        <v>13307</v>
      </c>
      <c r="I3103" t="s">
        <v>3409</v>
      </c>
      <c r="J3103" t="s">
        <v>24177</v>
      </c>
      <c r="K3103" t="s">
        <v>24177</v>
      </c>
      <c r="L3103" t="s">
        <v>24177</v>
      </c>
      <c r="M3103" t="s">
        <v>24177</v>
      </c>
      <c r="N3103" t="s">
        <v>24177</v>
      </c>
      <c r="O3103" t="s">
        <v>24177</v>
      </c>
      <c r="P3103">
        <f>IMDB_Movies3[[#This Row],[gross]]-Table3[[#This Row],[budget]]</f>
        <v>-1906509</v>
      </c>
    </row>
    <row r="3104" spans="1:16" x14ac:dyDescent="0.35">
      <c r="A3104" t="s">
        <v>15323</v>
      </c>
      <c r="B3104">
        <v>101</v>
      </c>
      <c r="C3104">
        <v>244465</v>
      </c>
      <c r="D3104" t="s">
        <v>15325</v>
      </c>
      <c r="E3104" t="s">
        <v>1464</v>
      </c>
      <c r="F3104">
        <v>6.8</v>
      </c>
      <c r="G3104">
        <v>35761559</v>
      </c>
      <c r="H3104" t="s">
        <v>3409</v>
      </c>
      <c r="I3104" t="s">
        <v>19711</v>
      </c>
      <c r="J3104" t="s">
        <v>24177</v>
      </c>
      <c r="K3104" t="s">
        <v>24177</v>
      </c>
      <c r="L3104" t="s">
        <v>24177</v>
      </c>
      <c r="M3104" t="s">
        <v>24177</v>
      </c>
      <c r="N3104" t="s">
        <v>24177</v>
      </c>
      <c r="O3104" t="s">
        <v>24177</v>
      </c>
      <c r="P3104">
        <f>IMDB_Movies3[[#This Row],[gross]]-Table3[[#This Row],[budget]]</f>
        <v>-35517094</v>
      </c>
    </row>
    <row r="3105" spans="1:16" x14ac:dyDescent="0.35">
      <c r="A3105" t="s">
        <v>15329</v>
      </c>
      <c r="B3105">
        <v>123</v>
      </c>
      <c r="C3105">
        <v>756452</v>
      </c>
      <c r="D3105" t="s">
        <v>15330</v>
      </c>
      <c r="E3105" t="s">
        <v>37</v>
      </c>
      <c r="F3105">
        <v>6.2</v>
      </c>
      <c r="G3105">
        <v>35761559</v>
      </c>
      <c r="H3105" t="s">
        <v>3409</v>
      </c>
      <c r="I3105" t="s">
        <v>10413</v>
      </c>
      <c r="J3105" t="s">
        <v>24165</v>
      </c>
      <c r="K3105" t="s">
        <v>24177</v>
      </c>
      <c r="L3105" t="s">
        <v>24177</v>
      </c>
      <c r="M3105" t="s">
        <v>24177</v>
      </c>
      <c r="N3105" t="s">
        <v>24177</v>
      </c>
      <c r="O3105" t="s">
        <v>24177</v>
      </c>
      <c r="P3105">
        <f>IMDB_Movies3[[#This Row],[gross]]-Table3[[#This Row],[budget]]</f>
        <v>-35005107</v>
      </c>
    </row>
    <row r="3106" spans="1:16" x14ac:dyDescent="0.35">
      <c r="A3106" t="s">
        <v>15334</v>
      </c>
      <c r="B3106">
        <v>111</v>
      </c>
      <c r="C3106">
        <v>228524</v>
      </c>
      <c r="D3106" t="s">
        <v>15336</v>
      </c>
      <c r="E3106" t="s">
        <v>37</v>
      </c>
      <c r="F3106">
        <v>7.3</v>
      </c>
      <c r="G3106">
        <v>4000000</v>
      </c>
      <c r="H3106" t="s">
        <v>1671</v>
      </c>
      <c r="I3106" t="s">
        <v>3409</v>
      </c>
      <c r="J3106" t="s">
        <v>24177</v>
      </c>
      <c r="K3106" t="s">
        <v>24177</v>
      </c>
      <c r="L3106" t="s">
        <v>24177</v>
      </c>
      <c r="M3106" t="s">
        <v>24177</v>
      </c>
      <c r="N3106" t="s">
        <v>24177</v>
      </c>
      <c r="O3106" t="s">
        <v>24177</v>
      </c>
      <c r="P3106">
        <f>IMDB_Movies3[[#This Row],[gross]]-Table3[[#This Row],[budget]]</f>
        <v>-3771476</v>
      </c>
    </row>
    <row r="3107" spans="1:16" x14ac:dyDescent="0.35">
      <c r="A3107" t="s">
        <v>15340</v>
      </c>
      <c r="B3107">
        <v>86</v>
      </c>
      <c r="C3107">
        <v>226792</v>
      </c>
      <c r="D3107" t="s">
        <v>15343</v>
      </c>
      <c r="E3107" t="s">
        <v>37</v>
      </c>
      <c r="F3107">
        <v>6.2</v>
      </c>
      <c r="G3107">
        <v>10000000</v>
      </c>
      <c r="H3107" t="s">
        <v>1325</v>
      </c>
      <c r="I3107" t="s">
        <v>1671</v>
      </c>
      <c r="J3107" t="s">
        <v>3409</v>
      </c>
      <c r="K3107" t="s">
        <v>24177</v>
      </c>
      <c r="L3107" t="s">
        <v>24177</v>
      </c>
      <c r="M3107" t="s">
        <v>24177</v>
      </c>
      <c r="N3107" t="s">
        <v>24177</v>
      </c>
      <c r="O3107" t="s">
        <v>24177</v>
      </c>
      <c r="P3107">
        <f>IMDB_Movies3[[#This Row],[gross]]-Table3[[#This Row],[budget]]</f>
        <v>-9773208</v>
      </c>
    </row>
    <row r="3108" spans="1:16" x14ac:dyDescent="0.35">
      <c r="A3108" t="s">
        <v>15346</v>
      </c>
      <c r="B3108">
        <v>99</v>
      </c>
      <c r="C3108">
        <v>221210</v>
      </c>
      <c r="D3108" t="s">
        <v>15347</v>
      </c>
      <c r="E3108" t="s">
        <v>37</v>
      </c>
      <c r="F3108">
        <v>6.9</v>
      </c>
      <c r="G3108">
        <v>35761559</v>
      </c>
      <c r="H3108" t="s">
        <v>1671</v>
      </c>
      <c r="I3108" t="s">
        <v>3409</v>
      </c>
      <c r="J3108" t="s">
        <v>24177</v>
      </c>
      <c r="K3108" t="s">
        <v>24177</v>
      </c>
      <c r="L3108" t="s">
        <v>24177</v>
      </c>
      <c r="M3108" t="s">
        <v>24177</v>
      </c>
      <c r="N3108" t="s">
        <v>24177</v>
      </c>
      <c r="O3108" t="s">
        <v>24177</v>
      </c>
      <c r="P3108">
        <f>IMDB_Movies3[[#This Row],[gross]]-Table3[[#This Row],[budget]]</f>
        <v>-35540349</v>
      </c>
    </row>
    <row r="3109" spans="1:16" x14ac:dyDescent="0.35">
      <c r="A3109" t="s">
        <v>14431</v>
      </c>
      <c r="B3109">
        <v>90</v>
      </c>
      <c r="C3109">
        <v>136432</v>
      </c>
      <c r="D3109" t="s">
        <v>15350</v>
      </c>
      <c r="E3109" t="s">
        <v>37</v>
      </c>
      <c r="F3109">
        <v>6.6</v>
      </c>
      <c r="G3109">
        <v>5000000</v>
      </c>
      <c r="H3109" t="s">
        <v>1671</v>
      </c>
      <c r="I3109" t="s">
        <v>6403</v>
      </c>
      <c r="J3109" t="s">
        <v>10413</v>
      </c>
      <c r="K3109" t="s">
        <v>24177</v>
      </c>
      <c r="L3109" t="s">
        <v>24177</v>
      </c>
      <c r="M3109" t="s">
        <v>24177</v>
      </c>
      <c r="N3109" t="s">
        <v>24177</v>
      </c>
      <c r="O3109" t="s">
        <v>24177</v>
      </c>
      <c r="P3109">
        <f>IMDB_Movies3[[#This Row],[gross]]-Table3[[#This Row],[budget]]</f>
        <v>-4863568</v>
      </c>
    </row>
    <row r="3110" spans="1:16" x14ac:dyDescent="0.35">
      <c r="A3110" t="s">
        <v>14272</v>
      </c>
      <c r="B3110">
        <v>82</v>
      </c>
      <c r="C3110">
        <v>131617</v>
      </c>
      <c r="D3110" t="s">
        <v>15355</v>
      </c>
      <c r="E3110" t="s">
        <v>37</v>
      </c>
      <c r="F3110">
        <v>6.3</v>
      </c>
      <c r="G3110">
        <v>10000000</v>
      </c>
      <c r="H3110" t="s">
        <v>3409</v>
      </c>
      <c r="I3110" t="s">
        <v>10413</v>
      </c>
      <c r="J3110" t="s">
        <v>24177</v>
      </c>
      <c r="K3110" t="s">
        <v>24177</v>
      </c>
      <c r="L3110" t="s">
        <v>24177</v>
      </c>
      <c r="M3110" t="s">
        <v>24177</v>
      </c>
      <c r="N3110" t="s">
        <v>24177</v>
      </c>
      <c r="O3110" t="s">
        <v>24177</v>
      </c>
      <c r="P3110">
        <f>IMDB_Movies3[[#This Row],[gross]]-Table3[[#This Row],[budget]]</f>
        <v>-9868383</v>
      </c>
    </row>
    <row r="3111" spans="1:16" x14ac:dyDescent="0.35">
      <c r="A3111" t="s">
        <v>15358</v>
      </c>
      <c r="B3111">
        <v>110</v>
      </c>
      <c r="C3111">
        <v>152857</v>
      </c>
      <c r="D3111" t="s">
        <v>15359</v>
      </c>
      <c r="E3111" t="s">
        <v>37</v>
      </c>
      <c r="F3111">
        <v>7</v>
      </c>
      <c r="G3111">
        <v>35761559</v>
      </c>
      <c r="H3111" t="s">
        <v>3409</v>
      </c>
      <c r="I3111" t="s">
        <v>24177</v>
      </c>
      <c r="J3111" t="s">
        <v>24177</v>
      </c>
      <c r="K3111" t="s">
        <v>24177</v>
      </c>
      <c r="L3111" t="s">
        <v>24177</v>
      </c>
      <c r="M3111" t="s">
        <v>24177</v>
      </c>
      <c r="N3111" t="s">
        <v>24177</v>
      </c>
      <c r="O3111" t="s">
        <v>24177</v>
      </c>
      <c r="P3111">
        <f>IMDB_Movies3[[#This Row],[gross]]-Table3[[#This Row],[budget]]</f>
        <v>-35608702</v>
      </c>
    </row>
    <row r="3112" spans="1:16" x14ac:dyDescent="0.35">
      <c r="A3112" t="s">
        <v>15363</v>
      </c>
      <c r="B3112">
        <v>83</v>
      </c>
      <c r="C3112">
        <v>126247</v>
      </c>
      <c r="D3112" t="s">
        <v>15364</v>
      </c>
      <c r="E3112" t="s">
        <v>37</v>
      </c>
      <c r="F3112">
        <v>3.3</v>
      </c>
      <c r="G3112">
        <v>6200000</v>
      </c>
      <c r="H3112" t="s">
        <v>1671</v>
      </c>
      <c r="I3112" t="s">
        <v>24164</v>
      </c>
      <c r="J3112" t="s">
        <v>24177</v>
      </c>
      <c r="K3112" t="s">
        <v>24177</v>
      </c>
      <c r="L3112" t="s">
        <v>24177</v>
      </c>
      <c r="M3112" t="s">
        <v>24177</v>
      </c>
      <c r="N3112" t="s">
        <v>24177</v>
      </c>
      <c r="O3112" t="s">
        <v>24177</v>
      </c>
      <c r="P3112">
        <f>IMDB_Movies3[[#This Row],[gross]]-Table3[[#This Row],[budget]]</f>
        <v>-6073753</v>
      </c>
    </row>
    <row r="3113" spans="1:16" x14ac:dyDescent="0.35">
      <c r="A3113" t="s">
        <v>7057</v>
      </c>
      <c r="B3113">
        <v>128</v>
      </c>
      <c r="C3113">
        <v>82739</v>
      </c>
      <c r="D3113" t="s">
        <v>15367</v>
      </c>
      <c r="E3113" t="s">
        <v>37</v>
      </c>
      <c r="F3113">
        <v>6.7</v>
      </c>
      <c r="G3113">
        <v>35761559</v>
      </c>
      <c r="H3113" t="s">
        <v>3409</v>
      </c>
      <c r="I3113" t="s">
        <v>24177</v>
      </c>
      <c r="J3113" t="s">
        <v>24177</v>
      </c>
      <c r="K3113" t="s">
        <v>24177</v>
      </c>
      <c r="L3113" t="s">
        <v>24177</v>
      </c>
      <c r="M3113" t="s">
        <v>24177</v>
      </c>
      <c r="N3113" t="s">
        <v>24177</v>
      </c>
      <c r="O3113" t="s">
        <v>24177</v>
      </c>
      <c r="P3113">
        <f>IMDB_Movies3[[#This Row],[gross]]-Table3[[#This Row],[budget]]</f>
        <v>-35678820</v>
      </c>
    </row>
    <row r="3114" spans="1:16" x14ac:dyDescent="0.35">
      <c r="A3114" t="s">
        <v>15371</v>
      </c>
      <c r="B3114">
        <v>125</v>
      </c>
      <c r="C3114">
        <v>169379</v>
      </c>
      <c r="D3114" t="s">
        <v>15374</v>
      </c>
      <c r="E3114" t="s">
        <v>2778</v>
      </c>
      <c r="F3114">
        <v>6.2</v>
      </c>
      <c r="G3114">
        <v>10000000</v>
      </c>
      <c r="H3114" t="s">
        <v>3409</v>
      </c>
      <c r="I3114" t="s">
        <v>22704</v>
      </c>
      <c r="J3114" t="s">
        <v>24165</v>
      </c>
      <c r="K3114" t="s">
        <v>24177</v>
      </c>
      <c r="L3114" t="s">
        <v>24177</v>
      </c>
      <c r="M3114" t="s">
        <v>24177</v>
      </c>
      <c r="N3114" t="s">
        <v>24177</v>
      </c>
      <c r="O3114" t="s">
        <v>24177</v>
      </c>
      <c r="P3114">
        <f>IMDB_Movies3[[#This Row],[gross]]-Table3[[#This Row],[budget]]</f>
        <v>-9830621</v>
      </c>
    </row>
    <row r="3115" spans="1:16" x14ac:dyDescent="0.35">
      <c r="A3115" t="s">
        <v>8671</v>
      </c>
      <c r="B3115">
        <v>97</v>
      </c>
      <c r="C3115">
        <v>47724985</v>
      </c>
      <c r="D3115" t="s">
        <v>15378</v>
      </c>
      <c r="E3115" t="s">
        <v>37</v>
      </c>
      <c r="F3115">
        <v>6.5</v>
      </c>
      <c r="G3115">
        <v>10000000</v>
      </c>
      <c r="H3115" t="s">
        <v>1671</v>
      </c>
      <c r="I3115" t="s">
        <v>3409</v>
      </c>
      <c r="J3115" t="s">
        <v>19711</v>
      </c>
      <c r="K3115" t="s">
        <v>24177</v>
      </c>
      <c r="L3115" t="s">
        <v>24177</v>
      </c>
      <c r="M3115" t="s">
        <v>24177</v>
      </c>
      <c r="N3115" t="s">
        <v>24177</v>
      </c>
      <c r="O3115" t="s">
        <v>24177</v>
      </c>
      <c r="P3115">
        <f>IMDB_Movies3[[#This Row],[gross]]-Table3[[#This Row],[budget]]</f>
        <v>37724985</v>
      </c>
    </row>
    <row r="3116" spans="1:16" x14ac:dyDescent="0.35">
      <c r="A3116" t="s">
        <v>15381</v>
      </c>
      <c r="B3116">
        <v>86</v>
      </c>
      <c r="C3116">
        <v>15447</v>
      </c>
      <c r="D3116" t="s">
        <v>15383</v>
      </c>
      <c r="E3116" t="s">
        <v>37</v>
      </c>
      <c r="F3116">
        <v>3.5</v>
      </c>
      <c r="G3116">
        <v>10000000</v>
      </c>
      <c r="H3116" t="s">
        <v>1671</v>
      </c>
      <c r="I3116" t="s">
        <v>24177</v>
      </c>
      <c r="J3116" t="s">
        <v>24177</v>
      </c>
      <c r="K3116" t="s">
        <v>24177</v>
      </c>
      <c r="L3116" t="s">
        <v>24177</v>
      </c>
      <c r="M3116" t="s">
        <v>24177</v>
      </c>
      <c r="N3116" t="s">
        <v>24177</v>
      </c>
      <c r="O3116" t="s">
        <v>24177</v>
      </c>
      <c r="P3116">
        <f>IMDB_Movies3[[#This Row],[gross]]-Table3[[#This Row],[budget]]</f>
        <v>-9984553</v>
      </c>
    </row>
    <row r="3117" spans="1:16" x14ac:dyDescent="0.35">
      <c r="A3117" t="s">
        <v>15386</v>
      </c>
      <c r="B3117">
        <v>91</v>
      </c>
      <c r="C3117">
        <v>19348</v>
      </c>
      <c r="D3117" t="s">
        <v>15387</v>
      </c>
      <c r="E3117" t="s">
        <v>37</v>
      </c>
      <c r="F3117">
        <v>5.5</v>
      </c>
      <c r="G3117">
        <v>10000000</v>
      </c>
      <c r="H3117" t="s">
        <v>1671</v>
      </c>
      <c r="I3117" t="s">
        <v>3409</v>
      </c>
      <c r="J3117" t="s">
        <v>24177</v>
      </c>
      <c r="K3117" t="s">
        <v>24177</v>
      </c>
      <c r="L3117" t="s">
        <v>24177</v>
      </c>
      <c r="M3117" t="s">
        <v>24177</v>
      </c>
      <c r="N3117" t="s">
        <v>24177</v>
      </c>
      <c r="O3117" t="s">
        <v>24177</v>
      </c>
      <c r="P3117">
        <f>IMDB_Movies3[[#This Row],[gross]]-Table3[[#This Row],[budget]]</f>
        <v>-9980652</v>
      </c>
    </row>
    <row r="3118" spans="1:16" x14ac:dyDescent="0.35">
      <c r="A3118" t="s">
        <v>15390</v>
      </c>
      <c r="B3118">
        <v>90</v>
      </c>
      <c r="C3118">
        <v>100503</v>
      </c>
      <c r="D3118" t="s">
        <v>15391</v>
      </c>
      <c r="E3118" t="s">
        <v>37</v>
      </c>
      <c r="F3118">
        <v>5.9</v>
      </c>
      <c r="G3118">
        <v>8000000</v>
      </c>
      <c r="H3118" t="s">
        <v>1671</v>
      </c>
      <c r="I3118" t="s">
        <v>19711</v>
      </c>
      <c r="J3118" t="s">
        <v>24177</v>
      </c>
      <c r="K3118" t="s">
        <v>24177</v>
      </c>
      <c r="L3118" t="s">
        <v>24177</v>
      </c>
      <c r="M3118" t="s">
        <v>24177</v>
      </c>
      <c r="N3118" t="s">
        <v>24177</v>
      </c>
      <c r="O3118" t="s">
        <v>24177</v>
      </c>
      <c r="P3118">
        <f>IMDB_Movies3[[#This Row],[gross]]-Table3[[#This Row],[budget]]</f>
        <v>-7899497</v>
      </c>
    </row>
    <row r="3119" spans="1:16" x14ac:dyDescent="0.35">
      <c r="A3119" t="s">
        <v>15394</v>
      </c>
      <c r="B3119">
        <v>90</v>
      </c>
      <c r="C3119">
        <v>92900</v>
      </c>
      <c r="D3119" t="s">
        <v>15395</v>
      </c>
      <c r="E3119" t="s">
        <v>37</v>
      </c>
      <c r="F3119">
        <v>4.7</v>
      </c>
      <c r="G3119">
        <v>5000000</v>
      </c>
      <c r="H3119" t="s">
        <v>1671</v>
      </c>
      <c r="I3119" t="s">
        <v>3409</v>
      </c>
      <c r="J3119" t="s">
        <v>24177</v>
      </c>
      <c r="K3119" t="s">
        <v>24177</v>
      </c>
      <c r="L3119" t="s">
        <v>24177</v>
      </c>
      <c r="M3119" t="s">
        <v>24177</v>
      </c>
      <c r="N3119" t="s">
        <v>24177</v>
      </c>
      <c r="O3119" t="s">
        <v>24177</v>
      </c>
      <c r="P3119">
        <f>IMDB_Movies3[[#This Row],[gross]]-Table3[[#This Row],[budget]]</f>
        <v>-4907100</v>
      </c>
    </row>
    <row r="3120" spans="1:16" x14ac:dyDescent="0.35">
      <c r="A3120" t="s">
        <v>14002</v>
      </c>
      <c r="B3120">
        <v>94</v>
      </c>
      <c r="C3120">
        <v>140987</v>
      </c>
      <c r="D3120" t="s">
        <v>15398</v>
      </c>
      <c r="E3120" t="s">
        <v>37</v>
      </c>
      <c r="F3120">
        <v>4.2</v>
      </c>
      <c r="G3120">
        <v>35761559</v>
      </c>
      <c r="H3120" t="s">
        <v>3409</v>
      </c>
      <c r="I3120" t="s">
        <v>24177</v>
      </c>
      <c r="J3120" t="s">
        <v>24177</v>
      </c>
      <c r="K3120" t="s">
        <v>24177</v>
      </c>
      <c r="L3120" t="s">
        <v>24177</v>
      </c>
      <c r="M3120" t="s">
        <v>24177</v>
      </c>
      <c r="N3120" t="s">
        <v>24177</v>
      </c>
      <c r="O3120" t="s">
        <v>24177</v>
      </c>
      <c r="P3120">
        <f>IMDB_Movies3[[#This Row],[gross]]-Table3[[#This Row],[budget]]</f>
        <v>-35620572</v>
      </c>
    </row>
    <row r="3121" spans="1:16" x14ac:dyDescent="0.35">
      <c r="A3121" t="s">
        <v>15401</v>
      </c>
      <c r="B3121">
        <v>112</v>
      </c>
      <c r="C3121">
        <v>47724985</v>
      </c>
      <c r="D3121" t="s">
        <v>15404</v>
      </c>
      <c r="E3121" t="s">
        <v>37</v>
      </c>
      <c r="F3121">
        <v>5.2</v>
      </c>
      <c r="G3121">
        <v>10000000</v>
      </c>
      <c r="H3121" t="s">
        <v>3409</v>
      </c>
      <c r="I3121" t="s">
        <v>24162</v>
      </c>
      <c r="J3121" t="s">
        <v>10413</v>
      </c>
      <c r="K3121" t="s">
        <v>24177</v>
      </c>
      <c r="L3121" t="s">
        <v>24177</v>
      </c>
      <c r="M3121" t="s">
        <v>24177</v>
      </c>
      <c r="N3121" t="s">
        <v>24177</v>
      </c>
      <c r="O3121" t="s">
        <v>24177</v>
      </c>
      <c r="P3121">
        <f>IMDB_Movies3[[#This Row],[gross]]-Table3[[#This Row],[budget]]</f>
        <v>37724985</v>
      </c>
    </row>
    <row r="3122" spans="1:16" x14ac:dyDescent="0.35">
      <c r="A3122" t="s">
        <v>14876</v>
      </c>
      <c r="B3122">
        <v>85</v>
      </c>
      <c r="C3122">
        <v>47724985</v>
      </c>
      <c r="D3122" t="s">
        <v>15408</v>
      </c>
      <c r="E3122" t="s">
        <v>37</v>
      </c>
      <c r="F3122">
        <v>5.2</v>
      </c>
      <c r="G3122">
        <v>35761559</v>
      </c>
      <c r="H3122" t="s">
        <v>1671</v>
      </c>
      <c r="I3122" t="s">
        <v>24164</v>
      </c>
      <c r="J3122" t="s">
        <v>12038</v>
      </c>
      <c r="K3122" t="s">
        <v>24177</v>
      </c>
      <c r="L3122" t="s">
        <v>24177</v>
      </c>
      <c r="M3122" t="s">
        <v>24177</v>
      </c>
      <c r="N3122" t="s">
        <v>24177</v>
      </c>
      <c r="O3122" t="s">
        <v>24177</v>
      </c>
      <c r="P3122">
        <f>IMDB_Movies3[[#This Row],[gross]]-Table3[[#This Row],[budget]]</f>
        <v>11963426</v>
      </c>
    </row>
    <row r="3123" spans="1:16" x14ac:dyDescent="0.35">
      <c r="A3123" t="s">
        <v>15412</v>
      </c>
      <c r="B3123">
        <v>93</v>
      </c>
      <c r="C3123">
        <v>5561</v>
      </c>
      <c r="D3123" t="s">
        <v>15415</v>
      </c>
      <c r="E3123" t="s">
        <v>37</v>
      </c>
      <c r="F3123">
        <v>3.9</v>
      </c>
      <c r="G3123">
        <v>10000000</v>
      </c>
      <c r="H3123" t="s">
        <v>1671</v>
      </c>
      <c r="I3123" t="s">
        <v>19711</v>
      </c>
      <c r="J3123" t="s">
        <v>24177</v>
      </c>
      <c r="K3123" t="s">
        <v>24177</v>
      </c>
      <c r="L3123" t="s">
        <v>24177</v>
      </c>
      <c r="M3123" t="s">
        <v>24177</v>
      </c>
      <c r="N3123" t="s">
        <v>24177</v>
      </c>
      <c r="O3123" t="s">
        <v>24177</v>
      </c>
      <c r="P3123">
        <f>IMDB_Movies3[[#This Row],[gross]]-Table3[[#This Row],[budget]]</f>
        <v>-9994439</v>
      </c>
    </row>
    <row r="3124" spans="1:16" x14ac:dyDescent="0.35">
      <c r="A3124" t="s">
        <v>15418</v>
      </c>
      <c r="B3124">
        <v>104</v>
      </c>
      <c r="C3124">
        <v>3607</v>
      </c>
      <c r="D3124" t="s">
        <v>15420</v>
      </c>
      <c r="E3124" t="s">
        <v>37</v>
      </c>
      <c r="F3124">
        <v>6.1</v>
      </c>
      <c r="G3124">
        <v>10000000</v>
      </c>
      <c r="H3124" t="s">
        <v>24164</v>
      </c>
      <c r="I3124" t="s">
        <v>24162</v>
      </c>
      <c r="J3124" t="s">
        <v>10413</v>
      </c>
      <c r="K3124" t="s">
        <v>24177</v>
      </c>
      <c r="L3124" t="s">
        <v>24177</v>
      </c>
      <c r="M3124" t="s">
        <v>24177</v>
      </c>
      <c r="N3124" t="s">
        <v>24177</v>
      </c>
      <c r="O3124" t="s">
        <v>24177</v>
      </c>
      <c r="P3124">
        <f>IMDB_Movies3[[#This Row],[gross]]-Table3[[#This Row],[budget]]</f>
        <v>-9996393</v>
      </c>
    </row>
    <row r="3125" spans="1:16" x14ac:dyDescent="0.35">
      <c r="A3125" t="s">
        <v>15424</v>
      </c>
      <c r="B3125">
        <v>94</v>
      </c>
      <c r="C3125">
        <v>47724985</v>
      </c>
      <c r="D3125" t="s">
        <v>15427</v>
      </c>
      <c r="E3125" t="s">
        <v>37</v>
      </c>
      <c r="F3125">
        <v>5.8</v>
      </c>
      <c r="G3125">
        <v>35761559</v>
      </c>
      <c r="H3125" t="s">
        <v>6403</v>
      </c>
      <c r="I3125" t="s">
        <v>10413</v>
      </c>
      <c r="J3125" t="s">
        <v>24177</v>
      </c>
      <c r="K3125" t="s">
        <v>24177</v>
      </c>
      <c r="L3125" t="s">
        <v>24177</v>
      </c>
      <c r="M3125" t="s">
        <v>24177</v>
      </c>
      <c r="N3125" t="s">
        <v>24177</v>
      </c>
      <c r="O3125" t="s">
        <v>24177</v>
      </c>
      <c r="P3125">
        <f>IMDB_Movies3[[#This Row],[gross]]-Table3[[#This Row],[budget]]</f>
        <v>11963426</v>
      </c>
    </row>
    <row r="3126" spans="1:16" x14ac:dyDescent="0.35">
      <c r="A3126" t="s">
        <v>15431</v>
      </c>
      <c r="B3126">
        <v>85</v>
      </c>
      <c r="C3126">
        <v>70527</v>
      </c>
      <c r="D3126" t="s">
        <v>15432</v>
      </c>
      <c r="E3126" t="s">
        <v>37</v>
      </c>
      <c r="F3126">
        <v>6.7</v>
      </c>
      <c r="G3126">
        <v>6500000</v>
      </c>
      <c r="H3126" t="s">
        <v>1671</v>
      </c>
      <c r="I3126" t="s">
        <v>3409</v>
      </c>
      <c r="J3126" t="s">
        <v>24177</v>
      </c>
      <c r="K3126" t="s">
        <v>24177</v>
      </c>
      <c r="L3126" t="s">
        <v>24177</v>
      </c>
      <c r="M3126" t="s">
        <v>24177</v>
      </c>
      <c r="N3126" t="s">
        <v>24177</v>
      </c>
      <c r="O3126" t="s">
        <v>24177</v>
      </c>
      <c r="P3126">
        <f>IMDB_Movies3[[#This Row],[gross]]-Table3[[#This Row],[budget]]</f>
        <v>-6429473</v>
      </c>
    </row>
    <row r="3127" spans="1:16" x14ac:dyDescent="0.35">
      <c r="A3127" t="s">
        <v>5486</v>
      </c>
      <c r="B3127">
        <v>99</v>
      </c>
      <c r="C3127">
        <v>47724985</v>
      </c>
      <c r="D3127" t="s">
        <v>15437</v>
      </c>
      <c r="E3127" t="s">
        <v>37</v>
      </c>
      <c r="F3127">
        <v>5.7</v>
      </c>
      <c r="G3127">
        <v>10000000</v>
      </c>
      <c r="H3127" t="s">
        <v>3409</v>
      </c>
      <c r="I3127" t="s">
        <v>1266</v>
      </c>
      <c r="J3127" t="s">
        <v>6403</v>
      </c>
      <c r="K3127" t="s">
        <v>10413</v>
      </c>
      <c r="L3127" t="s">
        <v>24177</v>
      </c>
      <c r="M3127" t="s">
        <v>24177</v>
      </c>
      <c r="N3127" t="s">
        <v>24177</v>
      </c>
      <c r="O3127" t="s">
        <v>24177</v>
      </c>
      <c r="P3127">
        <f>IMDB_Movies3[[#This Row],[gross]]-Table3[[#This Row],[budget]]</f>
        <v>37724985</v>
      </c>
    </row>
    <row r="3128" spans="1:16" x14ac:dyDescent="0.35">
      <c r="A3128" t="s">
        <v>15441</v>
      </c>
      <c r="B3128">
        <v>91</v>
      </c>
      <c r="C3128">
        <v>47724985</v>
      </c>
      <c r="D3128" t="s">
        <v>15444</v>
      </c>
      <c r="E3128" t="s">
        <v>37</v>
      </c>
      <c r="F3128">
        <v>4.5</v>
      </c>
      <c r="G3128">
        <v>10000000</v>
      </c>
      <c r="H3128" t="s">
        <v>3409</v>
      </c>
      <c r="I3128" t="s">
        <v>12038</v>
      </c>
      <c r="J3128" t="s">
        <v>24177</v>
      </c>
      <c r="K3128" t="s">
        <v>24177</v>
      </c>
      <c r="L3128" t="s">
        <v>24177</v>
      </c>
      <c r="M3128" t="s">
        <v>24177</v>
      </c>
      <c r="N3128" t="s">
        <v>24177</v>
      </c>
      <c r="O3128" t="s">
        <v>24177</v>
      </c>
      <c r="P3128">
        <f>IMDB_Movies3[[#This Row],[gross]]-Table3[[#This Row],[budget]]</f>
        <v>37724985</v>
      </c>
    </row>
    <row r="3129" spans="1:16" x14ac:dyDescent="0.35">
      <c r="A3129" t="s">
        <v>15447</v>
      </c>
      <c r="B3129">
        <v>117</v>
      </c>
      <c r="C3129">
        <v>47724985</v>
      </c>
      <c r="D3129" t="s">
        <v>15448</v>
      </c>
      <c r="E3129" t="s">
        <v>37</v>
      </c>
      <c r="F3129">
        <v>6.9</v>
      </c>
      <c r="G3129">
        <v>6000000</v>
      </c>
      <c r="H3129" t="s">
        <v>3409</v>
      </c>
      <c r="I3129" t="s">
        <v>10413</v>
      </c>
      <c r="J3129" t="s">
        <v>24177</v>
      </c>
      <c r="K3129" t="s">
        <v>24177</v>
      </c>
      <c r="L3129" t="s">
        <v>24177</v>
      </c>
      <c r="M3129" t="s">
        <v>24177</v>
      </c>
      <c r="N3129" t="s">
        <v>24177</v>
      </c>
      <c r="O3129" t="s">
        <v>24177</v>
      </c>
      <c r="P3129">
        <f>IMDB_Movies3[[#This Row],[gross]]-Table3[[#This Row],[budget]]</f>
        <v>41724985</v>
      </c>
    </row>
    <row r="3130" spans="1:16" x14ac:dyDescent="0.35">
      <c r="A3130" t="s">
        <v>15452</v>
      </c>
      <c r="B3130">
        <v>85</v>
      </c>
      <c r="C3130">
        <v>47724985</v>
      </c>
      <c r="D3130" t="s">
        <v>15454</v>
      </c>
      <c r="E3130" t="s">
        <v>37</v>
      </c>
      <c r="F3130">
        <v>4.8</v>
      </c>
      <c r="G3130">
        <v>10000000</v>
      </c>
      <c r="H3130" t="s">
        <v>953</v>
      </c>
      <c r="I3130" t="s">
        <v>11526</v>
      </c>
      <c r="J3130" t="s">
        <v>24177</v>
      </c>
      <c r="K3130" t="s">
        <v>24177</v>
      </c>
      <c r="L3130" t="s">
        <v>24177</v>
      </c>
      <c r="M3130" t="s">
        <v>24177</v>
      </c>
      <c r="N3130" t="s">
        <v>24177</v>
      </c>
      <c r="O3130" t="s">
        <v>24177</v>
      </c>
      <c r="P3130">
        <f>IMDB_Movies3[[#This Row],[gross]]-Table3[[#This Row],[budget]]</f>
        <v>37724985</v>
      </c>
    </row>
    <row r="3131" spans="1:16" x14ac:dyDescent="0.35">
      <c r="A3131" t="s">
        <v>13940</v>
      </c>
      <c r="B3131">
        <v>106</v>
      </c>
      <c r="C3131">
        <v>47724985</v>
      </c>
      <c r="D3131" t="s">
        <v>15458</v>
      </c>
      <c r="E3131" t="s">
        <v>37</v>
      </c>
      <c r="F3131">
        <v>6.3</v>
      </c>
      <c r="G3131">
        <v>10000000</v>
      </c>
      <c r="H3131" t="s">
        <v>3409</v>
      </c>
      <c r="I3131" t="s">
        <v>24165</v>
      </c>
      <c r="J3131" t="s">
        <v>24177</v>
      </c>
      <c r="K3131" t="s">
        <v>24177</v>
      </c>
      <c r="L3131" t="s">
        <v>24177</v>
      </c>
      <c r="M3131" t="s">
        <v>24177</v>
      </c>
      <c r="N3131" t="s">
        <v>24177</v>
      </c>
      <c r="O3131" t="s">
        <v>24177</v>
      </c>
      <c r="P3131">
        <f>IMDB_Movies3[[#This Row],[gross]]-Table3[[#This Row],[budget]]</f>
        <v>37724985</v>
      </c>
    </row>
    <row r="3132" spans="1:16" x14ac:dyDescent="0.35">
      <c r="A3132" t="s">
        <v>15461</v>
      </c>
      <c r="B3132">
        <v>81</v>
      </c>
      <c r="C3132">
        <v>11835</v>
      </c>
      <c r="D3132" t="s">
        <v>15463</v>
      </c>
      <c r="E3132" t="s">
        <v>8649</v>
      </c>
      <c r="F3132">
        <v>6.9</v>
      </c>
      <c r="G3132">
        <v>10000000</v>
      </c>
      <c r="H3132" t="s">
        <v>1671</v>
      </c>
      <c r="I3132" t="s">
        <v>3409</v>
      </c>
      <c r="J3132" t="s">
        <v>19711</v>
      </c>
      <c r="K3132" t="s">
        <v>24177</v>
      </c>
      <c r="L3132" t="s">
        <v>24177</v>
      </c>
      <c r="M3132" t="s">
        <v>24177</v>
      </c>
      <c r="N3132" t="s">
        <v>24177</v>
      </c>
      <c r="O3132" t="s">
        <v>24177</v>
      </c>
      <c r="P3132">
        <f>IMDB_Movies3[[#This Row],[gross]]-Table3[[#This Row],[budget]]</f>
        <v>-9988165</v>
      </c>
    </row>
    <row r="3133" spans="1:16" x14ac:dyDescent="0.35">
      <c r="A3133" t="s">
        <v>15467</v>
      </c>
      <c r="B3133">
        <v>100</v>
      </c>
      <c r="C3133">
        <v>47724985</v>
      </c>
      <c r="D3133" t="s">
        <v>15470</v>
      </c>
      <c r="E3133" t="s">
        <v>37</v>
      </c>
      <c r="F3133">
        <v>5.4</v>
      </c>
      <c r="G3133">
        <v>10000000</v>
      </c>
      <c r="H3133" t="s">
        <v>1671</v>
      </c>
      <c r="I3133" t="s">
        <v>3409</v>
      </c>
      <c r="J3133" t="s">
        <v>6403</v>
      </c>
      <c r="K3133" t="s">
        <v>19711</v>
      </c>
      <c r="L3133" t="s">
        <v>24177</v>
      </c>
      <c r="M3133" t="s">
        <v>24177</v>
      </c>
      <c r="N3133" t="s">
        <v>24177</v>
      </c>
      <c r="O3133" t="s">
        <v>24177</v>
      </c>
      <c r="P3133">
        <f>IMDB_Movies3[[#This Row],[gross]]-Table3[[#This Row],[budget]]</f>
        <v>37724985</v>
      </c>
    </row>
    <row r="3134" spans="1:16" x14ac:dyDescent="0.35">
      <c r="A3134" t="s">
        <v>4674</v>
      </c>
      <c r="B3134">
        <v>90</v>
      </c>
      <c r="C3134">
        <v>47724985</v>
      </c>
      <c r="D3134" t="s">
        <v>15474</v>
      </c>
      <c r="E3134" t="s">
        <v>37</v>
      </c>
      <c r="F3134">
        <v>3.8</v>
      </c>
      <c r="G3134">
        <v>10000000</v>
      </c>
      <c r="H3134" t="s">
        <v>1325</v>
      </c>
      <c r="I3134" t="s">
        <v>6403</v>
      </c>
      <c r="J3134" t="s">
        <v>12332</v>
      </c>
      <c r="K3134" t="s">
        <v>24177</v>
      </c>
      <c r="L3134" t="s">
        <v>24177</v>
      </c>
      <c r="M3134" t="s">
        <v>24177</v>
      </c>
      <c r="N3134" t="s">
        <v>24177</v>
      </c>
      <c r="O3134" t="s">
        <v>24177</v>
      </c>
      <c r="P3134">
        <f>IMDB_Movies3[[#This Row],[gross]]-Table3[[#This Row],[budget]]</f>
        <v>37724985</v>
      </c>
    </row>
    <row r="3135" spans="1:16" x14ac:dyDescent="0.35">
      <c r="A3135" t="s">
        <v>15477</v>
      </c>
      <c r="B3135">
        <v>116</v>
      </c>
      <c r="C3135">
        <v>47724985</v>
      </c>
      <c r="D3135" t="s">
        <v>15479</v>
      </c>
      <c r="E3135" t="s">
        <v>37</v>
      </c>
      <c r="F3135">
        <v>7</v>
      </c>
      <c r="G3135">
        <v>10000000</v>
      </c>
      <c r="H3135" t="s">
        <v>3409</v>
      </c>
      <c r="I3135" t="s">
        <v>19711</v>
      </c>
      <c r="J3135" t="s">
        <v>24177</v>
      </c>
      <c r="K3135" t="s">
        <v>24177</v>
      </c>
      <c r="L3135" t="s">
        <v>24177</v>
      </c>
      <c r="M3135" t="s">
        <v>24177</v>
      </c>
      <c r="N3135" t="s">
        <v>24177</v>
      </c>
      <c r="O3135" t="s">
        <v>24177</v>
      </c>
      <c r="P3135">
        <f>IMDB_Movies3[[#This Row],[gross]]-Table3[[#This Row],[budget]]</f>
        <v>37724985</v>
      </c>
    </row>
    <row r="3136" spans="1:16" x14ac:dyDescent="0.35">
      <c r="A3136" t="s">
        <v>15483</v>
      </c>
      <c r="B3136">
        <v>84</v>
      </c>
      <c r="C3136">
        <v>47724985</v>
      </c>
      <c r="D3136" t="s">
        <v>15485</v>
      </c>
      <c r="E3136" t="s">
        <v>37</v>
      </c>
      <c r="F3136">
        <v>5.2</v>
      </c>
      <c r="G3136">
        <v>10000000</v>
      </c>
      <c r="H3136" t="s">
        <v>1671</v>
      </c>
      <c r="I3136" t="s">
        <v>24177</v>
      </c>
      <c r="J3136" t="s">
        <v>24177</v>
      </c>
      <c r="K3136" t="s">
        <v>24177</v>
      </c>
      <c r="L3136" t="s">
        <v>24177</v>
      </c>
      <c r="M3136" t="s">
        <v>24177</v>
      </c>
      <c r="N3136" t="s">
        <v>24177</v>
      </c>
      <c r="O3136" t="s">
        <v>24177</v>
      </c>
      <c r="P3136">
        <f>IMDB_Movies3[[#This Row],[gross]]-Table3[[#This Row],[budget]]</f>
        <v>37724985</v>
      </c>
    </row>
    <row r="3137" spans="1:16" x14ac:dyDescent="0.35">
      <c r="A3137" t="s">
        <v>8607</v>
      </c>
      <c r="B3137">
        <v>135</v>
      </c>
      <c r="C3137">
        <v>128486</v>
      </c>
      <c r="D3137" t="s">
        <v>15487</v>
      </c>
      <c r="E3137" t="s">
        <v>12700</v>
      </c>
      <c r="F3137">
        <v>7.3</v>
      </c>
      <c r="G3137">
        <v>10000000</v>
      </c>
      <c r="H3137" t="s">
        <v>1325</v>
      </c>
      <c r="I3137" t="s">
        <v>953</v>
      </c>
      <c r="J3137" t="s">
        <v>1671</v>
      </c>
      <c r="K3137" t="s">
        <v>15011</v>
      </c>
      <c r="L3137" t="s">
        <v>24177</v>
      </c>
      <c r="M3137" t="s">
        <v>24177</v>
      </c>
      <c r="N3137" t="s">
        <v>24177</v>
      </c>
      <c r="O3137" t="s">
        <v>24177</v>
      </c>
      <c r="P3137">
        <f>IMDB_Movies3[[#This Row],[gross]]-Table3[[#This Row],[budget]]</f>
        <v>-9871514</v>
      </c>
    </row>
    <row r="3138" spans="1:16" x14ac:dyDescent="0.35">
      <c r="A3138" t="s">
        <v>13006</v>
      </c>
      <c r="B3138">
        <v>84</v>
      </c>
      <c r="C3138">
        <v>47724985</v>
      </c>
      <c r="D3138" t="s">
        <v>15491</v>
      </c>
      <c r="E3138" t="s">
        <v>37</v>
      </c>
      <c r="F3138">
        <v>4.5999999999999996</v>
      </c>
      <c r="G3138">
        <v>10000000</v>
      </c>
      <c r="H3138" t="s">
        <v>6403</v>
      </c>
      <c r="I3138" t="s">
        <v>10413</v>
      </c>
      <c r="J3138" t="s">
        <v>24177</v>
      </c>
      <c r="K3138" t="s">
        <v>24177</v>
      </c>
      <c r="L3138" t="s">
        <v>24177</v>
      </c>
      <c r="M3138" t="s">
        <v>24177</v>
      </c>
      <c r="N3138" t="s">
        <v>24177</v>
      </c>
      <c r="O3138" t="s">
        <v>24177</v>
      </c>
      <c r="P3138">
        <f>IMDB_Movies3[[#This Row],[gross]]-Table3[[#This Row],[budget]]</f>
        <v>37724985</v>
      </c>
    </row>
    <row r="3139" spans="1:16" x14ac:dyDescent="0.35">
      <c r="A3139" t="s">
        <v>15494</v>
      </c>
      <c r="B3139">
        <v>89</v>
      </c>
      <c r="C3139">
        <v>47724985</v>
      </c>
      <c r="D3139" t="s">
        <v>15496</v>
      </c>
      <c r="E3139" t="s">
        <v>37</v>
      </c>
      <c r="F3139">
        <v>6.5</v>
      </c>
      <c r="G3139">
        <v>10000000</v>
      </c>
      <c r="H3139" t="s">
        <v>1325</v>
      </c>
      <c r="I3139" t="s">
        <v>1671</v>
      </c>
      <c r="J3139" t="s">
        <v>3409</v>
      </c>
      <c r="K3139" t="s">
        <v>15011</v>
      </c>
      <c r="L3139" t="s">
        <v>24177</v>
      </c>
      <c r="M3139" t="s">
        <v>24177</v>
      </c>
      <c r="N3139" t="s">
        <v>24177</v>
      </c>
      <c r="O3139" t="s">
        <v>24177</v>
      </c>
      <c r="P3139">
        <f>IMDB_Movies3[[#This Row],[gross]]-Table3[[#This Row],[budget]]</f>
        <v>37724985</v>
      </c>
    </row>
    <row r="3140" spans="1:16" x14ac:dyDescent="0.35">
      <c r="A3140" t="s">
        <v>6549</v>
      </c>
      <c r="B3140">
        <v>107</v>
      </c>
      <c r="C3140">
        <v>16025394</v>
      </c>
      <c r="D3140" t="s">
        <v>15499</v>
      </c>
      <c r="E3140" t="s">
        <v>37</v>
      </c>
      <c r="F3140">
        <v>6.8</v>
      </c>
      <c r="G3140">
        <v>35761559</v>
      </c>
      <c r="H3140" t="s">
        <v>1671</v>
      </c>
      <c r="I3140" t="s">
        <v>3409</v>
      </c>
      <c r="J3140" t="s">
        <v>19711</v>
      </c>
      <c r="K3140" t="s">
        <v>24177</v>
      </c>
      <c r="L3140" t="s">
        <v>24177</v>
      </c>
      <c r="M3140" t="s">
        <v>24177</v>
      </c>
      <c r="N3140" t="s">
        <v>24177</v>
      </c>
      <c r="O3140" t="s">
        <v>24177</v>
      </c>
      <c r="P3140">
        <f>IMDB_Movies3[[#This Row],[gross]]-Table3[[#This Row],[budget]]</f>
        <v>-19736165</v>
      </c>
    </row>
    <row r="3141" spans="1:16" x14ac:dyDescent="0.35">
      <c r="A3141" t="s">
        <v>15502</v>
      </c>
      <c r="B3141">
        <v>144</v>
      </c>
      <c r="C3141">
        <v>2483955</v>
      </c>
      <c r="D3141" t="s">
        <v>15504</v>
      </c>
      <c r="E3141" t="s">
        <v>37</v>
      </c>
      <c r="F3141">
        <v>6.7</v>
      </c>
      <c r="G3141">
        <v>9600000</v>
      </c>
      <c r="H3141" t="s">
        <v>3409</v>
      </c>
      <c r="I3141" t="s">
        <v>19711</v>
      </c>
      <c r="J3141" t="s">
        <v>24177</v>
      </c>
      <c r="K3141" t="s">
        <v>24177</v>
      </c>
      <c r="L3141" t="s">
        <v>24177</v>
      </c>
      <c r="M3141" t="s">
        <v>24177</v>
      </c>
      <c r="N3141" t="s">
        <v>24177</v>
      </c>
      <c r="O3141" t="s">
        <v>24177</v>
      </c>
      <c r="P3141">
        <f>IMDB_Movies3[[#This Row],[gross]]-Table3[[#This Row],[budget]]</f>
        <v>-7116045</v>
      </c>
    </row>
    <row r="3142" spans="1:16" x14ac:dyDescent="0.35">
      <c r="A3142" t="s">
        <v>3233</v>
      </c>
      <c r="B3142">
        <v>98</v>
      </c>
      <c r="C3142">
        <v>57176582</v>
      </c>
      <c r="D3142" t="s">
        <v>15508</v>
      </c>
      <c r="E3142" t="s">
        <v>37</v>
      </c>
      <c r="F3142">
        <v>6.1</v>
      </c>
      <c r="G3142">
        <v>9500000</v>
      </c>
      <c r="H3142" t="s">
        <v>1671</v>
      </c>
      <c r="I3142" t="s">
        <v>24177</v>
      </c>
      <c r="J3142" t="s">
        <v>24177</v>
      </c>
      <c r="K3142" t="s">
        <v>24177</v>
      </c>
      <c r="L3142" t="s">
        <v>24177</v>
      </c>
      <c r="M3142" t="s">
        <v>24177</v>
      </c>
      <c r="N3142" t="s">
        <v>24177</v>
      </c>
      <c r="O3142" t="s">
        <v>24177</v>
      </c>
      <c r="P3142">
        <f>IMDB_Movies3[[#This Row],[gross]]-Table3[[#This Row],[budget]]</f>
        <v>47676582</v>
      </c>
    </row>
    <row r="3143" spans="1:16" x14ac:dyDescent="0.35">
      <c r="A3143" t="s">
        <v>15511</v>
      </c>
      <c r="B3143">
        <v>94</v>
      </c>
      <c r="C3143">
        <v>47724985</v>
      </c>
      <c r="D3143" t="s">
        <v>15512</v>
      </c>
      <c r="E3143" t="s">
        <v>37</v>
      </c>
      <c r="F3143">
        <v>5.2</v>
      </c>
      <c r="G3143">
        <v>10000000</v>
      </c>
      <c r="H3143" t="s">
        <v>1325</v>
      </c>
      <c r="I3143" t="s">
        <v>24164</v>
      </c>
      <c r="J3143" t="s">
        <v>3409</v>
      </c>
      <c r="K3143" t="s">
        <v>10413</v>
      </c>
      <c r="L3143" t="s">
        <v>24177</v>
      </c>
      <c r="M3143" t="s">
        <v>24177</v>
      </c>
      <c r="N3143" t="s">
        <v>24177</v>
      </c>
      <c r="O3143" t="s">
        <v>24177</v>
      </c>
      <c r="P3143">
        <f>IMDB_Movies3[[#This Row],[gross]]-Table3[[#This Row],[budget]]</f>
        <v>37724985</v>
      </c>
    </row>
    <row r="3144" spans="1:16" x14ac:dyDescent="0.35">
      <c r="A3144" t="s">
        <v>8052</v>
      </c>
      <c r="B3144">
        <v>117</v>
      </c>
      <c r="C3144">
        <v>43100000</v>
      </c>
      <c r="D3144" t="s">
        <v>15517</v>
      </c>
      <c r="E3144" t="s">
        <v>37</v>
      </c>
      <c r="F3144">
        <v>6.9</v>
      </c>
      <c r="G3144">
        <v>9500000</v>
      </c>
      <c r="H3144" t="s">
        <v>1325</v>
      </c>
      <c r="I3144" t="s">
        <v>953</v>
      </c>
      <c r="J3144" t="s">
        <v>10413</v>
      </c>
      <c r="K3144" t="s">
        <v>24177</v>
      </c>
      <c r="L3144" t="s">
        <v>24177</v>
      </c>
      <c r="M3144" t="s">
        <v>24177</v>
      </c>
      <c r="N3144" t="s">
        <v>24177</v>
      </c>
      <c r="O3144" t="s">
        <v>24177</v>
      </c>
      <c r="P3144">
        <f>IMDB_Movies3[[#This Row],[gross]]-Table3[[#This Row],[budget]]</f>
        <v>33600000</v>
      </c>
    </row>
    <row r="3145" spans="1:16" x14ac:dyDescent="0.35">
      <c r="A3145" t="s">
        <v>15520</v>
      </c>
      <c r="B3145">
        <v>102</v>
      </c>
      <c r="C3145">
        <v>47724985</v>
      </c>
      <c r="D3145" t="s">
        <v>15521</v>
      </c>
      <c r="E3145" t="s">
        <v>37</v>
      </c>
      <c r="F3145">
        <v>6</v>
      </c>
      <c r="G3145">
        <v>10000000</v>
      </c>
      <c r="H3145" t="s">
        <v>1325</v>
      </c>
      <c r="I3145" t="s">
        <v>1671</v>
      </c>
      <c r="J3145" t="s">
        <v>24164</v>
      </c>
      <c r="K3145" t="s">
        <v>3409</v>
      </c>
      <c r="L3145" t="s">
        <v>24177</v>
      </c>
      <c r="M3145" t="s">
        <v>24177</v>
      </c>
      <c r="N3145" t="s">
        <v>24177</v>
      </c>
      <c r="O3145" t="s">
        <v>24177</v>
      </c>
      <c r="P3145">
        <f>IMDB_Movies3[[#This Row],[gross]]-Table3[[#This Row],[budget]]</f>
        <v>37724985</v>
      </c>
    </row>
    <row r="3146" spans="1:16" x14ac:dyDescent="0.35">
      <c r="A3146" t="s">
        <v>12018</v>
      </c>
      <c r="B3146">
        <v>127</v>
      </c>
      <c r="C3146">
        <v>225377</v>
      </c>
      <c r="D3146" t="s">
        <v>15525</v>
      </c>
      <c r="E3146" t="s">
        <v>1464</v>
      </c>
      <c r="F3146">
        <v>7.9</v>
      </c>
      <c r="G3146">
        <v>8900000</v>
      </c>
      <c r="H3146" t="s">
        <v>3409</v>
      </c>
      <c r="I3146" t="s">
        <v>19711</v>
      </c>
      <c r="J3146" t="s">
        <v>24177</v>
      </c>
      <c r="K3146" t="s">
        <v>24177</v>
      </c>
      <c r="L3146" t="s">
        <v>24177</v>
      </c>
      <c r="M3146" t="s">
        <v>24177</v>
      </c>
      <c r="N3146" t="s">
        <v>24177</v>
      </c>
      <c r="O3146" t="s">
        <v>24177</v>
      </c>
      <c r="P3146">
        <f>IMDB_Movies3[[#This Row],[gross]]-Table3[[#This Row],[budget]]</f>
        <v>-8674623</v>
      </c>
    </row>
    <row r="3147" spans="1:16" x14ac:dyDescent="0.35">
      <c r="A3147" t="s">
        <v>15529</v>
      </c>
      <c r="B3147">
        <v>98</v>
      </c>
      <c r="C3147">
        <v>14114488</v>
      </c>
      <c r="D3147" t="s">
        <v>15530</v>
      </c>
      <c r="E3147" t="s">
        <v>37</v>
      </c>
      <c r="F3147">
        <v>4.5</v>
      </c>
      <c r="G3147">
        <v>10500000</v>
      </c>
      <c r="H3147" t="s">
        <v>6403</v>
      </c>
      <c r="I3147" t="s">
        <v>10413</v>
      </c>
      <c r="J3147" t="s">
        <v>24177</v>
      </c>
      <c r="K3147" t="s">
        <v>24177</v>
      </c>
      <c r="L3147" t="s">
        <v>24177</v>
      </c>
      <c r="M3147" t="s">
        <v>24177</v>
      </c>
      <c r="N3147" t="s">
        <v>24177</v>
      </c>
      <c r="O3147" t="s">
        <v>24177</v>
      </c>
      <c r="P3147">
        <f>IMDB_Movies3[[#This Row],[gross]]-Table3[[#This Row],[budget]]</f>
        <v>3614488</v>
      </c>
    </row>
    <row r="3148" spans="1:16" x14ac:dyDescent="0.35">
      <c r="A3148" t="s">
        <v>15533</v>
      </c>
      <c r="B3148">
        <v>88</v>
      </c>
      <c r="C3148">
        <v>47724985</v>
      </c>
      <c r="D3148" t="s">
        <v>15534</v>
      </c>
      <c r="E3148" t="s">
        <v>37</v>
      </c>
      <c r="F3148">
        <v>5.0999999999999996</v>
      </c>
      <c r="G3148">
        <v>9500000</v>
      </c>
      <c r="H3148" t="s">
        <v>1325</v>
      </c>
      <c r="I3148" t="s">
        <v>6403</v>
      </c>
      <c r="J3148" t="s">
        <v>24177</v>
      </c>
      <c r="K3148" t="s">
        <v>24177</v>
      </c>
      <c r="L3148" t="s">
        <v>24177</v>
      </c>
      <c r="M3148" t="s">
        <v>24177</v>
      </c>
      <c r="N3148" t="s">
        <v>24177</v>
      </c>
      <c r="O3148" t="s">
        <v>24177</v>
      </c>
      <c r="P3148">
        <f>IMDB_Movies3[[#This Row],[gross]]-Table3[[#This Row],[budget]]</f>
        <v>38224985</v>
      </c>
    </row>
    <row r="3149" spans="1:16" x14ac:dyDescent="0.35">
      <c r="A3149" t="s">
        <v>15538</v>
      </c>
      <c r="B3149">
        <v>197</v>
      </c>
      <c r="C3149">
        <v>46300000</v>
      </c>
      <c r="D3149" t="s">
        <v>15539</v>
      </c>
      <c r="E3149" t="s">
        <v>37</v>
      </c>
      <c r="F3149">
        <v>7.6</v>
      </c>
      <c r="G3149">
        <v>9400000</v>
      </c>
      <c r="H3149" t="s">
        <v>1325</v>
      </c>
      <c r="I3149" t="s">
        <v>953</v>
      </c>
      <c r="J3149" t="s">
        <v>1671</v>
      </c>
      <c r="K3149" t="s">
        <v>24164</v>
      </c>
      <c r="L3149" t="s">
        <v>24177</v>
      </c>
      <c r="M3149" t="s">
        <v>24177</v>
      </c>
      <c r="N3149" t="s">
        <v>24177</v>
      </c>
      <c r="O3149" t="s">
        <v>24177</v>
      </c>
      <c r="P3149">
        <f>IMDB_Movies3[[#This Row],[gross]]-Table3[[#This Row],[budget]]</f>
        <v>36900000</v>
      </c>
    </row>
    <row r="3150" spans="1:16" x14ac:dyDescent="0.35">
      <c r="A3150" t="s">
        <v>15543</v>
      </c>
      <c r="B3150">
        <v>121</v>
      </c>
      <c r="C3150">
        <v>12899702</v>
      </c>
      <c r="D3150" t="s">
        <v>15546</v>
      </c>
      <c r="E3150" t="s">
        <v>2778</v>
      </c>
      <c r="F3150">
        <v>7.6</v>
      </c>
      <c r="G3150">
        <v>35761559</v>
      </c>
      <c r="H3150" t="s">
        <v>1671</v>
      </c>
      <c r="I3150" t="s">
        <v>24164</v>
      </c>
      <c r="J3150" t="s">
        <v>3409</v>
      </c>
      <c r="K3150" t="s">
        <v>24162</v>
      </c>
      <c r="L3150" t="s">
        <v>24177</v>
      </c>
      <c r="M3150" t="s">
        <v>24177</v>
      </c>
      <c r="N3150" t="s">
        <v>24177</v>
      </c>
      <c r="O3150" t="s">
        <v>24177</v>
      </c>
      <c r="P3150">
        <f>IMDB_Movies3[[#This Row],[gross]]-Table3[[#This Row],[budget]]</f>
        <v>-22861857</v>
      </c>
    </row>
    <row r="3151" spans="1:16" x14ac:dyDescent="0.35">
      <c r="A3151" t="s">
        <v>15550</v>
      </c>
      <c r="B3151">
        <v>90</v>
      </c>
      <c r="C3151">
        <v>47724985</v>
      </c>
      <c r="D3151" t="s">
        <v>15553</v>
      </c>
      <c r="E3151" t="s">
        <v>37</v>
      </c>
      <c r="F3151">
        <v>6.7</v>
      </c>
      <c r="G3151">
        <v>9300000</v>
      </c>
      <c r="H3151" t="s">
        <v>953</v>
      </c>
      <c r="I3151" t="s">
        <v>11526</v>
      </c>
      <c r="J3151" t="s">
        <v>1266</v>
      </c>
      <c r="K3151" t="s">
        <v>6403</v>
      </c>
      <c r="L3151" t="s">
        <v>12332</v>
      </c>
      <c r="M3151" t="s">
        <v>24177</v>
      </c>
      <c r="N3151" t="s">
        <v>24177</v>
      </c>
      <c r="O3151" t="s">
        <v>24177</v>
      </c>
      <c r="P3151">
        <f>IMDB_Movies3[[#This Row],[gross]]-Table3[[#This Row],[budget]]</f>
        <v>38424985</v>
      </c>
    </row>
    <row r="3152" spans="1:16" x14ac:dyDescent="0.35">
      <c r="A3152" t="s">
        <v>7905</v>
      </c>
      <c r="B3152">
        <v>89</v>
      </c>
      <c r="C3152">
        <v>113155</v>
      </c>
      <c r="D3152" t="s">
        <v>15558</v>
      </c>
      <c r="E3152" t="s">
        <v>37</v>
      </c>
      <c r="F3152">
        <v>6.1</v>
      </c>
      <c r="G3152">
        <v>35761559</v>
      </c>
      <c r="H3152" t="s">
        <v>953</v>
      </c>
      <c r="I3152" t="s">
        <v>1671</v>
      </c>
      <c r="J3152" t="s">
        <v>12332</v>
      </c>
      <c r="K3152" t="s">
        <v>24177</v>
      </c>
      <c r="L3152" t="s">
        <v>24177</v>
      </c>
      <c r="M3152" t="s">
        <v>24177</v>
      </c>
      <c r="N3152" t="s">
        <v>24177</v>
      </c>
      <c r="O3152" t="s">
        <v>24177</v>
      </c>
      <c r="P3152">
        <f>IMDB_Movies3[[#This Row],[gross]]-Table3[[#This Row],[budget]]</f>
        <v>-35648404</v>
      </c>
    </row>
    <row r="3153" spans="1:16" x14ac:dyDescent="0.35">
      <c r="A3153" t="s">
        <v>5204</v>
      </c>
      <c r="B3153">
        <v>104</v>
      </c>
      <c r="C3153">
        <v>2600000</v>
      </c>
      <c r="D3153" t="s">
        <v>15561</v>
      </c>
      <c r="E3153" t="s">
        <v>37</v>
      </c>
      <c r="F3153">
        <v>7.5</v>
      </c>
      <c r="G3153">
        <v>6000000</v>
      </c>
      <c r="H3153" t="s">
        <v>3409</v>
      </c>
      <c r="I3153" t="s">
        <v>24165</v>
      </c>
      <c r="J3153" t="s">
        <v>24177</v>
      </c>
      <c r="K3153" t="s">
        <v>24177</v>
      </c>
      <c r="L3153" t="s">
        <v>24177</v>
      </c>
      <c r="M3153" t="s">
        <v>24177</v>
      </c>
      <c r="N3153" t="s">
        <v>24177</v>
      </c>
      <c r="O3153" t="s">
        <v>24177</v>
      </c>
      <c r="P3153">
        <f>IMDB_Movies3[[#This Row],[gross]]-Table3[[#This Row],[budget]]</f>
        <v>-3400000</v>
      </c>
    </row>
    <row r="3154" spans="1:16" x14ac:dyDescent="0.35">
      <c r="A3154" t="s">
        <v>14680</v>
      </c>
      <c r="B3154">
        <v>94</v>
      </c>
      <c r="C3154">
        <v>47724985</v>
      </c>
      <c r="D3154" t="s">
        <v>15565</v>
      </c>
      <c r="E3154" t="s">
        <v>37</v>
      </c>
      <c r="F3154">
        <v>5.3</v>
      </c>
      <c r="G3154">
        <v>10000000</v>
      </c>
      <c r="H3154" t="s">
        <v>1325</v>
      </c>
      <c r="I3154" t="s">
        <v>6403</v>
      </c>
      <c r="J3154" t="s">
        <v>10413</v>
      </c>
      <c r="K3154" t="s">
        <v>24177</v>
      </c>
      <c r="L3154" t="s">
        <v>24177</v>
      </c>
      <c r="M3154" t="s">
        <v>24177</v>
      </c>
      <c r="N3154" t="s">
        <v>24177</v>
      </c>
      <c r="O3154" t="s">
        <v>24177</v>
      </c>
      <c r="P3154">
        <f>IMDB_Movies3[[#This Row],[gross]]-Table3[[#This Row],[budget]]</f>
        <v>37724985</v>
      </c>
    </row>
    <row r="3155" spans="1:16" x14ac:dyDescent="0.35">
      <c r="A3155" t="s">
        <v>15569</v>
      </c>
      <c r="B3155">
        <v>90</v>
      </c>
      <c r="C3155">
        <v>1602466</v>
      </c>
      <c r="D3155" t="s">
        <v>15573</v>
      </c>
      <c r="E3155" t="s">
        <v>37</v>
      </c>
      <c r="F3155">
        <v>6</v>
      </c>
      <c r="G3155">
        <v>600000000</v>
      </c>
      <c r="H3155" t="s">
        <v>1325</v>
      </c>
      <c r="I3155" t="s">
        <v>3409</v>
      </c>
      <c r="J3155" t="s">
        <v>19711</v>
      </c>
      <c r="K3155" t="s">
        <v>10413</v>
      </c>
      <c r="L3155" t="s">
        <v>24177</v>
      </c>
      <c r="M3155" t="s">
        <v>24177</v>
      </c>
      <c r="N3155" t="s">
        <v>24177</v>
      </c>
      <c r="O3155" t="s">
        <v>24177</v>
      </c>
      <c r="P3155">
        <f>IMDB_Movies3[[#This Row],[gross]]-Table3[[#This Row],[budget]]</f>
        <v>-598397534</v>
      </c>
    </row>
    <row r="3156" spans="1:16" x14ac:dyDescent="0.35">
      <c r="A3156" t="s">
        <v>13347</v>
      </c>
      <c r="B3156">
        <v>130</v>
      </c>
      <c r="C3156">
        <v>3029870</v>
      </c>
      <c r="D3156" t="s">
        <v>15576</v>
      </c>
      <c r="E3156" t="s">
        <v>37</v>
      </c>
      <c r="F3156">
        <v>7.1</v>
      </c>
      <c r="G3156">
        <v>7400000</v>
      </c>
      <c r="H3156" t="s">
        <v>3409</v>
      </c>
      <c r="I3156" t="s">
        <v>12332</v>
      </c>
      <c r="J3156" t="s">
        <v>24177</v>
      </c>
      <c r="K3156" t="s">
        <v>24177</v>
      </c>
      <c r="L3156" t="s">
        <v>24177</v>
      </c>
      <c r="M3156" t="s">
        <v>24177</v>
      </c>
      <c r="N3156" t="s">
        <v>24177</v>
      </c>
      <c r="O3156" t="s">
        <v>24177</v>
      </c>
      <c r="P3156">
        <f>IMDB_Movies3[[#This Row],[gross]]-Table3[[#This Row],[budget]]</f>
        <v>-4370130</v>
      </c>
    </row>
    <row r="3157" spans="1:16" x14ac:dyDescent="0.35">
      <c r="A3157" t="s">
        <v>15579</v>
      </c>
      <c r="B3157">
        <v>92</v>
      </c>
      <c r="C3157">
        <v>47724985</v>
      </c>
      <c r="D3157" t="s">
        <v>15581</v>
      </c>
      <c r="E3157" t="s">
        <v>37</v>
      </c>
      <c r="F3157">
        <v>7.5</v>
      </c>
      <c r="G3157">
        <v>8500000</v>
      </c>
      <c r="H3157" t="s">
        <v>13307</v>
      </c>
      <c r="I3157" t="s">
        <v>1671</v>
      </c>
      <c r="J3157" t="s">
        <v>3409</v>
      </c>
      <c r="K3157" t="s">
        <v>18089</v>
      </c>
      <c r="L3157" t="s">
        <v>19711</v>
      </c>
      <c r="M3157" t="s">
        <v>24177</v>
      </c>
      <c r="N3157" t="s">
        <v>24177</v>
      </c>
      <c r="O3157" t="s">
        <v>24177</v>
      </c>
      <c r="P3157">
        <f>IMDB_Movies3[[#This Row],[gross]]-Table3[[#This Row],[budget]]</f>
        <v>39224985</v>
      </c>
    </row>
    <row r="3158" spans="1:16" x14ac:dyDescent="0.35">
      <c r="A3158" t="s">
        <v>15585</v>
      </c>
      <c r="B3158">
        <v>176</v>
      </c>
      <c r="C3158">
        <v>3047539</v>
      </c>
      <c r="D3158" t="s">
        <v>15587</v>
      </c>
      <c r="E3158" t="s">
        <v>5611</v>
      </c>
      <c r="F3158">
        <v>6.9</v>
      </c>
      <c r="G3158">
        <v>7217600</v>
      </c>
      <c r="H3158" t="s">
        <v>3409</v>
      </c>
      <c r="I3158" t="s">
        <v>19711</v>
      </c>
      <c r="J3158" t="s">
        <v>24177</v>
      </c>
      <c r="K3158" t="s">
        <v>24177</v>
      </c>
      <c r="L3158" t="s">
        <v>24177</v>
      </c>
      <c r="M3158" t="s">
        <v>24177</v>
      </c>
      <c r="N3158" t="s">
        <v>24177</v>
      </c>
      <c r="O3158" t="s">
        <v>24177</v>
      </c>
      <c r="P3158">
        <f>IMDB_Movies3[[#This Row],[gross]]-Table3[[#This Row],[budget]]</f>
        <v>-4170061</v>
      </c>
    </row>
    <row r="3159" spans="1:16" x14ac:dyDescent="0.35">
      <c r="A3159" t="s">
        <v>187</v>
      </c>
      <c r="B3159">
        <v>116</v>
      </c>
      <c r="C3159">
        <v>78900000</v>
      </c>
      <c r="D3159" t="s">
        <v>15591</v>
      </c>
      <c r="E3159" t="s">
        <v>37</v>
      </c>
      <c r="F3159">
        <v>8.5</v>
      </c>
      <c r="G3159">
        <v>11000000</v>
      </c>
      <c r="H3159" t="s">
        <v>6403</v>
      </c>
      <c r="I3159" t="s">
        <v>12332</v>
      </c>
      <c r="J3159" t="s">
        <v>24177</v>
      </c>
      <c r="K3159" t="s">
        <v>24177</v>
      </c>
      <c r="L3159" t="s">
        <v>24177</v>
      </c>
      <c r="M3159" t="s">
        <v>24177</v>
      </c>
      <c r="N3159" t="s">
        <v>24177</v>
      </c>
      <c r="O3159" t="s">
        <v>24177</v>
      </c>
      <c r="P3159">
        <f>IMDB_Movies3[[#This Row],[gross]]-Table3[[#This Row],[budget]]</f>
        <v>67900000</v>
      </c>
    </row>
    <row r="3160" spans="1:16" x14ac:dyDescent="0.35">
      <c r="A3160" t="s">
        <v>7404</v>
      </c>
      <c r="B3160">
        <v>88</v>
      </c>
      <c r="C3160">
        <v>30859000</v>
      </c>
      <c r="D3160" t="s">
        <v>15596</v>
      </c>
      <c r="E3160" t="s">
        <v>37</v>
      </c>
      <c r="F3160">
        <v>7.5</v>
      </c>
      <c r="G3160">
        <v>83532</v>
      </c>
      <c r="H3160" t="s">
        <v>6403</v>
      </c>
      <c r="I3160" t="s">
        <v>10413</v>
      </c>
      <c r="J3160" t="s">
        <v>24177</v>
      </c>
      <c r="K3160" t="s">
        <v>24177</v>
      </c>
      <c r="L3160" t="s">
        <v>24177</v>
      </c>
      <c r="M3160" t="s">
        <v>24177</v>
      </c>
      <c r="N3160" t="s">
        <v>24177</v>
      </c>
      <c r="O3160" t="s">
        <v>24177</v>
      </c>
      <c r="P3160">
        <f>IMDB_Movies3[[#This Row],[gross]]-Table3[[#This Row],[budget]]</f>
        <v>30775468</v>
      </c>
    </row>
    <row r="3161" spans="1:16" x14ac:dyDescent="0.35">
      <c r="A3161" t="s">
        <v>15600</v>
      </c>
      <c r="B3161">
        <v>106</v>
      </c>
      <c r="C3161">
        <v>3571735</v>
      </c>
      <c r="D3161" t="s">
        <v>15601</v>
      </c>
      <c r="E3161" t="s">
        <v>37</v>
      </c>
      <c r="F3161">
        <v>6.6</v>
      </c>
      <c r="G3161">
        <v>10000000</v>
      </c>
      <c r="H3161" t="s">
        <v>13307</v>
      </c>
      <c r="I3161" t="s">
        <v>3409</v>
      </c>
      <c r="J3161" t="s">
        <v>12038</v>
      </c>
      <c r="K3161" t="s">
        <v>24177</v>
      </c>
      <c r="L3161" t="s">
        <v>24177</v>
      </c>
      <c r="M3161" t="s">
        <v>24177</v>
      </c>
      <c r="N3161" t="s">
        <v>24177</v>
      </c>
      <c r="O3161" t="s">
        <v>24177</v>
      </c>
      <c r="P3161">
        <f>IMDB_Movies3[[#This Row],[gross]]-Table3[[#This Row],[budget]]</f>
        <v>-6428265</v>
      </c>
    </row>
    <row r="3162" spans="1:16" x14ac:dyDescent="0.35">
      <c r="A3162" t="s">
        <v>6997</v>
      </c>
      <c r="B3162">
        <v>181</v>
      </c>
      <c r="C3162">
        <v>50000000</v>
      </c>
      <c r="D3162" t="s">
        <v>15604</v>
      </c>
      <c r="E3162" t="s">
        <v>37</v>
      </c>
      <c r="F3162">
        <v>8</v>
      </c>
      <c r="G3162">
        <v>9000000</v>
      </c>
      <c r="H3162" t="s">
        <v>3409</v>
      </c>
      <c r="I3162" t="s">
        <v>18089</v>
      </c>
      <c r="J3162" t="s">
        <v>17378</v>
      </c>
      <c r="K3162" t="s">
        <v>19711</v>
      </c>
      <c r="L3162" t="s">
        <v>24177</v>
      </c>
      <c r="M3162" t="s">
        <v>24177</v>
      </c>
      <c r="N3162" t="s">
        <v>24177</v>
      </c>
      <c r="O3162" t="s">
        <v>24177</v>
      </c>
      <c r="P3162">
        <f>IMDB_Movies3[[#This Row],[gross]]-Table3[[#This Row],[budget]]</f>
        <v>41000000</v>
      </c>
    </row>
    <row r="3163" spans="1:16" x14ac:dyDescent="0.35">
      <c r="A3163" t="s">
        <v>5689</v>
      </c>
      <c r="B3163">
        <v>130</v>
      </c>
      <c r="C3163">
        <v>63600000</v>
      </c>
      <c r="D3163" t="s">
        <v>15609</v>
      </c>
      <c r="E3163" t="s">
        <v>37</v>
      </c>
      <c r="F3163">
        <v>7</v>
      </c>
      <c r="G3163">
        <v>9000000</v>
      </c>
      <c r="H3163" t="s">
        <v>1325</v>
      </c>
      <c r="I3163" t="s">
        <v>953</v>
      </c>
      <c r="J3163" t="s">
        <v>10413</v>
      </c>
      <c r="K3163" t="s">
        <v>24177</v>
      </c>
      <c r="L3163" t="s">
        <v>24177</v>
      </c>
      <c r="M3163" t="s">
        <v>24177</v>
      </c>
      <c r="N3163" t="s">
        <v>24177</v>
      </c>
      <c r="O3163" t="s">
        <v>24177</v>
      </c>
      <c r="P3163">
        <f>IMDB_Movies3[[#This Row],[gross]]-Table3[[#This Row],[budget]]</f>
        <v>54600000</v>
      </c>
    </row>
    <row r="3164" spans="1:16" x14ac:dyDescent="0.35">
      <c r="A3164" t="s">
        <v>6710</v>
      </c>
      <c r="B3164">
        <v>93</v>
      </c>
      <c r="C3164">
        <v>47724985</v>
      </c>
      <c r="D3164" t="s">
        <v>15613</v>
      </c>
      <c r="E3164" t="s">
        <v>37</v>
      </c>
      <c r="F3164">
        <v>5.8</v>
      </c>
      <c r="G3164">
        <v>10000000</v>
      </c>
      <c r="H3164" t="s">
        <v>1671</v>
      </c>
      <c r="I3164" t="s">
        <v>6403</v>
      </c>
      <c r="J3164" t="s">
        <v>12332</v>
      </c>
      <c r="K3164" t="s">
        <v>24177</v>
      </c>
      <c r="L3164" t="s">
        <v>24177</v>
      </c>
      <c r="M3164" t="s">
        <v>24177</v>
      </c>
      <c r="N3164" t="s">
        <v>24177</v>
      </c>
      <c r="O3164" t="s">
        <v>24177</v>
      </c>
      <c r="P3164">
        <f>IMDB_Movies3[[#This Row],[gross]]-Table3[[#This Row],[budget]]</f>
        <v>37724985</v>
      </c>
    </row>
    <row r="3165" spans="1:16" x14ac:dyDescent="0.35">
      <c r="A3165" t="s">
        <v>15617</v>
      </c>
      <c r="B3165">
        <v>110</v>
      </c>
      <c r="C3165">
        <v>47724985</v>
      </c>
      <c r="D3165" t="s">
        <v>15619</v>
      </c>
      <c r="E3165" t="s">
        <v>9795</v>
      </c>
      <c r="F3165">
        <v>7.3</v>
      </c>
      <c r="G3165">
        <v>35761559</v>
      </c>
      <c r="H3165" t="s">
        <v>1671</v>
      </c>
      <c r="I3165" t="s">
        <v>3409</v>
      </c>
      <c r="J3165" t="s">
        <v>19711</v>
      </c>
      <c r="K3165" t="s">
        <v>24177</v>
      </c>
      <c r="L3165" t="s">
        <v>24177</v>
      </c>
      <c r="M3165" t="s">
        <v>24177</v>
      </c>
      <c r="N3165" t="s">
        <v>24177</v>
      </c>
      <c r="O3165" t="s">
        <v>24177</v>
      </c>
      <c r="P3165">
        <f>IMDB_Movies3[[#This Row],[gross]]-Table3[[#This Row],[budget]]</f>
        <v>11963426</v>
      </c>
    </row>
    <row r="3166" spans="1:16" x14ac:dyDescent="0.35">
      <c r="A3166" t="s">
        <v>3088</v>
      </c>
      <c r="B3166">
        <v>123</v>
      </c>
      <c r="C3166">
        <v>36049108</v>
      </c>
      <c r="D3166" t="s">
        <v>15623</v>
      </c>
      <c r="E3166" t="s">
        <v>37</v>
      </c>
      <c r="F3166">
        <v>6.8</v>
      </c>
      <c r="G3166">
        <v>9000000</v>
      </c>
      <c r="H3166" t="s">
        <v>1325</v>
      </c>
      <c r="I3166" t="s">
        <v>24164</v>
      </c>
      <c r="J3166" t="s">
        <v>3409</v>
      </c>
      <c r="K3166" t="s">
        <v>19711</v>
      </c>
      <c r="L3166" t="s">
        <v>10413</v>
      </c>
      <c r="M3166" t="s">
        <v>24177</v>
      </c>
      <c r="N3166" t="s">
        <v>24177</v>
      </c>
      <c r="O3166" t="s">
        <v>24177</v>
      </c>
      <c r="P3166">
        <f>IMDB_Movies3[[#This Row],[gross]]-Table3[[#This Row],[budget]]</f>
        <v>27049108</v>
      </c>
    </row>
    <row r="3167" spans="1:16" x14ac:dyDescent="0.35">
      <c r="A3167" t="s">
        <v>6800</v>
      </c>
      <c r="B3167">
        <v>120</v>
      </c>
      <c r="C3167">
        <v>34074895</v>
      </c>
      <c r="D3167" t="s">
        <v>15626</v>
      </c>
      <c r="E3167" t="s">
        <v>37</v>
      </c>
      <c r="F3167">
        <v>6.7</v>
      </c>
      <c r="G3167">
        <v>9000000</v>
      </c>
      <c r="H3167" t="s">
        <v>1671</v>
      </c>
      <c r="I3167" t="s">
        <v>3409</v>
      </c>
      <c r="J3167" t="s">
        <v>24177</v>
      </c>
      <c r="K3167" t="s">
        <v>24177</v>
      </c>
      <c r="L3167" t="s">
        <v>24177</v>
      </c>
      <c r="M3167" t="s">
        <v>24177</v>
      </c>
      <c r="N3167" t="s">
        <v>24177</v>
      </c>
      <c r="O3167" t="s">
        <v>24177</v>
      </c>
      <c r="P3167">
        <f>IMDB_Movies3[[#This Row],[gross]]-Table3[[#This Row],[budget]]</f>
        <v>25074895</v>
      </c>
    </row>
    <row r="3168" spans="1:16" x14ac:dyDescent="0.35">
      <c r="A3168" t="s">
        <v>13468</v>
      </c>
      <c r="B3168">
        <v>87</v>
      </c>
      <c r="C3168">
        <v>33244684</v>
      </c>
      <c r="D3168" t="s">
        <v>15632</v>
      </c>
      <c r="E3168" t="s">
        <v>37</v>
      </c>
      <c r="F3168">
        <v>6.5</v>
      </c>
      <c r="G3168">
        <v>9000000</v>
      </c>
      <c r="H3168" t="s">
        <v>1266</v>
      </c>
      <c r="I3168" t="s">
        <v>6403</v>
      </c>
      <c r="J3168" t="s">
        <v>24177</v>
      </c>
      <c r="K3168" t="s">
        <v>24177</v>
      </c>
      <c r="L3168" t="s">
        <v>24177</v>
      </c>
      <c r="M3168" t="s">
        <v>24177</v>
      </c>
      <c r="N3168" t="s">
        <v>24177</v>
      </c>
      <c r="O3168" t="s">
        <v>24177</v>
      </c>
      <c r="P3168">
        <f>IMDB_Movies3[[#This Row],[gross]]-Table3[[#This Row],[budget]]</f>
        <v>24244684</v>
      </c>
    </row>
    <row r="3169" spans="1:16" x14ac:dyDescent="0.35">
      <c r="A3169" t="s">
        <v>3806</v>
      </c>
      <c r="B3169">
        <v>123</v>
      </c>
      <c r="C3169">
        <v>24530513</v>
      </c>
      <c r="D3169" t="s">
        <v>15637</v>
      </c>
      <c r="E3169" t="s">
        <v>37</v>
      </c>
      <c r="F3169">
        <v>8</v>
      </c>
      <c r="G3169">
        <v>9000000</v>
      </c>
      <c r="H3169" t="s">
        <v>68</v>
      </c>
      <c r="I3169" t="s">
        <v>3409</v>
      </c>
      <c r="J3169" t="s">
        <v>24177</v>
      </c>
      <c r="K3169" t="s">
        <v>24177</v>
      </c>
      <c r="L3169" t="s">
        <v>24177</v>
      </c>
      <c r="M3169" t="s">
        <v>24177</v>
      </c>
      <c r="N3169" t="s">
        <v>24177</v>
      </c>
      <c r="O3169" t="s">
        <v>24177</v>
      </c>
      <c r="P3169">
        <f>IMDB_Movies3[[#This Row],[gross]]-Table3[[#This Row],[budget]]</f>
        <v>15530513</v>
      </c>
    </row>
    <row r="3170" spans="1:16" x14ac:dyDescent="0.35">
      <c r="A3170" t="s">
        <v>14799</v>
      </c>
      <c r="B3170">
        <v>103</v>
      </c>
      <c r="C3170">
        <v>71519230</v>
      </c>
      <c r="D3170" t="s">
        <v>15641</v>
      </c>
      <c r="E3170" t="s">
        <v>37</v>
      </c>
      <c r="F3170">
        <v>6.5</v>
      </c>
      <c r="G3170">
        <v>9000000</v>
      </c>
      <c r="H3170" t="s">
        <v>1325</v>
      </c>
      <c r="I3170" t="s">
        <v>6403</v>
      </c>
      <c r="J3170" t="s">
        <v>12332</v>
      </c>
      <c r="K3170" t="s">
        <v>10413</v>
      </c>
      <c r="L3170" t="s">
        <v>24177</v>
      </c>
      <c r="M3170" t="s">
        <v>24177</v>
      </c>
      <c r="N3170" t="s">
        <v>24177</v>
      </c>
      <c r="O3170" t="s">
        <v>24177</v>
      </c>
      <c r="P3170">
        <f>IMDB_Movies3[[#This Row],[gross]]-Table3[[#This Row],[budget]]</f>
        <v>62519230</v>
      </c>
    </row>
    <row r="3171" spans="1:16" x14ac:dyDescent="0.35">
      <c r="A3171" t="s">
        <v>15645</v>
      </c>
      <c r="B3171">
        <v>91</v>
      </c>
      <c r="C3171">
        <v>20035310</v>
      </c>
      <c r="D3171" t="s">
        <v>15646</v>
      </c>
      <c r="E3171" t="s">
        <v>37</v>
      </c>
      <c r="F3171">
        <v>4.9000000000000004</v>
      </c>
      <c r="G3171">
        <v>9000000</v>
      </c>
      <c r="H3171" t="s">
        <v>1671</v>
      </c>
      <c r="I3171" t="s">
        <v>3409</v>
      </c>
      <c r="J3171" t="s">
        <v>19711</v>
      </c>
      <c r="K3171" t="s">
        <v>24177</v>
      </c>
      <c r="L3171" t="s">
        <v>24177</v>
      </c>
      <c r="M3171" t="s">
        <v>24177</v>
      </c>
      <c r="N3171" t="s">
        <v>24177</v>
      </c>
      <c r="O3171" t="s">
        <v>24177</v>
      </c>
      <c r="P3171">
        <f>IMDB_Movies3[[#This Row],[gross]]-Table3[[#This Row],[budget]]</f>
        <v>11035310</v>
      </c>
    </row>
    <row r="3172" spans="1:16" x14ac:dyDescent="0.35">
      <c r="A3172" t="s">
        <v>13672</v>
      </c>
      <c r="B3172">
        <v>88</v>
      </c>
      <c r="C3172">
        <v>18225165</v>
      </c>
      <c r="D3172" t="s">
        <v>15649</v>
      </c>
      <c r="E3172" t="s">
        <v>37</v>
      </c>
      <c r="F3172">
        <v>7.1</v>
      </c>
      <c r="G3172">
        <v>9000000</v>
      </c>
      <c r="H3172" t="s">
        <v>953</v>
      </c>
      <c r="I3172" t="s">
        <v>1671</v>
      </c>
      <c r="J3172" t="s">
        <v>24177</v>
      </c>
      <c r="K3172" t="s">
        <v>24177</v>
      </c>
      <c r="L3172" t="s">
        <v>24177</v>
      </c>
      <c r="M3172" t="s">
        <v>24177</v>
      </c>
      <c r="N3172" t="s">
        <v>24177</v>
      </c>
      <c r="O3172" t="s">
        <v>24177</v>
      </c>
      <c r="P3172">
        <f>IMDB_Movies3[[#This Row],[gross]]-Table3[[#This Row],[budget]]</f>
        <v>9225165</v>
      </c>
    </row>
    <row r="3173" spans="1:16" x14ac:dyDescent="0.35">
      <c r="A3173" t="s">
        <v>4351</v>
      </c>
      <c r="B3173">
        <v>126</v>
      </c>
      <c r="C3173">
        <v>17804273</v>
      </c>
      <c r="D3173" t="s">
        <v>15652</v>
      </c>
      <c r="E3173" t="s">
        <v>37</v>
      </c>
      <c r="F3173">
        <v>7</v>
      </c>
      <c r="G3173">
        <v>20000000</v>
      </c>
      <c r="H3173" t="s">
        <v>3409</v>
      </c>
      <c r="I3173" t="s">
        <v>10413</v>
      </c>
      <c r="J3173" t="s">
        <v>24177</v>
      </c>
      <c r="K3173" t="s">
        <v>24177</v>
      </c>
      <c r="L3173" t="s">
        <v>24177</v>
      </c>
      <c r="M3173" t="s">
        <v>24177</v>
      </c>
      <c r="N3173" t="s">
        <v>24177</v>
      </c>
      <c r="O3173" t="s">
        <v>24177</v>
      </c>
      <c r="P3173">
        <f>IMDB_Movies3[[#This Row],[gross]]-Table3[[#This Row],[budget]]</f>
        <v>-2195727</v>
      </c>
    </row>
    <row r="3174" spans="1:16" x14ac:dyDescent="0.35">
      <c r="A3174" t="s">
        <v>15655</v>
      </c>
      <c r="B3174">
        <v>120</v>
      </c>
      <c r="C3174">
        <v>16938179</v>
      </c>
      <c r="D3174" t="s">
        <v>15656</v>
      </c>
      <c r="E3174" t="s">
        <v>37</v>
      </c>
      <c r="F3174">
        <v>7</v>
      </c>
      <c r="G3174">
        <v>8000000</v>
      </c>
      <c r="H3174" t="s">
        <v>24164</v>
      </c>
      <c r="I3174" t="s">
        <v>3409</v>
      </c>
      <c r="J3174" t="s">
        <v>10413</v>
      </c>
      <c r="K3174" t="s">
        <v>24177</v>
      </c>
      <c r="L3174" t="s">
        <v>24177</v>
      </c>
      <c r="M3174" t="s">
        <v>24177</v>
      </c>
      <c r="N3174" t="s">
        <v>24177</v>
      </c>
      <c r="O3174" t="s">
        <v>24177</v>
      </c>
      <c r="P3174">
        <f>IMDB_Movies3[[#This Row],[gross]]-Table3[[#This Row],[budget]]</f>
        <v>8938179</v>
      </c>
    </row>
    <row r="3175" spans="1:16" x14ac:dyDescent="0.35">
      <c r="A3175" t="s">
        <v>5245</v>
      </c>
      <c r="B3175">
        <v>116</v>
      </c>
      <c r="C3175">
        <v>90400000</v>
      </c>
      <c r="D3175" t="s">
        <v>15661</v>
      </c>
      <c r="E3175" t="s">
        <v>37</v>
      </c>
      <c r="F3175">
        <v>7.5</v>
      </c>
      <c r="G3175">
        <v>35761559</v>
      </c>
      <c r="H3175" t="s">
        <v>1671</v>
      </c>
      <c r="I3175" t="s">
        <v>24177</v>
      </c>
      <c r="J3175" t="s">
        <v>24177</v>
      </c>
      <c r="K3175" t="s">
        <v>24177</v>
      </c>
      <c r="L3175" t="s">
        <v>24177</v>
      </c>
      <c r="M3175" t="s">
        <v>24177</v>
      </c>
      <c r="N3175" t="s">
        <v>24177</v>
      </c>
      <c r="O3175" t="s">
        <v>24177</v>
      </c>
      <c r="P3175">
        <f>IMDB_Movies3[[#This Row],[gross]]-Table3[[#This Row],[budget]]</f>
        <v>54638441</v>
      </c>
    </row>
    <row r="3176" spans="1:16" x14ac:dyDescent="0.35">
      <c r="A3176" t="s">
        <v>11318</v>
      </c>
      <c r="B3176">
        <v>94</v>
      </c>
      <c r="C3176">
        <v>16235293</v>
      </c>
      <c r="D3176" t="s">
        <v>15665</v>
      </c>
      <c r="E3176" t="s">
        <v>37</v>
      </c>
      <c r="F3176">
        <v>4.5</v>
      </c>
      <c r="G3176">
        <v>9000000</v>
      </c>
      <c r="H3176" t="s">
        <v>6403</v>
      </c>
      <c r="I3176" t="s">
        <v>24177</v>
      </c>
      <c r="J3176" t="s">
        <v>24177</v>
      </c>
      <c r="K3176" t="s">
        <v>24177</v>
      </c>
      <c r="L3176" t="s">
        <v>24177</v>
      </c>
      <c r="M3176" t="s">
        <v>24177</v>
      </c>
      <c r="N3176" t="s">
        <v>24177</v>
      </c>
      <c r="O3176" t="s">
        <v>24177</v>
      </c>
      <c r="P3176">
        <f>IMDB_Movies3[[#This Row],[gross]]-Table3[[#This Row],[budget]]</f>
        <v>7235293</v>
      </c>
    </row>
    <row r="3177" spans="1:16" x14ac:dyDescent="0.35">
      <c r="A3177" t="s">
        <v>15668</v>
      </c>
      <c r="B3177">
        <v>85</v>
      </c>
      <c r="C3177">
        <v>11827301</v>
      </c>
      <c r="D3177" t="s">
        <v>15669</v>
      </c>
      <c r="E3177" t="s">
        <v>37</v>
      </c>
      <c r="F3177">
        <v>5.5</v>
      </c>
      <c r="G3177">
        <v>35761559</v>
      </c>
      <c r="H3177" t="s">
        <v>1671</v>
      </c>
      <c r="I3177" t="s">
        <v>19711</v>
      </c>
      <c r="J3177" t="s">
        <v>24177</v>
      </c>
      <c r="K3177" t="s">
        <v>24177</v>
      </c>
      <c r="L3177" t="s">
        <v>24177</v>
      </c>
      <c r="M3177" t="s">
        <v>24177</v>
      </c>
      <c r="N3177" t="s">
        <v>24177</v>
      </c>
      <c r="O3177" t="s">
        <v>24177</v>
      </c>
      <c r="P3177">
        <f>IMDB_Movies3[[#This Row],[gross]]-Table3[[#This Row],[budget]]</f>
        <v>-23934258</v>
      </c>
    </row>
    <row r="3178" spans="1:16" x14ac:dyDescent="0.35">
      <c r="A3178" t="s">
        <v>857</v>
      </c>
      <c r="B3178">
        <v>137</v>
      </c>
      <c r="C3178">
        <v>10161099</v>
      </c>
      <c r="D3178" t="s">
        <v>15674</v>
      </c>
      <c r="E3178" t="s">
        <v>37</v>
      </c>
      <c r="F3178">
        <v>7.7</v>
      </c>
      <c r="G3178">
        <v>9000000</v>
      </c>
      <c r="H3178" t="s">
        <v>1325</v>
      </c>
      <c r="I3178" t="s">
        <v>13307</v>
      </c>
      <c r="J3178" t="s">
        <v>3409</v>
      </c>
      <c r="K3178" t="s">
        <v>22704</v>
      </c>
      <c r="L3178" t="s">
        <v>19711</v>
      </c>
      <c r="M3178" t="s">
        <v>24165</v>
      </c>
      <c r="N3178" t="s">
        <v>24177</v>
      </c>
      <c r="O3178" t="s">
        <v>24177</v>
      </c>
      <c r="P3178">
        <f>IMDB_Movies3[[#This Row],[gross]]-Table3[[#This Row],[budget]]</f>
        <v>1161099</v>
      </c>
    </row>
    <row r="3179" spans="1:16" x14ac:dyDescent="0.35">
      <c r="A3179" t="s">
        <v>15678</v>
      </c>
      <c r="B3179">
        <v>114</v>
      </c>
      <c r="C3179">
        <v>6610326</v>
      </c>
      <c r="D3179" t="s">
        <v>15679</v>
      </c>
      <c r="E3179" t="s">
        <v>37</v>
      </c>
      <c r="F3179">
        <v>7.2</v>
      </c>
      <c r="G3179">
        <v>35761559</v>
      </c>
      <c r="H3179" t="s">
        <v>1671</v>
      </c>
      <c r="I3179" t="s">
        <v>3409</v>
      </c>
      <c r="J3179" t="s">
        <v>24177</v>
      </c>
      <c r="K3179" t="s">
        <v>24177</v>
      </c>
      <c r="L3179" t="s">
        <v>24177</v>
      </c>
      <c r="M3179" t="s">
        <v>24177</v>
      </c>
      <c r="N3179" t="s">
        <v>24177</v>
      </c>
      <c r="O3179" t="s">
        <v>24177</v>
      </c>
      <c r="P3179">
        <f>IMDB_Movies3[[#This Row],[gross]]-Table3[[#This Row],[budget]]</f>
        <v>-29151233</v>
      </c>
    </row>
    <row r="3180" spans="1:16" x14ac:dyDescent="0.35">
      <c r="A3180" t="s">
        <v>15683</v>
      </c>
      <c r="B3180">
        <v>76</v>
      </c>
      <c r="C3180">
        <v>6126237</v>
      </c>
      <c r="D3180" t="s">
        <v>15684</v>
      </c>
      <c r="E3180" t="s">
        <v>37</v>
      </c>
      <c r="F3180">
        <v>4.8</v>
      </c>
      <c r="G3180">
        <v>35761559</v>
      </c>
      <c r="H3180" t="s">
        <v>1671</v>
      </c>
      <c r="I3180" t="s">
        <v>19711</v>
      </c>
      <c r="J3180" t="s">
        <v>24177</v>
      </c>
      <c r="K3180" t="s">
        <v>24177</v>
      </c>
      <c r="L3180" t="s">
        <v>24177</v>
      </c>
      <c r="M3180" t="s">
        <v>24177</v>
      </c>
      <c r="N3180" t="s">
        <v>24177</v>
      </c>
      <c r="O3180" t="s">
        <v>24177</v>
      </c>
      <c r="P3180">
        <f>IMDB_Movies3[[#This Row],[gross]]-Table3[[#This Row],[budget]]</f>
        <v>-29635322</v>
      </c>
    </row>
    <row r="3181" spans="1:16" x14ac:dyDescent="0.35">
      <c r="A3181" t="s">
        <v>886</v>
      </c>
      <c r="B3181">
        <v>119</v>
      </c>
      <c r="C3181">
        <v>6047856</v>
      </c>
      <c r="D3181" t="s">
        <v>15689</v>
      </c>
      <c r="E3181" t="s">
        <v>37</v>
      </c>
      <c r="F3181">
        <v>6.7</v>
      </c>
      <c r="G3181">
        <v>8500000</v>
      </c>
      <c r="H3181" t="s">
        <v>1325</v>
      </c>
      <c r="I3181" t="s">
        <v>24164</v>
      </c>
      <c r="J3181" t="s">
        <v>3409</v>
      </c>
      <c r="K3181" t="s">
        <v>10413</v>
      </c>
      <c r="L3181" t="s">
        <v>24177</v>
      </c>
      <c r="M3181" t="s">
        <v>24177</v>
      </c>
      <c r="N3181" t="s">
        <v>24177</v>
      </c>
      <c r="O3181" t="s">
        <v>24177</v>
      </c>
      <c r="P3181">
        <f>IMDB_Movies3[[#This Row],[gross]]-Table3[[#This Row],[budget]]</f>
        <v>-2452144</v>
      </c>
    </row>
    <row r="3182" spans="1:16" x14ac:dyDescent="0.35">
      <c r="A3182" t="s">
        <v>6074</v>
      </c>
      <c r="B3182">
        <v>99</v>
      </c>
      <c r="C3182">
        <v>4681503</v>
      </c>
      <c r="D3182" t="s">
        <v>15693</v>
      </c>
      <c r="E3182" t="s">
        <v>37</v>
      </c>
      <c r="F3182">
        <v>7</v>
      </c>
      <c r="G3182">
        <v>9000000</v>
      </c>
      <c r="H3182" t="s">
        <v>1671</v>
      </c>
      <c r="I3182" t="s">
        <v>3409</v>
      </c>
      <c r="J3182" t="s">
        <v>24177</v>
      </c>
      <c r="K3182" t="s">
        <v>24177</v>
      </c>
      <c r="L3182" t="s">
        <v>24177</v>
      </c>
      <c r="M3182" t="s">
        <v>24177</v>
      </c>
      <c r="N3182" t="s">
        <v>24177</v>
      </c>
      <c r="O3182" t="s">
        <v>24177</v>
      </c>
      <c r="P3182">
        <f>IMDB_Movies3[[#This Row],[gross]]-Table3[[#This Row],[budget]]</f>
        <v>-4318497</v>
      </c>
    </row>
    <row r="3183" spans="1:16" x14ac:dyDescent="0.35">
      <c r="A3183" t="s">
        <v>15696</v>
      </c>
      <c r="B3183">
        <v>79</v>
      </c>
      <c r="C3183">
        <v>4350774</v>
      </c>
      <c r="D3183" t="s">
        <v>15697</v>
      </c>
      <c r="E3183" t="s">
        <v>37</v>
      </c>
      <c r="F3183">
        <v>6.5</v>
      </c>
      <c r="G3183">
        <v>8000000</v>
      </c>
      <c r="H3183" t="s">
        <v>1671</v>
      </c>
      <c r="I3183" t="s">
        <v>24177</v>
      </c>
      <c r="J3183" t="s">
        <v>24177</v>
      </c>
      <c r="K3183" t="s">
        <v>24177</v>
      </c>
      <c r="L3183" t="s">
        <v>24177</v>
      </c>
      <c r="M3183" t="s">
        <v>24177</v>
      </c>
      <c r="N3183" t="s">
        <v>24177</v>
      </c>
      <c r="O3183" t="s">
        <v>24177</v>
      </c>
      <c r="P3183">
        <f>IMDB_Movies3[[#This Row],[gross]]-Table3[[#This Row],[budget]]</f>
        <v>-3649226</v>
      </c>
    </row>
    <row r="3184" spans="1:16" x14ac:dyDescent="0.35">
      <c r="A3184" t="s">
        <v>11183</v>
      </c>
      <c r="B3184">
        <v>114</v>
      </c>
      <c r="C3184">
        <v>3420871</v>
      </c>
      <c r="D3184" t="s">
        <v>15701</v>
      </c>
      <c r="E3184" t="s">
        <v>37</v>
      </c>
      <c r="F3184">
        <v>7.4</v>
      </c>
      <c r="G3184">
        <v>35761559</v>
      </c>
      <c r="H3184" t="s">
        <v>3409</v>
      </c>
      <c r="I3184" t="s">
        <v>18089</v>
      </c>
      <c r="J3184" t="s">
        <v>19711</v>
      </c>
      <c r="K3184" t="s">
        <v>24177</v>
      </c>
      <c r="L3184" t="s">
        <v>24177</v>
      </c>
      <c r="M3184" t="s">
        <v>24177</v>
      </c>
      <c r="N3184" t="s">
        <v>24177</v>
      </c>
      <c r="O3184" t="s">
        <v>24177</v>
      </c>
      <c r="P3184">
        <f>IMDB_Movies3[[#This Row],[gross]]-Table3[[#This Row],[budget]]</f>
        <v>-32340688</v>
      </c>
    </row>
    <row r="3185" spans="1:16" x14ac:dyDescent="0.35">
      <c r="A3185" t="s">
        <v>15710</v>
      </c>
      <c r="B3185">
        <v>91</v>
      </c>
      <c r="C3185">
        <v>47724985</v>
      </c>
      <c r="D3185" t="s">
        <v>15712</v>
      </c>
      <c r="E3185" t="s">
        <v>37</v>
      </c>
      <c r="F3185">
        <v>5.7</v>
      </c>
      <c r="G3185">
        <v>9000000</v>
      </c>
      <c r="H3185" t="s">
        <v>1325</v>
      </c>
      <c r="I3185" t="s">
        <v>953</v>
      </c>
      <c r="J3185" t="s">
        <v>1671</v>
      </c>
      <c r="K3185" t="s">
        <v>19711</v>
      </c>
      <c r="L3185" t="s">
        <v>12332</v>
      </c>
      <c r="M3185" t="s">
        <v>24177</v>
      </c>
      <c r="N3185" t="s">
        <v>24177</v>
      </c>
      <c r="O3185" t="s">
        <v>24177</v>
      </c>
      <c r="P3185">
        <f>IMDB_Movies3[[#This Row],[gross]]-Table3[[#This Row],[budget]]</f>
        <v>38724985</v>
      </c>
    </row>
    <row r="3186" spans="1:16" x14ac:dyDescent="0.35">
      <c r="A3186" t="s">
        <v>13514</v>
      </c>
      <c r="B3186">
        <v>95</v>
      </c>
      <c r="C3186">
        <v>2955039</v>
      </c>
      <c r="D3186" t="s">
        <v>15716</v>
      </c>
      <c r="E3186" t="s">
        <v>37</v>
      </c>
      <c r="F3186">
        <v>6.2</v>
      </c>
      <c r="G3186">
        <v>9000000</v>
      </c>
      <c r="H3186" t="s">
        <v>13307</v>
      </c>
      <c r="I3186" t="s">
        <v>3409</v>
      </c>
      <c r="J3186" t="s">
        <v>24163</v>
      </c>
      <c r="K3186" t="s">
        <v>24177</v>
      </c>
      <c r="L3186" t="s">
        <v>24177</v>
      </c>
      <c r="M3186" t="s">
        <v>24177</v>
      </c>
      <c r="N3186" t="s">
        <v>24177</v>
      </c>
      <c r="O3186" t="s">
        <v>24177</v>
      </c>
      <c r="P3186">
        <f>IMDB_Movies3[[#This Row],[gross]]-Table3[[#This Row],[budget]]</f>
        <v>-6044961</v>
      </c>
    </row>
    <row r="3187" spans="1:16" x14ac:dyDescent="0.35">
      <c r="A3187" t="s">
        <v>11891</v>
      </c>
      <c r="B3187">
        <v>103</v>
      </c>
      <c r="C3187">
        <v>1530535</v>
      </c>
      <c r="D3187" t="s">
        <v>15720</v>
      </c>
      <c r="E3187" t="s">
        <v>37</v>
      </c>
      <c r="F3187">
        <v>5.7</v>
      </c>
      <c r="G3187">
        <v>9000000</v>
      </c>
      <c r="H3187" t="s">
        <v>1671</v>
      </c>
      <c r="I3187" t="s">
        <v>3409</v>
      </c>
      <c r="J3187" t="s">
        <v>19711</v>
      </c>
      <c r="K3187" t="s">
        <v>24177</v>
      </c>
      <c r="L3187" t="s">
        <v>24177</v>
      </c>
      <c r="M3187" t="s">
        <v>24177</v>
      </c>
      <c r="N3187" t="s">
        <v>24177</v>
      </c>
      <c r="O3187" t="s">
        <v>24177</v>
      </c>
      <c r="P3187">
        <f>IMDB_Movies3[[#This Row],[gross]]-Table3[[#This Row],[budget]]</f>
        <v>-7469465</v>
      </c>
    </row>
    <row r="3188" spans="1:16" x14ac:dyDescent="0.35">
      <c r="A3188" t="s">
        <v>10959</v>
      </c>
      <c r="B3188">
        <v>92</v>
      </c>
      <c r="C3188">
        <v>4881867</v>
      </c>
      <c r="D3188" t="s">
        <v>15723</v>
      </c>
      <c r="E3188" t="s">
        <v>37</v>
      </c>
      <c r="F3188">
        <v>6.4</v>
      </c>
      <c r="G3188">
        <v>9000000</v>
      </c>
      <c r="H3188" t="s">
        <v>1671</v>
      </c>
      <c r="I3188" t="s">
        <v>12038</v>
      </c>
      <c r="J3188" t="s">
        <v>24177</v>
      </c>
      <c r="K3188" t="s">
        <v>24177</v>
      </c>
      <c r="L3188" t="s">
        <v>24177</v>
      </c>
      <c r="M3188" t="s">
        <v>24177</v>
      </c>
      <c r="N3188" t="s">
        <v>24177</v>
      </c>
      <c r="O3188" t="s">
        <v>24177</v>
      </c>
      <c r="P3188">
        <f>IMDB_Movies3[[#This Row],[gross]]-Table3[[#This Row],[budget]]</f>
        <v>-4118133</v>
      </c>
    </row>
    <row r="3189" spans="1:16" x14ac:dyDescent="0.35">
      <c r="A3189" t="s">
        <v>11375</v>
      </c>
      <c r="B3189">
        <v>124</v>
      </c>
      <c r="C3189">
        <v>1043487</v>
      </c>
      <c r="D3189" t="s">
        <v>15726</v>
      </c>
      <c r="E3189" t="s">
        <v>37</v>
      </c>
      <c r="F3189">
        <v>7</v>
      </c>
      <c r="G3189">
        <v>35761559</v>
      </c>
      <c r="H3189" t="s">
        <v>3409</v>
      </c>
      <c r="I3189" t="s">
        <v>12038</v>
      </c>
      <c r="J3189" t="s">
        <v>24177</v>
      </c>
      <c r="K3189" t="s">
        <v>24177</v>
      </c>
      <c r="L3189" t="s">
        <v>24177</v>
      </c>
      <c r="M3189" t="s">
        <v>24177</v>
      </c>
      <c r="N3189" t="s">
        <v>24177</v>
      </c>
      <c r="O3189" t="s">
        <v>24177</v>
      </c>
      <c r="P3189">
        <f>IMDB_Movies3[[#This Row],[gross]]-Table3[[#This Row],[budget]]</f>
        <v>-34718072</v>
      </c>
    </row>
    <row r="3190" spans="1:16" x14ac:dyDescent="0.35">
      <c r="A3190" t="s">
        <v>15730</v>
      </c>
      <c r="B3190">
        <v>156</v>
      </c>
      <c r="C3190">
        <v>770629</v>
      </c>
      <c r="D3190" t="s">
        <v>15733</v>
      </c>
      <c r="E3190" t="s">
        <v>12700</v>
      </c>
      <c r="F3190">
        <v>7.7</v>
      </c>
      <c r="G3190">
        <v>35761559</v>
      </c>
      <c r="H3190" t="s">
        <v>1266</v>
      </c>
      <c r="I3190" t="s">
        <v>6403</v>
      </c>
      <c r="J3190" t="s">
        <v>24162</v>
      </c>
      <c r="K3190" t="s">
        <v>10413</v>
      </c>
      <c r="L3190" t="s">
        <v>24177</v>
      </c>
      <c r="M3190" t="s">
        <v>24177</v>
      </c>
      <c r="N3190" t="s">
        <v>24177</v>
      </c>
      <c r="O3190" t="s">
        <v>24177</v>
      </c>
      <c r="P3190">
        <f>IMDB_Movies3[[#This Row],[gross]]-Table3[[#This Row],[budget]]</f>
        <v>-34990930</v>
      </c>
    </row>
    <row r="3191" spans="1:16" x14ac:dyDescent="0.35">
      <c r="A3191" t="s">
        <v>11871</v>
      </c>
      <c r="B3191">
        <v>84</v>
      </c>
      <c r="C3191">
        <v>11860839</v>
      </c>
      <c r="D3191" t="s">
        <v>15738</v>
      </c>
      <c r="E3191" t="s">
        <v>37</v>
      </c>
      <c r="F3191">
        <v>5.4</v>
      </c>
      <c r="G3191">
        <v>9000000</v>
      </c>
      <c r="H3191" t="s">
        <v>68</v>
      </c>
      <c r="I3191" t="s">
        <v>12038</v>
      </c>
      <c r="J3191" t="s">
        <v>24177</v>
      </c>
      <c r="K3191" t="s">
        <v>24177</v>
      </c>
      <c r="L3191" t="s">
        <v>24177</v>
      </c>
      <c r="M3191" t="s">
        <v>24177</v>
      </c>
      <c r="N3191" t="s">
        <v>24177</v>
      </c>
      <c r="O3191" t="s">
        <v>24177</v>
      </c>
      <c r="P3191">
        <f>IMDB_Movies3[[#This Row],[gross]]-Table3[[#This Row],[budget]]</f>
        <v>2860839</v>
      </c>
    </row>
    <row r="3192" spans="1:16" x14ac:dyDescent="0.35">
      <c r="A3192" t="s">
        <v>15742</v>
      </c>
      <c r="B3192">
        <v>300</v>
      </c>
      <c r="C3192">
        <v>454255</v>
      </c>
      <c r="D3192" t="s">
        <v>15744</v>
      </c>
      <c r="E3192" t="s">
        <v>13246</v>
      </c>
      <c r="F3192">
        <v>6.6</v>
      </c>
      <c r="G3192">
        <v>400000000</v>
      </c>
      <c r="H3192" t="s">
        <v>1325</v>
      </c>
      <c r="I3192" t="s">
        <v>953</v>
      </c>
      <c r="J3192" t="s">
        <v>3409</v>
      </c>
      <c r="K3192" t="s">
        <v>22704</v>
      </c>
      <c r="L3192" t="s">
        <v>24165</v>
      </c>
      <c r="M3192" t="s">
        <v>24177</v>
      </c>
      <c r="N3192" t="s">
        <v>24177</v>
      </c>
      <c r="O3192" t="s">
        <v>24177</v>
      </c>
      <c r="P3192">
        <f>IMDB_Movies3[[#This Row],[gross]]-Table3[[#This Row],[budget]]</f>
        <v>-399545745</v>
      </c>
    </row>
    <row r="3193" spans="1:16" x14ac:dyDescent="0.35">
      <c r="A3193" t="s">
        <v>15748</v>
      </c>
      <c r="B3193">
        <v>120</v>
      </c>
      <c r="C3193">
        <v>349618</v>
      </c>
      <c r="D3193" t="s">
        <v>15749</v>
      </c>
      <c r="E3193" t="s">
        <v>37</v>
      </c>
      <c r="F3193">
        <v>6.1</v>
      </c>
      <c r="G3193">
        <v>9000000</v>
      </c>
      <c r="H3193" t="s">
        <v>6403</v>
      </c>
      <c r="I3193" t="s">
        <v>24177</v>
      </c>
      <c r="J3193" t="s">
        <v>24177</v>
      </c>
      <c r="K3193" t="s">
        <v>24177</v>
      </c>
      <c r="L3193" t="s">
        <v>24177</v>
      </c>
      <c r="M3193" t="s">
        <v>24177</v>
      </c>
      <c r="N3193" t="s">
        <v>24177</v>
      </c>
      <c r="O3193" t="s">
        <v>24177</v>
      </c>
      <c r="P3193">
        <f>IMDB_Movies3[[#This Row],[gross]]-Table3[[#This Row],[budget]]</f>
        <v>-8650382</v>
      </c>
    </row>
    <row r="3194" spans="1:16" x14ac:dyDescent="0.35">
      <c r="A3194" t="s">
        <v>15752</v>
      </c>
      <c r="B3194">
        <v>98</v>
      </c>
      <c r="C3194">
        <v>47724985</v>
      </c>
      <c r="D3194" t="s">
        <v>15754</v>
      </c>
      <c r="E3194" t="s">
        <v>1464</v>
      </c>
      <c r="F3194">
        <v>6.1</v>
      </c>
      <c r="G3194">
        <v>35761559</v>
      </c>
      <c r="H3194" t="s">
        <v>1671</v>
      </c>
      <c r="I3194" t="s">
        <v>24177</v>
      </c>
      <c r="J3194" t="s">
        <v>24177</v>
      </c>
      <c r="K3194" t="s">
        <v>24177</v>
      </c>
      <c r="L3194" t="s">
        <v>24177</v>
      </c>
      <c r="M3194" t="s">
        <v>24177</v>
      </c>
      <c r="N3194" t="s">
        <v>24177</v>
      </c>
      <c r="O3194" t="s">
        <v>24177</v>
      </c>
      <c r="P3194">
        <f>IMDB_Movies3[[#This Row],[gross]]-Table3[[#This Row],[budget]]</f>
        <v>11963426</v>
      </c>
    </row>
    <row r="3195" spans="1:16" x14ac:dyDescent="0.35">
      <c r="A3195" t="s">
        <v>11327</v>
      </c>
      <c r="B3195">
        <v>121</v>
      </c>
      <c r="C3195">
        <v>112935</v>
      </c>
      <c r="D3195" t="s">
        <v>15757</v>
      </c>
      <c r="E3195" t="s">
        <v>37</v>
      </c>
      <c r="F3195">
        <v>7.6</v>
      </c>
      <c r="G3195">
        <v>9000000</v>
      </c>
      <c r="H3195" t="s">
        <v>3409</v>
      </c>
      <c r="I3195" t="s">
        <v>24177</v>
      </c>
      <c r="J3195" t="s">
        <v>24177</v>
      </c>
      <c r="K3195" t="s">
        <v>24177</v>
      </c>
      <c r="L3195" t="s">
        <v>24177</v>
      </c>
      <c r="M3195" t="s">
        <v>24177</v>
      </c>
      <c r="N3195" t="s">
        <v>24177</v>
      </c>
      <c r="O3195" t="s">
        <v>24177</v>
      </c>
      <c r="P3195">
        <f>IMDB_Movies3[[#This Row],[gross]]-Table3[[#This Row],[budget]]</f>
        <v>-8887065</v>
      </c>
    </row>
    <row r="3196" spans="1:16" x14ac:dyDescent="0.35">
      <c r="A3196" t="s">
        <v>15761</v>
      </c>
      <c r="B3196">
        <v>97</v>
      </c>
      <c r="C3196">
        <v>883887</v>
      </c>
      <c r="D3196" t="s">
        <v>15763</v>
      </c>
      <c r="E3196" t="s">
        <v>37</v>
      </c>
      <c r="F3196">
        <v>6.2</v>
      </c>
      <c r="G3196">
        <v>9000000</v>
      </c>
      <c r="H3196" t="s">
        <v>3409</v>
      </c>
      <c r="I3196" t="s">
        <v>24177</v>
      </c>
      <c r="J3196" t="s">
        <v>24177</v>
      </c>
      <c r="K3196" t="s">
        <v>24177</v>
      </c>
      <c r="L3196" t="s">
        <v>24177</v>
      </c>
      <c r="M3196" t="s">
        <v>24177</v>
      </c>
      <c r="N3196" t="s">
        <v>24177</v>
      </c>
      <c r="O3196" t="s">
        <v>24177</v>
      </c>
      <c r="P3196">
        <f>IMDB_Movies3[[#This Row],[gross]]-Table3[[#This Row],[budget]]</f>
        <v>-8116113</v>
      </c>
    </row>
    <row r="3197" spans="1:16" x14ac:dyDescent="0.35">
      <c r="A3197" t="s">
        <v>13125</v>
      </c>
      <c r="B3197">
        <v>86</v>
      </c>
      <c r="C3197">
        <v>13751</v>
      </c>
      <c r="D3197" t="s">
        <v>15768</v>
      </c>
      <c r="E3197" t="s">
        <v>37</v>
      </c>
      <c r="F3197">
        <v>6.6</v>
      </c>
      <c r="G3197">
        <v>11400000</v>
      </c>
      <c r="H3197" t="s">
        <v>3409</v>
      </c>
      <c r="I3197" t="s">
        <v>18089</v>
      </c>
      <c r="J3197" t="s">
        <v>24177</v>
      </c>
      <c r="K3197" t="s">
        <v>24177</v>
      </c>
      <c r="L3197" t="s">
        <v>24177</v>
      </c>
      <c r="M3197" t="s">
        <v>24177</v>
      </c>
      <c r="N3197" t="s">
        <v>24177</v>
      </c>
      <c r="O3197" t="s">
        <v>24177</v>
      </c>
      <c r="P3197">
        <f>IMDB_Movies3[[#This Row],[gross]]-Table3[[#This Row],[budget]]</f>
        <v>-11386249</v>
      </c>
    </row>
    <row r="3198" spans="1:16" x14ac:dyDescent="0.35">
      <c r="A3198" t="s">
        <v>15772</v>
      </c>
      <c r="B3198">
        <v>45</v>
      </c>
      <c r="C3198">
        <v>145109</v>
      </c>
      <c r="D3198" t="s">
        <v>15775</v>
      </c>
      <c r="E3198" t="s">
        <v>15778</v>
      </c>
      <c r="F3198">
        <v>7.3</v>
      </c>
      <c r="G3198">
        <v>45000000</v>
      </c>
      <c r="H3198" t="s">
        <v>3409</v>
      </c>
      <c r="I3198" t="s">
        <v>22704</v>
      </c>
      <c r="J3198" t="s">
        <v>10413</v>
      </c>
      <c r="K3198" t="s">
        <v>24165</v>
      </c>
      <c r="L3198" t="s">
        <v>24177</v>
      </c>
      <c r="M3198" t="s">
        <v>24177</v>
      </c>
      <c r="N3198" t="s">
        <v>24177</v>
      </c>
      <c r="O3198" t="s">
        <v>24177</v>
      </c>
      <c r="P3198">
        <f>IMDB_Movies3[[#This Row],[gross]]-Table3[[#This Row],[budget]]</f>
        <v>-44854891</v>
      </c>
    </row>
    <row r="3199" spans="1:16" x14ac:dyDescent="0.35">
      <c r="A3199" t="s">
        <v>15779</v>
      </c>
      <c r="B3199">
        <v>97</v>
      </c>
      <c r="C3199">
        <v>1046166</v>
      </c>
      <c r="D3199" t="s">
        <v>15780</v>
      </c>
      <c r="E3199" t="s">
        <v>37</v>
      </c>
      <c r="F3199">
        <v>4.2</v>
      </c>
      <c r="G3199">
        <v>9000000</v>
      </c>
      <c r="H3199" t="s">
        <v>1671</v>
      </c>
      <c r="I3199" t="s">
        <v>12038</v>
      </c>
      <c r="J3199" t="s">
        <v>19711</v>
      </c>
      <c r="K3199" t="s">
        <v>24177</v>
      </c>
      <c r="L3199" t="s">
        <v>24177</v>
      </c>
      <c r="M3199" t="s">
        <v>24177</v>
      </c>
      <c r="N3199" t="s">
        <v>24177</v>
      </c>
      <c r="O3199" t="s">
        <v>24177</v>
      </c>
      <c r="P3199">
        <f>IMDB_Movies3[[#This Row],[gross]]-Table3[[#This Row],[budget]]</f>
        <v>-7953834</v>
      </c>
    </row>
    <row r="3200" spans="1:16" x14ac:dyDescent="0.35">
      <c r="A3200" t="s">
        <v>12360</v>
      </c>
      <c r="B3200">
        <v>102</v>
      </c>
      <c r="C3200">
        <v>47724985</v>
      </c>
      <c r="D3200" t="s">
        <v>15784</v>
      </c>
      <c r="E3200" t="s">
        <v>37</v>
      </c>
      <c r="F3200">
        <v>7.1</v>
      </c>
      <c r="G3200">
        <v>35761559</v>
      </c>
      <c r="H3200" t="s">
        <v>24164</v>
      </c>
      <c r="I3200" t="s">
        <v>3409</v>
      </c>
      <c r="J3200" t="s">
        <v>24162</v>
      </c>
      <c r="K3200" t="s">
        <v>10413</v>
      </c>
      <c r="L3200" t="s">
        <v>24177</v>
      </c>
      <c r="M3200" t="s">
        <v>24177</v>
      </c>
      <c r="N3200" t="s">
        <v>24177</v>
      </c>
      <c r="O3200" t="s">
        <v>24177</v>
      </c>
      <c r="P3200">
        <f>IMDB_Movies3[[#This Row],[gross]]-Table3[[#This Row],[budget]]</f>
        <v>11963426</v>
      </c>
    </row>
    <row r="3201" spans="1:16" x14ac:dyDescent="0.35">
      <c r="A3201" t="s">
        <v>15788</v>
      </c>
      <c r="B3201">
        <v>105</v>
      </c>
      <c r="C3201">
        <v>2874</v>
      </c>
      <c r="D3201" t="s">
        <v>15790</v>
      </c>
      <c r="E3201" t="s">
        <v>1464</v>
      </c>
      <c r="F3201">
        <v>6</v>
      </c>
      <c r="G3201">
        <v>35761559</v>
      </c>
      <c r="H3201" t="s">
        <v>3409</v>
      </c>
      <c r="I3201" t="s">
        <v>24177</v>
      </c>
      <c r="J3201" t="s">
        <v>24177</v>
      </c>
      <c r="K3201" t="s">
        <v>24177</v>
      </c>
      <c r="L3201" t="s">
        <v>24177</v>
      </c>
      <c r="M3201" t="s">
        <v>24177</v>
      </c>
      <c r="N3201" t="s">
        <v>24177</v>
      </c>
      <c r="O3201" t="s">
        <v>24177</v>
      </c>
      <c r="P3201">
        <f>IMDB_Movies3[[#This Row],[gross]]-Table3[[#This Row],[budget]]</f>
        <v>-35758685</v>
      </c>
    </row>
    <row r="3202" spans="1:16" x14ac:dyDescent="0.35">
      <c r="A3202" t="s">
        <v>15794</v>
      </c>
      <c r="B3202">
        <v>103</v>
      </c>
      <c r="C3202">
        <v>47724985</v>
      </c>
      <c r="D3202" t="s">
        <v>15795</v>
      </c>
      <c r="E3202" t="s">
        <v>37</v>
      </c>
      <c r="F3202">
        <v>6.5</v>
      </c>
      <c r="G3202">
        <v>9000000</v>
      </c>
      <c r="H3202" t="s">
        <v>3409</v>
      </c>
      <c r="I3202" t="s">
        <v>19711</v>
      </c>
      <c r="J3202" t="s">
        <v>24177</v>
      </c>
      <c r="K3202" t="s">
        <v>24177</v>
      </c>
      <c r="L3202" t="s">
        <v>24177</v>
      </c>
      <c r="M3202" t="s">
        <v>24177</v>
      </c>
      <c r="N3202" t="s">
        <v>24177</v>
      </c>
      <c r="O3202" t="s">
        <v>24177</v>
      </c>
      <c r="P3202">
        <f>IMDB_Movies3[[#This Row],[gross]]-Table3[[#This Row],[budget]]</f>
        <v>38724985</v>
      </c>
    </row>
    <row r="3203" spans="1:16" x14ac:dyDescent="0.35">
      <c r="A3203" t="s">
        <v>15798</v>
      </c>
      <c r="B3203">
        <v>93</v>
      </c>
      <c r="C3203">
        <v>174635000</v>
      </c>
      <c r="D3203" t="s">
        <v>15799</v>
      </c>
      <c r="E3203" t="s">
        <v>37</v>
      </c>
      <c r="F3203">
        <v>6.5</v>
      </c>
      <c r="G3203">
        <v>8800000</v>
      </c>
      <c r="H3203" t="s">
        <v>953</v>
      </c>
      <c r="I3203" t="s">
        <v>1671</v>
      </c>
      <c r="J3203" t="s">
        <v>24177</v>
      </c>
      <c r="K3203" t="s">
        <v>24177</v>
      </c>
      <c r="L3203" t="s">
        <v>24177</v>
      </c>
      <c r="M3203" t="s">
        <v>24177</v>
      </c>
      <c r="N3203" t="s">
        <v>24177</v>
      </c>
      <c r="O3203" t="s">
        <v>24177</v>
      </c>
      <c r="P3203">
        <f>IMDB_Movies3[[#This Row],[gross]]-Table3[[#This Row],[budget]]</f>
        <v>165835000</v>
      </c>
    </row>
    <row r="3204" spans="1:16" x14ac:dyDescent="0.35">
      <c r="A3204" t="s">
        <v>15803</v>
      </c>
      <c r="B3204">
        <v>76</v>
      </c>
      <c r="C3204">
        <v>47724985</v>
      </c>
      <c r="D3204" t="s">
        <v>15806</v>
      </c>
      <c r="E3204" t="s">
        <v>37</v>
      </c>
      <c r="F3204">
        <v>5.7</v>
      </c>
      <c r="G3204">
        <v>35761559</v>
      </c>
      <c r="H3204" t="s">
        <v>1325</v>
      </c>
      <c r="I3204" t="s">
        <v>11526</v>
      </c>
      <c r="J3204" t="s">
        <v>1266</v>
      </c>
      <c r="K3204" t="s">
        <v>6403</v>
      </c>
      <c r="L3204" t="s">
        <v>24162</v>
      </c>
      <c r="M3204" t="s">
        <v>12332</v>
      </c>
      <c r="N3204" t="s">
        <v>10413</v>
      </c>
      <c r="O3204" t="s">
        <v>24177</v>
      </c>
      <c r="P3204">
        <f>IMDB_Movies3[[#This Row],[gross]]-Table3[[#This Row],[budget]]</f>
        <v>11963426</v>
      </c>
    </row>
    <row r="3205" spans="1:16" x14ac:dyDescent="0.35">
      <c r="A3205" t="s">
        <v>15809</v>
      </c>
      <c r="B3205">
        <v>90</v>
      </c>
      <c r="C3205">
        <v>47724985</v>
      </c>
      <c r="D3205" t="s">
        <v>15810</v>
      </c>
      <c r="E3205" t="s">
        <v>37</v>
      </c>
      <c r="F3205">
        <v>6.1</v>
      </c>
      <c r="G3205">
        <v>8800000</v>
      </c>
      <c r="H3205" t="s">
        <v>24162</v>
      </c>
      <c r="I3205" t="s">
        <v>12332</v>
      </c>
      <c r="J3205" t="s">
        <v>10413</v>
      </c>
      <c r="K3205" t="s">
        <v>24177</v>
      </c>
      <c r="L3205" t="s">
        <v>24177</v>
      </c>
      <c r="M3205" t="s">
        <v>24177</v>
      </c>
      <c r="N3205" t="s">
        <v>24177</v>
      </c>
      <c r="O3205" t="s">
        <v>24177</v>
      </c>
      <c r="P3205">
        <f>IMDB_Movies3[[#This Row],[gross]]-Table3[[#This Row],[budget]]</f>
        <v>38924985</v>
      </c>
    </row>
    <row r="3206" spans="1:16" x14ac:dyDescent="0.35">
      <c r="A3206" t="s">
        <v>15813</v>
      </c>
      <c r="B3206">
        <v>122</v>
      </c>
      <c r="C3206">
        <v>47724985</v>
      </c>
      <c r="D3206" t="s">
        <v>15815</v>
      </c>
      <c r="E3206" t="s">
        <v>37</v>
      </c>
      <c r="F3206">
        <v>7.1</v>
      </c>
      <c r="G3206">
        <v>9000000</v>
      </c>
      <c r="H3206" t="s">
        <v>3409</v>
      </c>
      <c r="I3206" t="s">
        <v>22704</v>
      </c>
      <c r="J3206" t="s">
        <v>24165</v>
      </c>
      <c r="K3206" t="s">
        <v>24177</v>
      </c>
      <c r="L3206" t="s">
        <v>24177</v>
      </c>
      <c r="M3206" t="s">
        <v>24177</v>
      </c>
      <c r="N3206" t="s">
        <v>24177</v>
      </c>
      <c r="O3206" t="s">
        <v>24177</v>
      </c>
      <c r="P3206">
        <f>IMDB_Movies3[[#This Row],[gross]]-Table3[[#This Row],[budget]]</f>
        <v>38724985</v>
      </c>
    </row>
    <row r="3207" spans="1:16" x14ac:dyDescent="0.35">
      <c r="A3207" t="s">
        <v>15819</v>
      </c>
      <c r="B3207">
        <v>127</v>
      </c>
      <c r="C3207">
        <v>171320</v>
      </c>
      <c r="D3207" t="s">
        <v>15820</v>
      </c>
      <c r="E3207" t="s">
        <v>1464</v>
      </c>
      <c r="F3207">
        <v>7.3</v>
      </c>
      <c r="G3207">
        <v>35761559</v>
      </c>
      <c r="H3207" t="s">
        <v>24164</v>
      </c>
      <c r="I3207" t="s">
        <v>3409</v>
      </c>
      <c r="J3207" t="s">
        <v>24177</v>
      </c>
      <c r="K3207" t="s">
        <v>24177</v>
      </c>
      <c r="L3207" t="s">
        <v>24177</v>
      </c>
      <c r="M3207" t="s">
        <v>24177</v>
      </c>
      <c r="N3207" t="s">
        <v>24177</v>
      </c>
      <c r="O3207" t="s">
        <v>24177</v>
      </c>
      <c r="P3207">
        <f>IMDB_Movies3[[#This Row],[gross]]-Table3[[#This Row],[budget]]</f>
        <v>-35590239</v>
      </c>
    </row>
    <row r="3208" spans="1:16" x14ac:dyDescent="0.35">
      <c r="A3208" t="s">
        <v>15823</v>
      </c>
      <c r="B3208">
        <v>84</v>
      </c>
      <c r="C3208">
        <v>14373825</v>
      </c>
      <c r="D3208" t="s">
        <v>15824</v>
      </c>
      <c r="E3208" t="s">
        <v>37</v>
      </c>
      <c r="F3208">
        <v>6.5</v>
      </c>
      <c r="G3208">
        <v>8600000</v>
      </c>
      <c r="H3208" t="s">
        <v>24164</v>
      </c>
      <c r="I3208" t="s">
        <v>24162</v>
      </c>
      <c r="J3208" t="s">
        <v>10413</v>
      </c>
      <c r="K3208" t="s">
        <v>24177</v>
      </c>
      <c r="L3208" t="s">
        <v>24177</v>
      </c>
      <c r="M3208" t="s">
        <v>24177</v>
      </c>
      <c r="N3208" t="s">
        <v>24177</v>
      </c>
      <c r="O3208" t="s">
        <v>24177</v>
      </c>
      <c r="P3208">
        <f>IMDB_Movies3[[#This Row],[gross]]-Table3[[#This Row],[budget]]</f>
        <v>5773825</v>
      </c>
    </row>
    <row r="3209" spans="1:16" x14ac:dyDescent="0.35">
      <c r="A3209" t="s">
        <v>15832</v>
      </c>
      <c r="B3209">
        <v>96</v>
      </c>
      <c r="C3209">
        <v>162</v>
      </c>
      <c r="D3209" t="s">
        <v>15833</v>
      </c>
      <c r="E3209" t="s">
        <v>37</v>
      </c>
      <c r="F3209">
        <v>5.7</v>
      </c>
      <c r="G3209">
        <v>9000000</v>
      </c>
      <c r="H3209" t="s">
        <v>1325</v>
      </c>
      <c r="I3209" t="s">
        <v>24164</v>
      </c>
      <c r="J3209" t="s">
        <v>10413</v>
      </c>
      <c r="K3209" t="s">
        <v>24177</v>
      </c>
      <c r="L3209" t="s">
        <v>24177</v>
      </c>
      <c r="M3209" t="s">
        <v>24177</v>
      </c>
      <c r="N3209" t="s">
        <v>24177</v>
      </c>
      <c r="O3209" t="s">
        <v>24177</v>
      </c>
      <c r="P3209">
        <f>IMDB_Movies3[[#This Row],[gross]]-Table3[[#This Row],[budget]]</f>
        <v>-8999838</v>
      </c>
    </row>
    <row r="3210" spans="1:16" x14ac:dyDescent="0.35">
      <c r="A3210" t="s">
        <v>1324</v>
      </c>
      <c r="B3210">
        <v>97</v>
      </c>
      <c r="C3210">
        <v>32222567</v>
      </c>
      <c r="D3210" t="s">
        <v>15837</v>
      </c>
      <c r="E3210" t="s">
        <v>37</v>
      </c>
      <c r="F3210">
        <v>7.2</v>
      </c>
      <c r="G3210">
        <v>35761559</v>
      </c>
      <c r="H3210" t="s">
        <v>1671</v>
      </c>
      <c r="I3210" t="s">
        <v>1266</v>
      </c>
      <c r="J3210" t="s">
        <v>6403</v>
      </c>
      <c r="K3210" t="s">
        <v>24177</v>
      </c>
      <c r="L3210" t="s">
        <v>24177</v>
      </c>
      <c r="M3210" t="s">
        <v>24177</v>
      </c>
      <c r="N3210" t="s">
        <v>24177</v>
      </c>
      <c r="O3210" t="s">
        <v>24177</v>
      </c>
      <c r="P3210">
        <f>IMDB_Movies3[[#This Row],[gross]]-Table3[[#This Row],[budget]]</f>
        <v>-3538992</v>
      </c>
    </row>
    <row r="3211" spans="1:16" x14ac:dyDescent="0.35">
      <c r="A3211" t="s">
        <v>4893</v>
      </c>
      <c r="B3211">
        <v>112</v>
      </c>
      <c r="C3211">
        <v>39462438</v>
      </c>
      <c r="D3211" t="s">
        <v>15840</v>
      </c>
      <c r="E3211" t="s">
        <v>37</v>
      </c>
      <c r="F3211">
        <v>7.3</v>
      </c>
      <c r="G3211">
        <v>7000000</v>
      </c>
      <c r="H3211" t="s">
        <v>3409</v>
      </c>
      <c r="I3211" t="s">
        <v>12038</v>
      </c>
      <c r="J3211" t="s">
        <v>19711</v>
      </c>
      <c r="K3211" t="s">
        <v>24177</v>
      </c>
      <c r="L3211" t="s">
        <v>24177</v>
      </c>
      <c r="M3211" t="s">
        <v>24177</v>
      </c>
      <c r="N3211" t="s">
        <v>24177</v>
      </c>
      <c r="O3211" t="s">
        <v>24177</v>
      </c>
      <c r="P3211">
        <f>IMDB_Movies3[[#This Row],[gross]]-Table3[[#This Row],[budget]]</f>
        <v>32462438</v>
      </c>
    </row>
    <row r="3212" spans="1:16" x14ac:dyDescent="0.35">
      <c r="A3212" t="s">
        <v>15844</v>
      </c>
      <c r="B3212">
        <v>125</v>
      </c>
      <c r="C3212">
        <v>29200000</v>
      </c>
      <c r="D3212" t="s">
        <v>15846</v>
      </c>
      <c r="E3212" t="s">
        <v>37</v>
      </c>
      <c r="F3212">
        <v>6.9</v>
      </c>
      <c r="G3212">
        <v>8500000</v>
      </c>
      <c r="H3212" t="s">
        <v>3409</v>
      </c>
      <c r="I3212" t="s">
        <v>12038</v>
      </c>
      <c r="J3212" t="s">
        <v>19711</v>
      </c>
      <c r="K3212" t="s">
        <v>24177</v>
      </c>
      <c r="L3212" t="s">
        <v>24177</v>
      </c>
      <c r="M3212" t="s">
        <v>24177</v>
      </c>
      <c r="N3212" t="s">
        <v>24177</v>
      </c>
      <c r="O3212" t="s">
        <v>24177</v>
      </c>
      <c r="P3212">
        <f>IMDB_Movies3[[#This Row],[gross]]-Table3[[#This Row],[budget]]</f>
        <v>20700000</v>
      </c>
    </row>
    <row r="3213" spans="1:16" x14ac:dyDescent="0.35">
      <c r="A3213" t="s">
        <v>15850</v>
      </c>
      <c r="B3213">
        <v>96</v>
      </c>
      <c r="C3213">
        <v>21564616</v>
      </c>
      <c r="D3213" t="s">
        <v>15851</v>
      </c>
      <c r="E3213" t="s">
        <v>37</v>
      </c>
      <c r="F3213">
        <v>5</v>
      </c>
      <c r="G3213">
        <v>8500000</v>
      </c>
      <c r="H3213" t="s">
        <v>1671</v>
      </c>
      <c r="I3213" t="s">
        <v>24177</v>
      </c>
      <c r="J3213" t="s">
        <v>24177</v>
      </c>
      <c r="K3213" t="s">
        <v>24177</v>
      </c>
      <c r="L3213" t="s">
        <v>24177</v>
      </c>
      <c r="M3213" t="s">
        <v>24177</v>
      </c>
      <c r="N3213" t="s">
        <v>24177</v>
      </c>
      <c r="O3213" t="s">
        <v>24177</v>
      </c>
      <c r="P3213">
        <f>IMDB_Movies3[[#This Row],[gross]]-Table3[[#This Row],[budget]]</f>
        <v>13064616</v>
      </c>
    </row>
    <row r="3214" spans="1:16" x14ac:dyDescent="0.35">
      <c r="A3214" t="s">
        <v>15854</v>
      </c>
      <c r="B3214">
        <v>98</v>
      </c>
      <c r="C3214">
        <v>47724985</v>
      </c>
      <c r="D3214" t="s">
        <v>15856</v>
      </c>
      <c r="E3214" t="s">
        <v>37</v>
      </c>
      <c r="F3214">
        <v>5.9</v>
      </c>
      <c r="G3214">
        <v>9000000</v>
      </c>
      <c r="H3214" t="s">
        <v>953</v>
      </c>
      <c r="I3214" t="s">
        <v>1671</v>
      </c>
      <c r="J3214" t="s">
        <v>1266</v>
      </c>
      <c r="K3214" t="s">
        <v>12332</v>
      </c>
      <c r="L3214" t="s">
        <v>24177</v>
      </c>
      <c r="M3214" t="s">
        <v>24177</v>
      </c>
      <c r="N3214" t="s">
        <v>24177</v>
      </c>
      <c r="O3214" t="s">
        <v>24177</v>
      </c>
      <c r="P3214">
        <f>IMDB_Movies3[[#This Row],[gross]]-Table3[[#This Row],[budget]]</f>
        <v>38724985</v>
      </c>
    </row>
    <row r="3215" spans="1:16" x14ac:dyDescent="0.35">
      <c r="A3215" t="s">
        <v>15860</v>
      </c>
      <c r="B3215">
        <v>92</v>
      </c>
      <c r="C3215">
        <v>47724985</v>
      </c>
      <c r="D3215" t="s">
        <v>15863</v>
      </c>
      <c r="E3215" t="s">
        <v>37</v>
      </c>
      <c r="F3215">
        <v>6.7</v>
      </c>
      <c r="G3215">
        <v>60000000</v>
      </c>
      <c r="H3215" t="s">
        <v>953</v>
      </c>
      <c r="I3215" t="s">
        <v>18089</v>
      </c>
      <c r="J3215" t="s">
        <v>24177</v>
      </c>
      <c r="K3215" t="s">
        <v>24177</v>
      </c>
      <c r="L3215" t="s">
        <v>24177</v>
      </c>
      <c r="M3215" t="s">
        <v>24177</v>
      </c>
      <c r="N3215" t="s">
        <v>24177</v>
      </c>
      <c r="O3215" t="s">
        <v>24177</v>
      </c>
      <c r="P3215">
        <f>IMDB_Movies3[[#This Row],[gross]]-Table3[[#This Row],[budget]]</f>
        <v>-12275015</v>
      </c>
    </row>
    <row r="3216" spans="1:16" x14ac:dyDescent="0.35">
      <c r="A3216" t="s">
        <v>8191</v>
      </c>
      <c r="B3216">
        <v>103</v>
      </c>
      <c r="C3216">
        <v>14879556</v>
      </c>
      <c r="D3216" t="s">
        <v>15867</v>
      </c>
      <c r="E3216" t="s">
        <v>37</v>
      </c>
      <c r="F3216">
        <v>7.3</v>
      </c>
      <c r="G3216">
        <v>8000000</v>
      </c>
      <c r="H3216" t="s">
        <v>1671</v>
      </c>
      <c r="I3216" t="s">
        <v>3409</v>
      </c>
      <c r="J3216" t="s">
        <v>24177</v>
      </c>
      <c r="K3216" t="s">
        <v>24177</v>
      </c>
      <c r="L3216" t="s">
        <v>24177</v>
      </c>
      <c r="M3216" t="s">
        <v>24177</v>
      </c>
      <c r="N3216" t="s">
        <v>24177</v>
      </c>
      <c r="O3216" t="s">
        <v>24177</v>
      </c>
      <c r="P3216">
        <f>IMDB_Movies3[[#This Row],[gross]]-Table3[[#This Row],[budget]]</f>
        <v>6879556</v>
      </c>
    </row>
    <row r="3217" spans="1:16" x14ac:dyDescent="0.35">
      <c r="A3217" t="s">
        <v>10306</v>
      </c>
      <c r="B3217">
        <v>122</v>
      </c>
      <c r="C3217">
        <v>13569248</v>
      </c>
      <c r="D3217" t="s">
        <v>15871</v>
      </c>
      <c r="E3217" t="s">
        <v>37</v>
      </c>
      <c r="F3217">
        <v>7.6</v>
      </c>
      <c r="G3217">
        <v>35761559</v>
      </c>
      <c r="H3217" t="s">
        <v>3409</v>
      </c>
      <c r="I3217" t="s">
        <v>24177</v>
      </c>
      <c r="J3217" t="s">
        <v>24177</v>
      </c>
      <c r="K3217" t="s">
        <v>24177</v>
      </c>
      <c r="L3217" t="s">
        <v>24177</v>
      </c>
      <c r="M3217" t="s">
        <v>24177</v>
      </c>
      <c r="N3217" t="s">
        <v>24177</v>
      </c>
      <c r="O3217" t="s">
        <v>24177</v>
      </c>
      <c r="P3217">
        <f>IMDB_Movies3[[#This Row],[gross]]-Table3[[#This Row],[budget]]</f>
        <v>-22192311</v>
      </c>
    </row>
    <row r="3218" spans="1:16" x14ac:dyDescent="0.35">
      <c r="A3218" t="s">
        <v>15874</v>
      </c>
      <c r="B3218">
        <v>101</v>
      </c>
      <c r="C3218">
        <v>34017854</v>
      </c>
      <c r="D3218" t="s">
        <v>15875</v>
      </c>
      <c r="E3218" t="s">
        <v>37</v>
      </c>
      <c r="F3218">
        <v>6.5</v>
      </c>
      <c r="G3218">
        <v>8500000</v>
      </c>
      <c r="H3218" t="s">
        <v>1671</v>
      </c>
      <c r="I3218" t="s">
        <v>24177</v>
      </c>
      <c r="J3218" t="s">
        <v>24177</v>
      </c>
      <c r="K3218" t="s">
        <v>24177</v>
      </c>
      <c r="L3218" t="s">
        <v>24177</v>
      </c>
      <c r="M3218" t="s">
        <v>24177</v>
      </c>
      <c r="N3218" t="s">
        <v>24177</v>
      </c>
      <c r="O3218" t="s">
        <v>24177</v>
      </c>
      <c r="P3218">
        <f>IMDB_Movies3[[#This Row],[gross]]-Table3[[#This Row],[budget]]</f>
        <v>25517854</v>
      </c>
    </row>
    <row r="3219" spans="1:16" x14ac:dyDescent="0.35">
      <c r="A3219" t="s">
        <v>12123</v>
      </c>
      <c r="B3219">
        <v>104</v>
      </c>
      <c r="C3219">
        <v>4273372</v>
      </c>
      <c r="D3219" t="s">
        <v>15879</v>
      </c>
      <c r="E3219" t="s">
        <v>37</v>
      </c>
      <c r="F3219">
        <v>2.1</v>
      </c>
      <c r="G3219">
        <v>22000000</v>
      </c>
      <c r="H3219" t="s">
        <v>3409</v>
      </c>
      <c r="I3219" t="s">
        <v>12038</v>
      </c>
      <c r="J3219" t="s">
        <v>19711</v>
      </c>
      <c r="K3219" t="s">
        <v>24177</v>
      </c>
      <c r="L3219" t="s">
        <v>24177</v>
      </c>
      <c r="M3219" t="s">
        <v>24177</v>
      </c>
      <c r="N3219" t="s">
        <v>24177</v>
      </c>
      <c r="O3219" t="s">
        <v>24177</v>
      </c>
      <c r="P3219">
        <f>IMDB_Movies3[[#This Row],[gross]]-Table3[[#This Row],[budget]]</f>
        <v>-17726628</v>
      </c>
    </row>
    <row r="3220" spans="1:16" x14ac:dyDescent="0.35">
      <c r="A3220" t="s">
        <v>15883</v>
      </c>
      <c r="B3220">
        <v>101</v>
      </c>
      <c r="C3220">
        <v>47724985</v>
      </c>
      <c r="D3220" t="s">
        <v>15884</v>
      </c>
      <c r="E3220" t="s">
        <v>37</v>
      </c>
      <c r="F3220">
        <v>5.3</v>
      </c>
      <c r="G3220">
        <v>9000000</v>
      </c>
      <c r="H3220" t="s">
        <v>3409</v>
      </c>
      <c r="I3220" t="s">
        <v>6403</v>
      </c>
      <c r="J3220" t="s">
        <v>24162</v>
      </c>
      <c r="K3220" t="s">
        <v>10413</v>
      </c>
      <c r="L3220" t="s">
        <v>24177</v>
      </c>
      <c r="M3220" t="s">
        <v>24177</v>
      </c>
      <c r="N3220" t="s">
        <v>24177</v>
      </c>
      <c r="O3220" t="s">
        <v>24177</v>
      </c>
      <c r="P3220">
        <f>IMDB_Movies3[[#This Row],[gross]]-Table3[[#This Row],[budget]]</f>
        <v>38724985</v>
      </c>
    </row>
    <row r="3221" spans="1:16" x14ac:dyDescent="0.35">
      <c r="A3221" t="s">
        <v>15888</v>
      </c>
      <c r="B3221">
        <v>135</v>
      </c>
      <c r="C3221">
        <v>47724985</v>
      </c>
      <c r="D3221" t="s">
        <v>15891</v>
      </c>
      <c r="E3221" t="s">
        <v>12700</v>
      </c>
      <c r="F3221">
        <v>7.2</v>
      </c>
      <c r="G3221">
        <v>8000000</v>
      </c>
      <c r="H3221" t="s">
        <v>1325</v>
      </c>
      <c r="I3221" t="s">
        <v>3409</v>
      </c>
      <c r="J3221" t="s">
        <v>24177</v>
      </c>
      <c r="K3221" t="s">
        <v>24177</v>
      </c>
      <c r="L3221" t="s">
        <v>24177</v>
      </c>
      <c r="M3221" t="s">
        <v>24177</v>
      </c>
      <c r="N3221" t="s">
        <v>24177</v>
      </c>
      <c r="O3221" t="s">
        <v>24177</v>
      </c>
      <c r="P3221">
        <f>IMDB_Movies3[[#This Row],[gross]]-Table3[[#This Row],[budget]]</f>
        <v>39724985</v>
      </c>
    </row>
    <row r="3222" spans="1:16" x14ac:dyDescent="0.35">
      <c r="A3222" t="s">
        <v>14295</v>
      </c>
      <c r="B3222">
        <v>119</v>
      </c>
      <c r="C3222">
        <v>4440055</v>
      </c>
      <c r="D3222" t="s">
        <v>15894</v>
      </c>
      <c r="E3222" t="s">
        <v>37</v>
      </c>
      <c r="F3222">
        <v>7</v>
      </c>
      <c r="G3222">
        <v>8500000</v>
      </c>
      <c r="H3222" t="s">
        <v>13307</v>
      </c>
      <c r="I3222" t="s">
        <v>3409</v>
      </c>
      <c r="J3222" t="s">
        <v>19711</v>
      </c>
      <c r="K3222" t="s">
        <v>24177</v>
      </c>
      <c r="L3222" t="s">
        <v>24177</v>
      </c>
      <c r="M3222" t="s">
        <v>24177</v>
      </c>
      <c r="N3222" t="s">
        <v>24177</v>
      </c>
      <c r="O3222" t="s">
        <v>24177</v>
      </c>
      <c r="P3222">
        <f>IMDB_Movies3[[#This Row],[gross]]-Table3[[#This Row],[budget]]</f>
        <v>-4059945</v>
      </c>
    </row>
    <row r="3223" spans="1:16" x14ac:dyDescent="0.35">
      <c r="A3223" t="s">
        <v>14704</v>
      </c>
      <c r="B3223">
        <v>128</v>
      </c>
      <c r="C3223">
        <v>4018695</v>
      </c>
      <c r="D3223" t="s">
        <v>15899</v>
      </c>
      <c r="E3223" t="s">
        <v>5611</v>
      </c>
      <c r="F3223">
        <v>8</v>
      </c>
      <c r="G3223">
        <v>12000000</v>
      </c>
      <c r="H3223" t="s">
        <v>953</v>
      </c>
      <c r="I3223" t="s">
        <v>3409</v>
      </c>
      <c r="J3223" t="s">
        <v>10413</v>
      </c>
      <c r="K3223" t="s">
        <v>24177</v>
      </c>
      <c r="L3223" t="s">
        <v>24177</v>
      </c>
      <c r="M3223" t="s">
        <v>24177</v>
      </c>
      <c r="N3223" t="s">
        <v>24177</v>
      </c>
      <c r="O3223" t="s">
        <v>24177</v>
      </c>
      <c r="P3223">
        <f>IMDB_Movies3[[#This Row],[gross]]-Table3[[#This Row],[budget]]</f>
        <v>-7981305</v>
      </c>
    </row>
    <row r="3224" spans="1:16" x14ac:dyDescent="0.35">
      <c r="A3224" t="s">
        <v>11361</v>
      </c>
      <c r="B3224">
        <v>106</v>
      </c>
      <c r="C3224">
        <v>6262942</v>
      </c>
      <c r="D3224" t="s">
        <v>15903</v>
      </c>
      <c r="E3224" t="s">
        <v>37</v>
      </c>
      <c r="F3224">
        <v>6.9</v>
      </c>
      <c r="G3224">
        <v>9000000</v>
      </c>
      <c r="H3224" t="s">
        <v>1325</v>
      </c>
      <c r="I3224" t="s">
        <v>953</v>
      </c>
      <c r="J3224" t="s">
        <v>3409</v>
      </c>
      <c r="K3224" t="s">
        <v>24177</v>
      </c>
      <c r="L3224" t="s">
        <v>24177</v>
      </c>
      <c r="M3224" t="s">
        <v>24177</v>
      </c>
      <c r="N3224" t="s">
        <v>24177</v>
      </c>
      <c r="O3224" t="s">
        <v>24177</v>
      </c>
      <c r="P3224">
        <f>IMDB_Movies3[[#This Row],[gross]]-Table3[[#This Row],[budget]]</f>
        <v>-2737058</v>
      </c>
    </row>
    <row r="3225" spans="1:16" x14ac:dyDescent="0.35">
      <c r="A3225" t="s">
        <v>15906</v>
      </c>
      <c r="B3225">
        <v>126</v>
      </c>
      <c r="C3225">
        <v>1997807</v>
      </c>
      <c r="D3225" t="s">
        <v>15908</v>
      </c>
      <c r="E3225" t="s">
        <v>37</v>
      </c>
      <c r="F3225">
        <v>7.1</v>
      </c>
      <c r="G3225">
        <v>8000000</v>
      </c>
      <c r="H3225" t="s">
        <v>953</v>
      </c>
      <c r="I3225" t="s">
        <v>3409</v>
      </c>
      <c r="J3225" t="s">
        <v>10413</v>
      </c>
      <c r="K3225" t="s">
        <v>24177</v>
      </c>
      <c r="L3225" t="s">
        <v>24177</v>
      </c>
      <c r="M3225" t="s">
        <v>24177</v>
      </c>
      <c r="N3225" t="s">
        <v>24177</v>
      </c>
      <c r="O3225" t="s">
        <v>24177</v>
      </c>
      <c r="P3225">
        <f>IMDB_Movies3[[#This Row],[gross]]-Table3[[#This Row],[budget]]</f>
        <v>-6002193</v>
      </c>
    </row>
    <row r="3226" spans="1:16" x14ac:dyDescent="0.35">
      <c r="A3226" t="s">
        <v>15912</v>
      </c>
      <c r="B3226">
        <v>128</v>
      </c>
      <c r="C3226">
        <v>1207007</v>
      </c>
      <c r="D3226" t="s">
        <v>15914</v>
      </c>
      <c r="E3226" t="s">
        <v>5611</v>
      </c>
      <c r="F3226">
        <v>7.3</v>
      </c>
      <c r="G3226">
        <v>35761559</v>
      </c>
      <c r="H3226" t="s">
        <v>1671</v>
      </c>
      <c r="I3226" t="s">
        <v>3409</v>
      </c>
      <c r="J3226" t="s">
        <v>19711</v>
      </c>
      <c r="K3226" t="s">
        <v>24177</v>
      </c>
      <c r="L3226" t="s">
        <v>24177</v>
      </c>
      <c r="M3226" t="s">
        <v>24177</v>
      </c>
      <c r="N3226" t="s">
        <v>24177</v>
      </c>
      <c r="O3226" t="s">
        <v>24177</v>
      </c>
      <c r="P3226">
        <f>IMDB_Movies3[[#This Row],[gross]]-Table3[[#This Row],[budget]]</f>
        <v>-34554552</v>
      </c>
    </row>
    <row r="3227" spans="1:16" x14ac:dyDescent="0.35">
      <c r="A3227" t="s">
        <v>15917</v>
      </c>
      <c r="B3227">
        <v>127</v>
      </c>
      <c r="C3227">
        <v>1829142</v>
      </c>
      <c r="D3227" t="s">
        <v>15920</v>
      </c>
      <c r="E3227" t="s">
        <v>37</v>
      </c>
      <c r="F3227">
        <v>7.5</v>
      </c>
      <c r="G3227">
        <v>35761559</v>
      </c>
      <c r="H3227" t="s">
        <v>3409</v>
      </c>
      <c r="I3227" t="s">
        <v>24165</v>
      </c>
      <c r="J3227" t="s">
        <v>24177</v>
      </c>
      <c r="K3227" t="s">
        <v>24177</v>
      </c>
      <c r="L3227" t="s">
        <v>24177</v>
      </c>
      <c r="M3227" t="s">
        <v>24177</v>
      </c>
      <c r="N3227" t="s">
        <v>24177</v>
      </c>
      <c r="O3227" t="s">
        <v>24177</v>
      </c>
      <c r="P3227">
        <f>IMDB_Movies3[[#This Row],[gross]]-Table3[[#This Row],[budget]]</f>
        <v>-33932417</v>
      </c>
    </row>
    <row r="3228" spans="1:16" x14ac:dyDescent="0.35">
      <c r="A3228" t="s">
        <v>15924</v>
      </c>
      <c r="B3228">
        <v>160</v>
      </c>
      <c r="C3228">
        <v>3827466</v>
      </c>
      <c r="D3228" t="s">
        <v>15927</v>
      </c>
      <c r="E3228" t="s">
        <v>5611</v>
      </c>
      <c r="F3228">
        <v>6.9</v>
      </c>
      <c r="G3228">
        <v>35761559</v>
      </c>
      <c r="H3228" t="s">
        <v>1671</v>
      </c>
      <c r="I3228" t="s">
        <v>3409</v>
      </c>
      <c r="J3228" t="s">
        <v>17378</v>
      </c>
      <c r="K3228" t="s">
        <v>19711</v>
      </c>
      <c r="L3228" t="s">
        <v>24177</v>
      </c>
      <c r="M3228" t="s">
        <v>24177</v>
      </c>
      <c r="N3228" t="s">
        <v>24177</v>
      </c>
      <c r="O3228" t="s">
        <v>24177</v>
      </c>
      <c r="P3228">
        <f>IMDB_Movies3[[#This Row],[gross]]-Table3[[#This Row],[budget]]</f>
        <v>-31934093</v>
      </c>
    </row>
    <row r="3229" spans="1:16" x14ac:dyDescent="0.35">
      <c r="A3229" t="s">
        <v>15931</v>
      </c>
      <c r="B3229">
        <v>171</v>
      </c>
      <c r="C3229">
        <v>47724985</v>
      </c>
      <c r="D3229" t="s">
        <v>15934</v>
      </c>
      <c r="E3229" t="s">
        <v>37</v>
      </c>
      <c r="F3229">
        <v>7.2</v>
      </c>
      <c r="G3229">
        <v>7623000</v>
      </c>
      <c r="H3229" t="s">
        <v>13307</v>
      </c>
      <c r="I3229" t="s">
        <v>3409</v>
      </c>
      <c r="J3229" t="s">
        <v>22704</v>
      </c>
      <c r="K3229" t="s">
        <v>19711</v>
      </c>
      <c r="L3229" t="s">
        <v>24177</v>
      </c>
      <c r="M3229" t="s">
        <v>24177</v>
      </c>
      <c r="N3229" t="s">
        <v>24177</v>
      </c>
      <c r="O3229" t="s">
        <v>24177</v>
      </c>
      <c r="P3229">
        <f>IMDB_Movies3[[#This Row],[gross]]-Table3[[#This Row],[budget]]</f>
        <v>40101985</v>
      </c>
    </row>
    <row r="3230" spans="1:16" x14ac:dyDescent="0.35">
      <c r="A3230" t="s">
        <v>14787</v>
      </c>
      <c r="B3230">
        <v>150</v>
      </c>
      <c r="C3230">
        <v>140244</v>
      </c>
      <c r="D3230" t="s">
        <v>15940</v>
      </c>
      <c r="E3230" t="s">
        <v>37</v>
      </c>
      <c r="F3230">
        <v>6.7</v>
      </c>
      <c r="G3230">
        <v>8500000</v>
      </c>
      <c r="H3230" t="s">
        <v>6403</v>
      </c>
      <c r="I3230" t="s">
        <v>17378</v>
      </c>
      <c r="J3230" t="s">
        <v>12332</v>
      </c>
      <c r="K3230" t="s">
        <v>24177</v>
      </c>
      <c r="L3230" t="s">
        <v>24177</v>
      </c>
      <c r="M3230" t="s">
        <v>24177</v>
      </c>
      <c r="N3230" t="s">
        <v>24177</v>
      </c>
      <c r="O3230" t="s">
        <v>24177</v>
      </c>
      <c r="P3230">
        <f>IMDB_Movies3[[#This Row],[gross]]-Table3[[#This Row],[budget]]</f>
        <v>-8359756</v>
      </c>
    </row>
    <row r="3231" spans="1:16" x14ac:dyDescent="0.35">
      <c r="A3231" t="s">
        <v>15943</v>
      </c>
      <c r="B3231">
        <v>122</v>
      </c>
      <c r="C3231">
        <v>47724985</v>
      </c>
      <c r="D3231" t="s">
        <v>15946</v>
      </c>
      <c r="E3231" t="s">
        <v>15950</v>
      </c>
      <c r="F3231">
        <v>6</v>
      </c>
      <c r="G3231">
        <v>8300000</v>
      </c>
      <c r="H3231" t="s">
        <v>1325</v>
      </c>
      <c r="I3231" t="s">
        <v>953</v>
      </c>
      <c r="J3231" t="s">
        <v>24177</v>
      </c>
      <c r="K3231" t="s">
        <v>24177</v>
      </c>
      <c r="L3231" t="s">
        <v>24177</v>
      </c>
      <c r="M3231" t="s">
        <v>24177</v>
      </c>
      <c r="N3231" t="s">
        <v>24177</v>
      </c>
      <c r="O3231" t="s">
        <v>24177</v>
      </c>
      <c r="P3231">
        <f>IMDB_Movies3[[#This Row],[gross]]-Table3[[#This Row],[budget]]</f>
        <v>39424985</v>
      </c>
    </row>
    <row r="3232" spans="1:16" x14ac:dyDescent="0.35">
      <c r="A3232" t="s">
        <v>1764</v>
      </c>
      <c r="B3232">
        <v>178</v>
      </c>
      <c r="C3232">
        <v>107930000</v>
      </c>
      <c r="D3232" t="s">
        <v>15952</v>
      </c>
      <c r="E3232" t="s">
        <v>37</v>
      </c>
      <c r="F3232">
        <v>8.9</v>
      </c>
      <c r="G3232">
        <v>8000000</v>
      </c>
      <c r="H3232" t="s">
        <v>24164</v>
      </c>
      <c r="I3232" t="s">
        <v>3409</v>
      </c>
      <c r="J3232" t="s">
        <v>24177</v>
      </c>
      <c r="K3232" t="s">
        <v>24177</v>
      </c>
      <c r="L3232" t="s">
        <v>24177</v>
      </c>
      <c r="M3232" t="s">
        <v>24177</v>
      </c>
      <c r="N3232" t="s">
        <v>24177</v>
      </c>
      <c r="O3232" t="s">
        <v>24177</v>
      </c>
      <c r="P3232">
        <f>IMDB_Movies3[[#This Row],[gross]]-Table3[[#This Row],[budget]]</f>
        <v>99930000</v>
      </c>
    </row>
    <row r="3233" spans="1:16" x14ac:dyDescent="0.35">
      <c r="A3233" t="s">
        <v>15955</v>
      </c>
      <c r="B3233">
        <v>95</v>
      </c>
      <c r="C3233">
        <v>76657000</v>
      </c>
      <c r="D3233" t="s">
        <v>15957</v>
      </c>
      <c r="E3233" t="s">
        <v>37</v>
      </c>
      <c r="F3233">
        <v>7.7</v>
      </c>
      <c r="G3233">
        <v>35761559</v>
      </c>
      <c r="H3233" t="s">
        <v>953</v>
      </c>
      <c r="I3233" t="s">
        <v>1671</v>
      </c>
      <c r="J3233" t="s">
        <v>18089</v>
      </c>
      <c r="K3233" t="s">
        <v>17378</v>
      </c>
      <c r="L3233" t="s">
        <v>24177</v>
      </c>
      <c r="M3233" t="s">
        <v>24177</v>
      </c>
      <c r="N3233" t="s">
        <v>24177</v>
      </c>
      <c r="O3233" t="s">
        <v>24177</v>
      </c>
      <c r="P3233">
        <f>IMDB_Movies3[[#This Row],[gross]]-Table3[[#This Row],[budget]]</f>
        <v>40895441</v>
      </c>
    </row>
    <row r="3234" spans="1:16" x14ac:dyDescent="0.35">
      <c r="A3234" t="s">
        <v>15960</v>
      </c>
      <c r="B3234">
        <v>117</v>
      </c>
      <c r="C3234">
        <v>32279955</v>
      </c>
      <c r="D3234" t="s">
        <v>15961</v>
      </c>
      <c r="E3234" t="s">
        <v>37</v>
      </c>
      <c r="F3234">
        <v>7.9</v>
      </c>
      <c r="G3234">
        <v>8500000</v>
      </c>
      <c r="H3234" t="s">
        <v>24164</v>
      </c>
      <c r="I3234" t="s">
        <v>3409</v>
      </c>
      <c r="J3234" t="s">
        <v>10413</v>
      </c>
      <c r="K3234" t="s">
        <v>24177</v>
      </c>
      <c r="L3234" t="s">
        <v>24177</v>
      </c>
      <c r="M3234" t="s">
        <v>24177</v>
      </c>
      <c r="N3234" t="s">
        <v>24177</v>
      </c>
      <c r="O3234" t="s">
        <v>24177</v>
      </c>
      <c r="P3234">
        <f>IMDB_Movies3[[#This Row],[gross]]-Table3[[#This Row],[budget]]</f>
        <v>23779955</v>
      </c>
    </row>
    <row r="3235" spans="1:16" x14ac:dyDescent="0.35">
      <c r="A3235" t="s">
        <v>4939</v>
      </c>
      <c r="B3235">
        <v>119</v>
      </c>
      <c r="C3235">
        <v>4992159</v>
      </c>
      <c r="D3235" t="s">
        <v>15966</v>
      </c>
      <c r="E3235" t="s">
        <v>37</v>
      </c>
      <c r="F3235">
        <v>5.6</v>
      </c>
      <c r="G3235">
        <v>8550000</v>
      </c>
      <c r="H3235" t="s">
        <v>1671</v>
      </c>
      <c r="I3235" t="s">
        <v>6403</v>
      </c>
      <c r="J3235" t="s">
        <v>10413</v>
      </c>
      <c r="K3235" t="s">
        <v>24177</v>
      </c>
      <c r="L3235" t="s">
        <v>24177</v>
      </c>
      <c r="M3235" t="s">
        <v>24177</v>
      </c>
      <c r="N3235" t="s">
        <v>24177</v>
      </c>
      <c r="O3235" t="s">
        <v>24177</v>
      </c>
      <c r="P3235">
        <f>IMDB_Movies3[[#This Row],[gross]]-Table3[[#This Row],[budget]]</f>
        <v>-3557841</v>
      </c>
    </row>
    <row r="3236" spans="1:16" x14ac:dyDescent="0.35">
      <c r="A3236" t="s">
        <v>7281</v>
      </c>
      <c r="B3236">
        <v>174</v>
      </c>
      <c r="C3236">
        <v>163214286</v>
      </c>
      <c r="D3236" t="s">
        <v>15972</v>
      </c>
      <c r="E3236" t="s">
        <v>37</v>
      </c>
      <c r="F3236">
        <v>8</v>
      </c>
      <c r="G3236">
        <v>8200000</v>
      </c>
      <c r="H3236" t="s">
        <v>13307</v>
      </c>
      <c r="I3236" t="s">
        <v>3409</v>
      </c>
      <c r="J3236" t="s">
        <v>18089</v>
      </c>
      <c r="K3236" t="s">
        <v>17378</v>
      </c>
      <c r="L3236" t="s">
        <v>19711</v>
      </c>
      <c r="M3236" t="s">
        <v>24177</v>
      </c>
      <c r="N3236" t="s">
        <v>24177</v>
      </c>
      <c r="O3236" t="s">
        <v>24177</v>
      </c>
      <c r="P3236">
        <f>IMDB_Movies3[[#This Row],[gross]]-Table3[[#This Row],[budget]]</f>
        <v>155014286</v>
      </c>
    </row>
    <row r="3237" spans="1:16" x14ac:dyDescent="0.35">
      <c r="A3237" t="s">
        <v>850</v>
      </c>
      <c r="B3237">
        <v>111</v>
      </c>
      <c r="C3237">
        <v>69800000</v>
      </c>
      <c r="D3237" t="s">
        <v>15977</v>
      </c>
      <c r="E3237" t="s">
        <v>37</v>
      </c>
      <c r="F3237">
        <v>6.2</v>
      </c>
      <c r="G3237">
        <v>8000000</v>
      </c>
      <c r="H3237" t="s">
        <v>1671</v>
      </c>
      <c r="I3237" t="s">
        <v>1266</v>
      </c>
      <c r="J3237" t="s">
        <v>19711</v>
      </c>
      <c r="K3237" t="s">
        <v>24177</v>
      </c>
      <c r="L3237" t="s">
        <v>24177</v>
      </c>
      <c r="M3237" t="s">
        <v>24177</v>
      </c>
      <c r="N3237" t="s">
        <v>24177</v>
      </c>
      <c r="O3237" t="s">
        <v>24177</v>
      </c>
      <c r="P3237">
        <f>IMDB_Movies3[[#This Row],[gross]]-Table3[[#This Row],[budget]]</f>
        <v>61800000</v>
      </c>
    </row>
    <row r="3238" spans="1:16" x14ac:dyDescent="0.35">
      <c r="A3238" t="s">
        <v>15981</v>
      </c>
      <c r="B3238">
        <v>101</v>
      </c>
      <c r="C3238">
        <v>59889948</v>
      </c>
      <c r="D3238" t="s">
        <v>15983</v>
      </c>
      <c r="E3238" t="s">
        <v>37</v>
      </c>
      <c r="F3238">
        <v>7.9</v>
      </c>
      <c r="G3238">
        <v>8000000</v>
      </c>
      <c r="H3238" t="s">
        <v>1671</v>
      </c>
      <c r="I3238" t="s">
        <v>3409</v>
      </c>
      <c r="J3238" t="s">
        <v>24177</v>
      </c>
      <c r="K3238" t="s">
        <v>24177</v>
      </c>
      <c r="L3238" t="s">
        <v>24177</v>
      </c>
      <c r="M3238" t="s">
        <v>24177</v>
      </c>
      <c r="N3238" t="s">
        <v>24177</v>
      </c>
      <c r="O3238" t="s">
        <v>24177</v>
      </c>
      <c r="P3238">
        <f>IMDB_Movies3[[#This Row],[gross]]-Table3[[#This Row],[budget]]</f>
        <v>51889948</v>
      </c>
    </row>
    <row r="3239" spans="1:16" x14ac:dyDescent="0.35">
      <c r="A3239" t="s">
        <v>3891</v>
      </c>
      <c r="B3239">
        <v>89</v>
      </c>
      <c r="C3239">
        <v>52287414</v>
      </c>
      <c r="D3239" t="s">
        <v>15988</v>
      </c>
      <c r="E3239" t="s">
        <v>37</v>
      </c>
      <c r="F3239">
        <v>8.1</v>
      </c>
      <c r="G3239">
        <v>8000000</v>
      </c>
      <c r="H3239" t="s">
        <v>953</v>
      </c>
      <c r="I3239" t="s">
        <v>3409</v>
      </c>
      <c r="J3239" t="s">
        <v>24177</v>
      </c>
      <c r="K3239" t="s">
        <v>24177</v>
      </c>
      <c r="L3239" t="s">
        <v>24177</v>
      </c>
      <c r="M3239" t="s">
        <v>24177</v>
      </c>
      <c r="N3239" t="s">
        <v>24177</v>
      </c>
      <c r="O3239" t="s">
        <v>24177</v>
      </c>
      <c r="P3239">
        <f>IMDB_Movies3[[#This Row],[gross]]-Table3[[#This Row],[budget]]</f>
        <v>44287414</v>
      </c>
    </row>
    <row r="3240" spans="1:16" x14ac:dyDescent="0.35">
      <c r="A3240" t="s">
        <v>5289</v>
      </c>
      <c r="B3240">
        <v>113</v>
      </c>
      <c r="C3240">
        <v>45063889</v>
      </c>
      <c r="D3240" t="s">
        <v>15993</v>
      </c>
      <c r="E3240" t="s">
        <v>37</v>
      </c>
      <c r="F3240">
        <v>7.6</v>
      </c>
      <c r="G3240">
        <v>8000000</v>
      </c>
      <c r="H3240" t="s">
        <v>3409</v>
      </c>
      <c r="I3240" t="s">
        <v>6403</v>
      </c>
      <c r="J3240" t="s">
        <v>12332</v>
      </c>
      <c r="K3240" t="s">
        <v>10413</v>
      </c>
      <c r="L3240" t="s">
        <v>24177</v>
      </c>
      <c r="M3240" t="s">
        <v>24177</v>
      </c>
      <c r="N3240" t="s">
        <v>24177</v>
      </c>
      <c r="O3240" t="s">
        <v>24177</v>
      </c>
      <c r="P3240">
        <f>IMDB_Movies3[[#This Row],[gross]]-Table3[[#This Row],[budget]]</f>
        <v>37063889</v>
      </c>
    </row>
    <row r="3241" spans="1:16" x14ac:dyDescent="0.35">
      <c r="A3241" t="s">
        <v>15997</v>
      </c>
      <c r="B3241">
        <v>95</v>
      </c>
      <c r="C3241">
        <v>40066497</v>
      </c>
      <c r="D3241" t="s">
        <v>16000</v>
      </c>
      <c r="E3241" t="s">
        <v>37</v>
      </c>
      <c r="F3241">
        <v>3.5</v>
      </c>
      <c r="G3241">
        <v>8000000</v>
      </c>
      <c r="H3241" t="s">
        <v>3409</v>
      </c>
      <c r="I3241" t="s">
        <v>12038</v>
      </c>
      <c r="J3241" t="s">
        <v>24177</v>
      </c>
      <c r="K3241" t="s">
        <v>24177</v>
      </c>
      <c r="L3241" t="s">
        <v>24177</v>
      </c>
      <c r="M3241" t="s">
        <v>24177</v>
      </c>
      <c r="N3241" t="s">
        <v>24177</v>
      </c>
      <c r="O3241" t="s">
        <v>24177</v>
      </c>
      <c r="P3241">
        <f>IMDB_Movies3[[#This Row],[gross]]-Table3[[#This Row],[budget]]</f>
        <v>32066497</v>
      </c>
    </row>
    <row r="3242" spans="1:16" x14ac:dyDescent="0.35">
      <c r="A3242" t="s">
        <v>16004</v>
      </c>
      <c r="B3242">
        <v>112</v>
      </c>
      <c r="C3242">
        <v>36500000</v>
      </c>
      <c r="D3242" t="s">
        <v>16005</v>
      </c>
      <c r="E3242" t="s">
        <v>37</v>
      </c>
      <c r="F3242">
        <v>7.6</v>
      </c>
      <c r="G3242">
        <v>8000000</v>
      </c>
      <c r="H3242" t="s">
        <v>13307</v>
      </c>
      <c r="I3242" t="s">
        <v>24164</v>
      </c>
      <c r="J3242" t="s">
        <v>3409</v>
      </c>
      <c r="K3242" t="s">
        <v>24177</v>
      </c>
      <c r="L3242" t="s">
        <v>24177</v>
      </c>
      <c r="M3242" t="s">
        <v>24177</v>
      </c>
      <c r="N3242" t="s">
        <v>24177</v>
      </c>
      <c r="O3242" t="s">
        <v>24177</v>
      </c>
      <c r="P3242">
        <f>IMDB_Movies3[[#This Row],[gross]]-Table3[[#This Row],[budget]]</f>
        <v>28500000</v>
      </c>
    </row>
    <row r="3243" spans="1:16" x14ac:dyDescent="0.35">
      <c r="A3243" t="s">
        <v>13454</v>
      </c>
      <c r="B3243">
        <v>109</v>
      </c>
      <c r="C3243">
        <v>27362712</v>
      </c>
      <c r="D3243" t="s">
        <v>16008</v>
      </c>
      <c r="E3243" t="s">
        <v>37</v>
      </c>
      <c r="F3243">
        <v>6.5</v>
      </c>
      <c r="G3243">
        <v>8000000</v>
      </c>
      <c r="H3243" t="s">
        <v>1671</v>
      </c>
      <c r="I3243" t="s">
        <v>3409</v>
      </c>
      <c r="J3243" t="s">
        <v>12038</v>
      </c>
      <c r="K3243" t="s">
        <v>19711</v>
      </c>
      <c r="L3243" t="s">
        <v>24177</v>
      </c>
      <c r="M3243" t="s">
        <v>24177</v>
      </c>
      <c r="N3243" t="s">
        <v>24177</v>
      </c>
      <c r="O3243" t="s">
        <v>24177</v>
      </c>
      <c r="P3243">
        <f>IMDB_Movies3[[#This Row],[gross]]-Table3[[#This Row],[budget]]</f>
        <v>19362712</v>
      </c>
    </row>
    <row r="3244" spans="1:16" x14ac:dyDescent="0.35">
      <c r="A3244" t="s">
        <v>16011</v>
      </c>
      <c r="B3244">
        <v>108</v>
      </c>
      <c r="C3244">
        <v>34746109</v>
      </c>
      <c r="D3244" t="s">
        <v>16013</v>
      </c>
      <c r="E3244" t="s">
        <v>37</v>
      </c>
      <c r="F3244">
        <v>5.6</v>
      </c>
      <c r="G3244">
        <v>8000000</v>
      </c>
      <c r="H3244" t="s">
        <v>1671</v>
      </c>
      <c r="I3244" t="s">
        <v>24164</v>
      </c>
      <c r="J3244" t="s">
        <v>3409</v>
      </c>
      <c r="K3244" t="s">
        <v>19711</v>
      </c>
      <c r="L3244" t="s">
        <v>10413</v>
      </c>
      <c r="M3244" t="s">
        <v>24177</v>
      </c>
      <c r="N3244" t="s">
        <v>24177</v>
      </c>
      <c r="O3244" t="s">
        <v>24177</v>
      </c>
      <c r="P3244">
        <f>IMDB_Movies3[[#This Row],[gross]]-Table3[[#This Row],[budget]]</f>
        <v>26746109</v>
      </c>
    </row>
    <row r="3245" spans="1:16" x14ac:dyDescent="0.35">
      <c r="A3245" t="s">
        <v>8197</v>
      </c>
      <c r="B3245">
        <v>100</v>
      </c>
      <c r="C3245">
        <v>34963967</v>
      </c>
      <c r="D3245" t="s">
        <v>16016</v>
      </c>
      <c r="E3245" t="s">
        <v>37</v>
      </c>
      <c r="F3245">
        <v>7.7</v>
      </c>
      <c r="G3245">
        <v>8000000</v>
      </c>
      <c r="H3245" t="s">
        <v>1671</v>
      </c>
      <c r="I3245" t="s">
        <v>3409</v>
      </c>
      <c r="J3245" t="s">
        <v>19711</v>
      </c>
      <c r="K3245" t="s">
        <v>24177</v>
      </c>
      <c r="L3245" t="s">
        <v>24177</v>
      </c>
      <c r="M3245" t="s">
        <v>24177</v>
      </c>
      <c r="N3245" t="s">
        <v>24177</v>
      </c>
      <c r="O3245" t="s">
        <v>24177</v>
      </c>
      <c r="P3245">
        <f>IMDB_Movies3[[#This Row],[gross]]-Table3[[#This Row],[budget]]</f>
        <v>26963967</v>
      </c>
    </row>
    <row r="3246" spans="1:16" x14ac:dyDescent="0.35">
      <c r="A3246" t="s">
        <v>16019</v>
      </c>
      <c r="B3246">
        <v>90</v>
      </c>
      <c r="C3246">
        <v>25926543</v>
      </c>
      <c r="D3246" t="s">
        <v>16022</v>
      </c>
      <c r="E3246" t="s">
        <v>37</v>
      </c>
      <c r="F3246">
        <v>5.2</v>
      </c>
      <c r="G3246">
        <v>8000000</v>
      </c>
      <c r="H3246" t="s">
        <v>6403</v>
      </c>
      <c r="I3246" t="s">
        <v>24162</v>
      </c>
      <c r="J3246" t="s">
        <v>10413</v>
      </c>
      <c r="K3246" t="s">
        <v>24177</v>
      </c>
      <c r="L3246" t="s">
        <v>24177</v>
      </c>
      <c r="M3246" t="s">
        <v>24177</v>
      </c>
      <c r="N3246" t="s">
        <v>24177</v>
      </c>
      <c r="O3246" t="s">
        <v>24177</v>
      </c>
      <c r="P3246">
        <f>IMDB_Movies3[[#This Row],[gross]]-Table3[[#This Row],[budget]]</f>
        <v>17926543</v>
      </c>
    </row>
    <row r="3247" spans="1:16" x14ac:dyDescent="0.35">
      <c r="A3247" t="s">
        <v>16026</v>
      </c>
      <c r="B3247">
        <v>94</v>
      </c>
      <c r="C3247">
        <v>26049082</v>
      </c>
      <c r="D3247" t="s">
        <v>16029</v>
      </c>
      <c r="E3247" t="s">
        <v>37</v>
      </c>
      <c r="F3247">
        <v>6.1</v>
      </c>
      <c r="G3247">
        <v>8000000</v>
      </c>
      <c r="H3247" t="s">
        <v>1671</v>
      </c>
      <c r="I3247" t="s">
        <v>19711</v>
      </c>
      <c r="J3247" t="s">
        <v>24177</v>
      </c>
      <c r="K3247" t="s">
        <v>24177</v>
      </c>
      <c r="L3247" t="s">
        <v>24177</v>
      </c>
      <c r="M3247" t="s">
        <v>24177</v>
      </c>
      <c r="N3247" t="s">
        <v>24177</v>
      </c>
      <c r="O3247" t="s">
        <v>24177</v>
      </c>
      <c r="P3247">
        <f>IMDB_Movies3[[#This Row],[gross]]-Table3[[#This Row],[budget]]</f>
        <v>18049082</v>
      </c>
    </row>
    <row r="3248" spans="1:16" x14ac:dyDescent="0.35">
      <c r="A3248" t="s">
        <v>16033</v>
      </c>
      <c r="B3248">
        <v>93</v>
      </c>
      <c r="C3248">
        <v>47724985</v>
      </c>
      <c r="D3248" t="s">
        <v>16034</v>
      </c>
      <c r="E3248" t="s">
        <v>37</v>
      </c>
      <c r="F3248">
        <v>5</v>
      </c>
      <c r="G3248">
        <v>8000000</v>
      </c>
      <c r="H3248" t="s">
        <v>1671</v>
      </c>
      <c r="I3248" t="s">
        <v>1266</v>
      </c>
      <c r="J3248" t="s">
        <v>12332</v>
      </c>
      <c r="K3248" t="s">
        <v>24177</v>
      </c>
      <c r="L3248" t="s">
        <v>24177</v>
      </c>
      <c r="M3248" t="s">
        <v>24177</v>
      </c>
      <c r="N3248" t="s">
        <v>24177</v>
      </c>
      <c r="O3248" t="s">
        <v>24177</v>
      </c>
      <c r="P3248">
        <f>IMDB_Movies3[[#This Row],[gross]]-Table3[[#This Row],[budget]]</f>
        <v>39724985</v>
      </c>
    </row>
    <row r="3249" spans="1:16" x14ac:dyDescent="0.35">
      <c r="A3249" t="s">
        <v>16037</v>
      </c>
      <c r="B3249">
        <v>80</v>
      </c>
      <c r="C3249">
        <v>47724985</v>
      </c>
      <c r="D3249" t="s">
        <v>16040</v>
      </c>
      <c r="E3249" t="s">
        <v>37</v>
      </c>
      <c r="F3249">
        <v>7.8</v>
      </c>
      <c r="G3249">
        <v>35761559</v>
      </c>
      <c r="H3249" t="s">
        <v>953</v>
      </c>
      <c r="I3249" t="s">
        <v>24177</v>
      </c>
      <c r="J3249" t="s">
        <v>24177</v>
      </c>
      <c r="K3249" t="s">
        <v>24177</v>
      </c>
      <c r="L3249" t="s">
        <v>24177</v>
      </c>
      <c r="M3249" t="s">
        <v>24177</v>
      </c>
      <c r="N3249" t="s">
        <v>24177</v>
      </c>
      <c r="O3249" t="s">
        <v>24177</v>
      </c>
      <c r="P3249">
        <f>IMDB_Movies3[[#This Row],[gross]]-Table3[[#This Row],[budget]]</f>
        <v>11963426</v>
      </c>
    </row>
    <row r="3250" spans="1:16" x14ac:dyDescent="0.35">
      <c r="A3250" t="s">
        <v>857</v>
      </c>
      <c r="B3250">
        <v>111</v>
      </c>
      <c r="C3250">
        <v>22551000</v>
      </c>
      <c r="D3250" t="s">
        <v>16043</v>
      </c>
      <c r="E3250" t="s">
        <v>37</v>
      </c>
      <c r="F3250">
        <v>7.4</v>
      </c>
      <c r="G3250">
        <v>8000000</v>
      </c>
      <c r="H3250" t="s">
        <v>1671</v>
      </c>
      <c r="I3250" t="s">
        <v>3409</v>
      </c>
      <c r="J3250" t="s">
        <v>19711</v>
      </c>
      <c r="K3250" t="s">
        <v>24177</v>
      </c>
      <c r="L3250" t="s">
        <v>24177</v>
      </c>
      <c r="M3250" t="s">
        <v>24177</v>
      </c>
      <c r="N3250" t="s">
        <v>24177</v>
      </c>
      <c r="O3250" t="s">
        <v>24177</v>
      </c>
      <c r="P3250">
        <f>IMDB_Movies3[[#This Row],[gross]]-Table3[[#This Row],[budget]]</f>
        <v>14551000</v>
      </c>
    </row>
    <row r="3251" spans="1:16" x14ac:dyDescent="0.35">
      <c r="A3251" t="s">
        <v>16046</v>
      </c>
      <c r="B3251">
        <v>142</v>
      </c>
      <c r="C3251">
        <v>22800000</v>
      </c>
      <c r="D3251" t="s">
        <v>16049</v>
      </c>
      <c r="E3251" t="s">
        <v>37</v>
      </c>
      <c r="F3251">
        <v>6.8</v>
      </c>
      <c r="G3251">
        <v>7000000</v>
      </c>
      <c r="H3251" t="s">
        <v>1325</v>
      </c>
      <c r="I3251" t="s">
        <v>953</v>
      </c>
      <c r="J3251" t="s">
        <v>10413</v>
      </c>
      <c r="K3251" t="s">
        <v>24177</v>
      </c>
      <c r="L3251" t="s">
        <v>24177</v>
      </c>
      <c r="M3251" t="s">
        <v>24177</v>
      </c>
      <c r="N3251" t="s">
        <v>24177</v>
      </c>
      <c r="O3251" t="s">
        <v>24177</v>
      </c>
      <c r="P3251">
        <f>IMDB_Movies3[[#This Row],[gross]]-Table3[[#This Row],[budget]]</f>
        <v>15800000</v>
      </c>
    </row>
    <row r="3252" spans="1:16" x14ac:dyDescent="0.35">
      <c r="A3252" t="s">
        <v>6308</v>
      </c>
      <c r="B3252">
        <v>107</v>
      </c>
      <c r="C3252">
        <v>18090181</v>
      </c>
      <c r="D3252" t="s">
        <v>16059</v>
      </c>
      <c r="E3252" t="s">
        <v>37</v>
      </c>
      <c r="F3252">
        <v>6.4</v>
      </c>
      <c r="G3252">
        <v>8000000</v>
      </c>
      <c r="H3252" t="s">
        <v>1266</v>
      </c>
      <c r="I3252" t="s">
        <v>6403</v>
      </c>
      <c r="J3252" t="s">
        <v>24162</v>
      </c>
      <c r="K3252" t="s">
        <v>10413</v>
      </c>
      <c r="L3252" t="s">
        <v>24177</v>
      </c>
      <c r="M3252" t="s">
        <v>24177</v>
      </c>
      <c r="N3252" t="s">
        <v>24177</v>
      </c>
      <c r="O3252" t="s">
        <v>24177</v>
      </c>
      <c r="P3252">
        <f>IMDB_Movies3[[#This Row],[gross]]-Table3[[#This Row],[budget]]</f>
        <v>10090181</v>
      </c>
    </row>
    <row r="3253" spans="1:16" x14ac:dyDescent="0.35">
      <c r="A3253" t="s">
        <v>5911</v>
      </c>
      <c r="B3253">
        <v>91</v>
      </c>
      <c r="C3253">
        <v>17843379</v>
      </c>
      <c r="D3253" t="s">
        <v>16063</v>
      </c>
      <c r="E3253" t="s">
        <v>37</v>
      </c>
      <c r="F3253">
        <v>5.7</v>
      </c>
      <c r="G3253">
        <v>8000000</v>
      </c>
      <c r="H3253" t="s">
        <v>1671</v>
      </c>
      <c r="I3253" t="s">
        <v>3409</v>
      </c>
      <c r="J3253" t="s">
        <v>19711</v>
      </c>
      <c r="K3253" t="s">
        <v>24177</v>
      </c>
      <c r="L3253" t="s">
        <v>24177</v>
      </c>
      <c r="M3253" t="s">
        <v>24177</v>
      </c>
      <c r="N3253" t="s">
        <v>24177</v>
      </c>
      <c r="O3253" t="s">
        <v>24177</v>
      </c>
      <c r="P3253">
        <f>IMDB_Movies3[[#This Row],[gross]]-Table3[[#This Row],[budget]]</f>
        <v>9843379</v>
      </c>
    </row>
    <row r="3254" spans="1:16" x14ac:dyDescent="0.35">
      <c r="A3254" t="s">
        <v>16067</v>
      </c>
      <c r="B3254">
        <v>112</v>
      </c>
      <c r="C3254">
        <v>18811135</v>
      </c>
      <c r="D3254" t="s">
        <v>16069</v>
      </c>
      <c r="E3254" t="s">
        <v>37</v>
      </c>
      <c r="F3254">
        <v>7.5</v>
      </c>
      <c r="G3254">
        <v>35761559</v>
      </c>
      <c r="H3254" t="s">
        <v>3409</v>
      </c>
      <c r="I3254" t="s">
        <v>24177</v>
      </c>
      <c r="J3254" t="s">
        <v>24177</v>
      </c>
      <c r="K3254" t="s">
        <v>24177</v>
      </c>
      <c r="L3254" t="s">
        <v>24177</v>
      </c>
      <c r="M3254" t="s">
        <v>24177</v>
      </c>
      <c r="N3254" t="s">
        <v>24177</v>
      </c>
      <c r="O3254" t="s">
        <v>24177</v>
      </c>
      <c r="P3254">
        <f>IMDB_Movies3[[#This Row],[gross]]-Table3[[#This Row],[budget]]</f>
        <v>-16950424</v>
      </c>
    </row>
    <row r="3255" spans="1:16" x14ac:dyDescent="0.35">
      <c r="A3255" t="s">
        <v>14086</v>
      </c>
      <c r="B3255">
        <v>82</v>
      </c>
      <c r="C3255">
        <v>17278980</v>
      </c>
      <c r="D3255" t="s">
        <v>16072</v>
      </c>
      <c r="E3255" t="s">
        <v>37</v>
      </c>
      <c r="F3255">
        <v>6.7</v>
      </c>
      <c r="G3255">
        <v>8000000</v>
      </c>
      <c r="H3255" t="s">
        <v>1671</v>
      </c>
      <c r="I3255" t="s">
        <v>24164</v>
      </c>
      <c r="J3255" t="s">
        <v>24177</v>
      </c>
      <c r="K3255" t="s">
        <v>24177</v>
      </c>
      <c r="L3255" t="s">
        <v>24177</v>
      </c>
      <c r="M3255" t="s">
        <v>24177</v>
      </c>
      <c r="N3255" t="s">
        <v>24177</v>
      </c>
      <c r="O3255" t="s">
        <v>24177</v>
      </c>
      <c r="P3255">
        <f>IMDB_Movies3[[#This Row],[gross]]-Table3[[#This Row],[budget]]</f>
        <v>9278980</v>
      </c>
    </row>
    <row r="3256" spans="1:16" x14ac:dyDescent="0.35">
      <c r="A3256" t="s">
        <v>16075</v>
      </c>
      <c r="B3256">
        <v>97</v>
      </c>
      <c r="C3256">
        <v>16699684</v>
      </c>
      <c r="D3256" t="s">
        <v>16076</v>
      </c>
      <c r="E3256" t="s">
        <v>37</v>
      </c>
      <c r="F3256">
        <v>5.6</v>
      </c>
      <c r="G3256">
        <v>8000000</v>
      </c>
      <c r="H3256" t="s">
        <v>1671</v>
      </c>
      <c r="I3256" t="s">
        <v>19711</v>
      </c>
      <c r="J3256" t="s">
        <v>24177</v>
      </c>
      <c r="K3256" t="s">
        <v>24177</v>
      </c>
      <c r="L3256" t="s">
        <v>24177</v>
      </c>
      <c r="M3256" t="s">
        <v>24177</v>
      </c>
      <c r="N3256" t="s">
        <v>24177</v>
      </c>
      <c r="O3256" t="s">
        <v>24177</v>
      </c>
      <c r="P3256">
        <f>IMDB_Movies3[[#This Row],[gross]]-Table3[[#This Row],[budget]]</f>
        <v>8699684</v>
      </c>
    </row>
    <row r="3257" spans="1:16" x14ac:dyDescent="0.35">
      <c r="A3257" t="s">
        <v>16079</v>
      </c>
      <c r="B3257">
        <v>102</v>
      </c>
      <c r="C3257">
        <v>15047419</v>
      </c>
      <c r="D3257" t="s">
        <v>16080</v>
      </c>
      <c r="E3257" t="s">
        <v>37</v>
      </c>
      <c r="F3257">
        <v>7.6</v>
      </c>
      <c r="G3257">
        <v>7000000</v>
      </c>
      <c r="H3257" t="s">
        <v>24164</v>
      </c>
      <c r="I3257" t="s">
        <v>3409</v>
      </c>
      <c r="J3257" t="s">
        <v>24177</v>
      </c>
      <c r="K3257" t="s">
        <v>24177</v>
      </c>
      <c r="L3257" t="s">
        <v>24177</v>
      </c>
      <c r="M3257" t="s">
        <v>24177</v>
      </c>
      <c r="N3257" t="s">
        <v>24177</v>
      </c>
      <c r="O3257" t="s">
        <v>24177</v>
      </c>
      <c r="P3257">
        <f>IMDB_Movies3[[#This Row],[gross]]-Table3[[#This Row],[budget]]</f>
        <v>8047419</v>
      </c>
    </row>
    <row r="3258" spans="1:16" x14ac:dyDescent="0.35">
      <c r="A3258" t="s">
        <v>8950</v>
      </c>
      <c r="B3258">
        <v>93</v>
      </c>
      <c r="C3258">
        <v>14015786</v>
      </c>
      <c r="D3258" t="s">
        <v>16083</v>
      </c>
      <c r="E3258" t="s">
        <v>37</v>
      </c>
      <c r="F3258">
        <v>6.5</v>
      </c>
      <c r="G3258">
        <v>5000000</v>
      </c>
      <c r="H3258" t="s">
        <v>3409</v>
      </c>
      <c r="I3258" t="s">
        <v>19711</v>
      </c>
      <c r="J3258" t="s">
        <v>24177</v>
      </c>
      <c r="K3258" t="s">
        <v>24177</v>
      </c>
      <c r="L3258" t="s">
        <v>24177</v>
      </c>
      <c r="M3258" t="s">
        <v>24177</v>
      </c>
      <c r="N3258" t="s">
        <v>24177</v>
      </c>
      <c r="O3258" t="s">
        <v>24177</v>
      </c>
      <c r="P3258">
        <f>IMDB_Movies3[[#This Row],[gross]]-Table3[[#This Row],[budget]]</f>
        <v>9015786</v>
      </c>
    </row>
    <row r="3259" spans="1:16" x14ac:dyDescent="0.35">
      <c r="A3259" t="s">
        <v>16086</v>
      </c>
      <c r="B3259">
        <v>116</v>
      </c>
      <c r="C3259">
        <v>47724985</v>
      </c>
      <c r="D3259" t="s">
        <v>16088</v>
      </c>
      <c r="E3259" t="s">
        <v>37</v>
      </c>
      <c r="F3259">
        <v>7</v>
      </c>
      <c r="G3259">
        <v>8000000</v>
      </c>
      <c r="H3259" t="s">
        <v>1325</v>
      </c>
      <c r="I3259" t="s">
        <v>1671</v>
      </c>
      <c r="J3259" t="s">
        <v>24164</v>
      </c>
      <c r="K3259" t="s">
        <v>10413</v>
      </c>
      <c r="L3259" t="s">
        <v>24177</v>
      </c>
      <c r="M3259" t="s">
        <v>24177</v>
      </c>
      <c r="N3259" t="s">
        <v>24177</v>
      </c>
      <c r="O3259" t="s">
        <v>24177</v>
      </c>
      <c r="P3259">
        <f>IMDB_Movies3[[#This Row],[gross]]-Table3[[#This Row],[budget]]</f>
        <v>39724985</v>
      </c>
    </row>
    <row r="3260" spans="1:16" x14ac:dyDescent="0.35">
      <c r="A3260" t="s">
        <v>16092</v>
      </c>
      <c r="B3260">
        <v>138</v>
      </c>
      <c r="C3260">
        <v>10269307</v>
      </c>
      <c r="D3260" t="s">
        <v>16093</v>
      </c>
      <c r="E3260" t="s">
        <v>37</v>
      </c>
      <c r="F3260">
        <v>6.3</v>
      </c>
      <c r="G3260">
        <v>8000000</v>
      </c>
      <c r="H3260" t="s">
        <v>1325</v>
      </c>
      <c r="I3260" t="s">
        <v>24164</v>
      </c>
      <c r="J3260" t="s">
        <v>10413</v>
      </c>
      <c r="K3260" t="s">
        <v>24177</v>
      </c>
      <c r="L3260" t="s">
        <v>24177</v>
      </c>
      <c r="M3260" t="s">
        <v>24177</v>
      </c>
      <c r="N3260" t="s">
        <v>24177</v>
      </c>
      <c r="O3260" t="s">
        <v>24177</v>
      </c>
      <c r="P3260">
        <f>IMDB_Movies3[[#This Row],[gross]]-Table3[[#This Row],[budget]]</f>
        <v>2269307</v>
      </c>
    </row>
    <row r="3261" spans="1:16" x14ac:dyDescent="0.35">
      <c r="A3261" t="s">
        <v>12560</v>
      </c>
      <c r="B3261">
        <v>117</v>
      </c>
      <c r="C3261">
        <v>47724985</v>
      </c>
      <c r="D3261" t="s">
        <v>16097</v>
      </c>
      <c r="E3261" t="s">
        <v>37</v>
      </c>
      <c r="F3261">
        <v>6.4</v>
      </c>
      <c r="G3261">
        <v>8300000</v>
      </c>
      <c r="H3261" t="s">
        <v>3409</v>
      </c>
      <c r="I3261" t="s">
        <v>19711</v>
      </c>
      <c r="J3261" t="s">
        <v>24177</v>
      </c>
      <c r="K3261" t="s">
        <v>24177</v>
      </c>
      <c r="L3261" t="s">
        <v>24177</v>
      </c>
      <c r="M3261" t="s">
        <v>24177</v>
      </c>
      <c r="N3261" t="s">
        <v>24177</v>
      </c>
      <c r="O3261" t="s">
        <v>24177</v>
      </c>
      <c r="P3261">
        <f>IMDB_Movies3[[#This Row],[gross]]-Table3[[#This Row],[budget]]</f>
        <v>39424985</v>
      </c>
    </row>
    <row r="3262" spans="1:16" x14ac:dyDescent="0.35">
      <c r="A3262" t="s">
        <v>16101</v>
      </c>
      <c r="B3262">
        <v>93</v>
      </c>
      <c r="C3262">
        <v>17536788</v>
      </c>
      <c r="D3262" t="s">
        <v>16103</v>
      </c>
      <c r="E3262" t="s">
        <v>37</v>
      </c>
      <c r="F3262">
        <v>7.1</v>
      </c>
      <c r="G3262">
        <v>8000000</v>
      </c>
      <c r="H3262" t="s">
        <v>1671</v>
      </c>
      <c r="I3262" t="s">
        <v>3409</v>
      </c>
      <c r="J3262" t="s">
        <v>19711</v>
      </c>
      <c r="K3262" t="s">
        <v>24177</v>
      </c>
      <c r="L3262" t="s">
        <v>24177</v>
      </c>
      <c r="M3262" t="s">
        <v>24177</v>
      </c>
      <c r="N3262" t="s">
        <v>24177</v>
      </c>
      <c r="O3262" t="s">
        <v>24177</v>
      </c>
      <c r="P3262">
        <f>IMDB_Movies3[[#This Row],[gross]]-Table3[[#This Row],[budget]]</f>
        <v>9536788</v>
      </c>
    </row>
    <row r="3263" spans="1:16" x14ac:dyDescent="0.35">
      <c r="A3263" t="s">
        <v>3732</v>
      </c>
      <c r="B3263">
        <v>92</v>
      </c>
      <c r="C3263">
        <v>58401464</v>
      </c>
      <c r="D3263" t="s">
        <v>16107</v>
      </c>
      <c r="E3263" t="s">
        <v>37</v>
      </c>
      <c r="F3263">
        <v>7.1</v>
      </c>
      <c r="G3263">
        <v>8000000</v>
      </c>
      <c r="H3263" t="s">
        <v>1671</v>
      </c>
      <c r="I3263" t="s">
        <v>19711</v>
      </c>
      <c r="J3263" t="s">
        <v>24177</v>
      </c>
      <c r="K3263" t="s">
        <v>24177</v>
      </c>
      <c r="L3263" t="s">
        <v>24177</v>
      </c>
      <c r="M3263" t="s">
        <v>24177</v>
      </c>
      <c r="N3263" t="s">
        <v>24177</v>
      </c>
      <c r="O3263" t="s">
        <v>24177</v>
      </c>
      <c r="P3263">
        <f>IMDB_Movies3[[#This Row],[gross]]-Table3[[#This Row],[budget]]</f>
        <v>50401464</v>
      </c>
    </row>
    <row r="3264" spans="1:16" x14ac:dyDescent="0.35">
      <c r="A3264" t="s">
        <v>16111</v>
      </c>
      <c r="B3264">
        <v>110</v>
      </c>
      <c r="C3264">
        <v>8880705</v>
      </c>
      <c r="D3264" t="s">
        <v>16112</v>
      </c>
      <c r="E3264" t="s">
        <v>37</v>
      </c>
      <c r="F3264">
        <v>6.5</v>
      </c>
      <c r="G3264">
        <v>35761559</v>
      </c>
      <c r="H3264" t="s">
        <v>1671</v>
      </c>
      <c r="I3264" t="s">
        <v>3409</v>
      </c>
      <c r="J3264" t="s">
        <v>19711</v>
      </c>
      <c r="K3264" t="s">
        <v>24177</v>
      </c>
      <c r="L3264" t="s">
        <v>24177</v>
      </c>
      <c r="M3264" t="s">
        <v>24177</v>
      </c>
      <c r="N3264" t="s">
        <v>24177</v>
      </c>
      <c r="O3264" t="s">
        <v>24177</v>
      </c>
      <c r="P3264">
        <f>IMDB_Movies3[[#This Row],[gross]]-Table3[[#This Row],[budget]]</f>
        <v>-26880854</v>
      </c>
    </row>
    <row r="3265" spans="1:16" x14ac:dyDescent="0.35">
      <c r="A3265" t="s">
        <v>9172</v>
      </c>
      <c r="B3265">
        <v>92</v>
      </c>
      <c r="C3265">
        <v>8279017</v>
      </c>
      <c r="D3265" t="s">
        <v>16115</v>
      </c>
      <c r="E3265" t="s">
        <v>37</v>
      </c>
      <c r="F3265">
        <v>6.9</v>
      </c>
      <c r="G3265">
        <v>8000000</v>
      </c>
      <c r="H3265" t="s">
        <v>3409</v>
      </c>
      <c r="I3265" t="s">
        <v>6403</v>
      </c>
      <c r="J3265" t="s">
        <v>24177</v>
      </c>
      <c r="K3265" t="s">
        <v>24177</v>
      </c>
      <c r="L3265" t="s">
        <v>24177</v>
      </c>
      <c r="M3265" t="s">
        <v>24177</v>
      </c>
      <c r="N3265" t="s">
        <v>24177</v>
      </c>
      <c r="O3265" t="s">
        <v>24177</v>
      </c>
      <c r="P3265">
        <f>IMDB_Movies3[[#This Row],[gross]]-Table3[[#This Row],[budget]]</f>
        <v>279017</v>
      </c>
    </row>
    <row r="3266" spans="1:16" x14ac:dyDescent="0.35">
      <c r="A3266" t="s">
        <v>12365</v>
      </c>
      <c r="B3266">
        <v>104</v>
      </c>
      <c r="C3266">
        <v>10106233</v>
      </c>
      <c r="D3266" t="s">
        <v>16118</v>
      </c>
      <c r="E3266" t="s">
        <v>37</v>
      </c>
      <c r="F3266">
        <v>5.4</v>
      </c>
      <c r="G3266">
        <v>8000000</v>
      </c>
      <c r="H3266" t="s">
        <v>1671</v>
      </c>
      <c r="I3266" t="s">
        <v>3409</v>
      </c>
      <c r="J3266" t="s">
        <v>24177</v>
      </c>
      <c r="K3266" t="s">
        <v>24177</v>
      </c>
      <c r="L3266" t="s">
        <v>24177</v>
      </c>
      <c r="M3266" t="s">
        <v>24177</v>
      </c>
      <c r="N3266" t="s">
        <v>24177</v>
      </c>
      <c r="O3266" t="s">
        <v>24177</v>
      </c>
      <c r="P3266">
        <f>IMDB_Movies3[[#This Row],[gross]]-Table3[[#This Row],[budget]]</f>
        <v>2106233</v>
      </c>
    </row>
    <row r="3267" spans="1:16" x14ac:dyDescent="0.35">
      <c r="A3267" t="s">
        <v>570</v>
      </c>
      <c r="B3267">
        <v>98</v>
      </c>
      <c r="C3267">
        <v>47724985</v>
      </c>
      <c r="D3267" t="s">
        <v>16121</v>
      </c>
      <c r="E3267" t="s">
        <v>37</v>
      </c>
      <c r="F3267">
        <v>4.9000000000000004</v>
      </c>
      <c r="G3267">
        <v>8000000</v>
      </c>
      <c r="H3267" t="s">
        <v>1671</v>
      </c>
      <c r="I3267" t="s">
        <v>19711</v>
      </c>
      <c r="J3267" t="s">
        <v>24177</v>
      </c>
      <c r="K3267" t="s">
        <v>24177</v>
      </c>
      <c r="L3267" t="s">
        <v>24177</v>
      </c>
      <c r="M3267" t="s">
        <v>24177</v>
      </c>
      <c r="N3267" t="s">
        <v>24177</v>
      </c>
      <c r="O3267" t="s">
        <v>24177</v>
      </c>
      <c r="P3267">
        <f>IMDB_Movies3[[#This Row],[gross]]-Table3[[#This Row],[budget]]</f>
        <v>39724985</v>
      </c>
    </row>
    <row r="3268" spans="1:16" x14ac:dyDescent="0.35">
      <c r="A3268" t="s">
        <v>11050</v>
      </c>
      <c r="B3268">
        <v>89</v>
      </c>
      <c r="C3268">
        <v>4692814</v>
      </c>
      <c r="D3268" t="s">
        <v>16124</v>
      </c>
      <c r="E3268" t="s">
        <v>37</v>
      </c>
      <c r="F3268">
        <v>5.0999999999999996</v>
      </c>
      <c r="G3268">
        <v>8000000</v>
      </c>
      <c r="H3268" t="s">
        <v>1671</v>
      </c>
      <c r="I3268" t="s">
        <v>24177</v>
      </c>
      <c r="J3268" t="s">
        <v>24177</v>
      </c>
      <c r="K3268" t="s">
        <v>24177</v>
      </c>
      <c r="L3268" t="s">
        <v>24177</v>
      </c>
      <c r="M3268" t="s">
        <v>24177</v>
      </c>
      <c r="N3268" t="s">
        <v>24177</v>
      </c>
      <c r="O3268" t="s">
        <v>24177</v>
      </c>
      <c r="P3268">
        <f>IMDB_Movies3[[#This Row],[gross]]-Table3[[#This Row],[budget]]</f>
        <v>-3307186</v>
      </c>
    </row>
    <row r="3269" spans="1:16" x14ac:dyDescent="0.35">
      <c r="A3269" t="s">
        <v>16127</v>
      </c>
      <c r="B3269">
        <v>92</v>
      </c>
      <c r="C3269">
        <v>5018450</v>
      </c>
      <c r="D3269" t="s">
        <v>16128</v>
      </c>
      <c r="E3269" t="s">
        <v>37</v>
      </c>
      <c r="F3269">
        <v>5.3</v>
      </c>
      <c r="G3269">
        <v>8000000</v>
      </c>
      <c r="H3269" t="s">
        <v>1671</v>
      </c>
      <c r="I3269" t="s">
        <v>1266</v>
      </c>
      <c r="J3269" t="s">
        <v>19711</v>
      </c>
      <c r="K3269" t="s">
        <v>24177</v>
      </c>
      <c r="L3269" t="s">
        <v>24177</v>
      </c>
      <c r="M3269" t="s">
        <v>24177</v>
      </c>
      <c r="N3269" t="s">
        <v>24177</v>
      </c>
      <c r="O3269" t="s">
        <v>24177</v>
      </c>
      <c r="P3269">
        <f>IMDB_Movies3[[#This Row],[gross]]-Table3[[#This Row],[budget]]</f>
        <v>-2981550</v>
      </c>
    </row>
    <row r="3270" spans="1:16" x14ac:dyDescent="0.35">
      <c r="A3270" t="s">
        <v>12560</v>
      </c>
      <c r="B3270">
        <v>140</v>
      </c>
      <c r="C3270">
        <v>25967000</v>
      </c>
      <c r="D3270" t="s">
        <v>16131</v>
      </c>
      <c r="E3270" t="s">
        <v>37</v>
      </c>
      <c r="F3270">
        <v>7.5</v>
      </c>
      <c r="G3270">
        <v>35761559</v>
      </c>
      <c r="H3270" t="s">
        <v>3409</v>
      </c>
      <c r="I3270" t="s">
        <v>19711</v>
      </c>
      <c r="J3270" t="s">
        <v>24177</v>
      </c>
      <c r="K3270" t="s">
        <v>24177</v>
      </c>
      <c r="L3270" t="s">
        <v>24177</v>
      </c>
      <c r="M3270" t="s">
        <v>24177</v>
      </c>
      <c r="N3270" t="s">
        <v>24177</v>
      </c>
      <c r="O3270" t="s">
        <v>24177</v>
      </c>
      <c r="P3270">
        <f>IMDB_Movies3[[#This Row],[gross]]-Table3[[#This Row],[budget]]</f>
        <v>-9794559</v>
      </c>
    </row>
    <row r="3271" spans="1:16" x14ac:dyDescent="0.35">
      <c r="A3271" t="s">
        <v>16139</v>
      </c>
      <c r="B3271">
        <v>90</v>
      </c>
      <c r="C3271">
        <v>3442820</v>
      </c>
      <c r="D3271" t="s">
        <v>16141</v>
      </c>
      <c r="E3271" t="s">
        <v>37</v>
      </c>
      <c r="F3271">
        <v>7.3</v>
      </c>
      <c r="G3271">
        <v>8000000</v>
      </c>
      <c r="H3271" t="s">
        <v>11526</v>
      </c>
      <c r="I3271" t="s">
        <v>1671</v>
      </c>
      <c r="J3271" t="s">
        <v>3409</v>
      </c>
      <c r="K3271" t="s">
        <v>19711</v>
      </c>
      <c r="L3271" t="s">
        <v>24177</v>
      </c>
      <c r="M3271" t="s">
        <v>24177</v>
      </c>
      <c r="N3271" t="s">
        <v>24177</v>
      </c>
      <c r="O3271" t="s">
        <v>24177</v>
      </c>
      <c r="P3271">
        <f>IMDB_Movies3[[#This Row],[gross]]-Table3[[#This Row],[budget]]</f>
        <v>-4557180</v>
      </c>
    </row>
    <row r="3272" spans="1:16" x14ac:dyDescent="0.35">
      <c r="A3272" t="s">
        <v>11327</v>
      </c>
      <c r="B3272">
        <v>129</v>
      </c>
      <c r="C3272">
        <v>3205244</v>
      </c>
      <c r="D3272" t="s">
        <v>16145</v>
      </c>
      <c r="E3272" t="s">
        <v>37</v>
      </c>
      <c r="F3272">
        <v>7.3</v>
      </c>
      <c r="G3272">
        <v>10000000</v>
      </c>
      <c r="H3272" t="s">
        <v>1671</v>
      </c>
      <c r="I3272" t="s">
        <v>3409</v>
      </c>
      <c r="J3272" t="s">
        <v>24177</v>
      </c>
      <c r="K3272" t="s">
        <v>24177</v>
      </c>
      <c r="L3272" t="s">
        <v>24177</v>
      </c>
      <c r="M3272" t="s">
        <v>24177</v>
      </c>
      <c r="N3272" t="s">
        <v>24177</v>
      </c>
      <c r="O3272" t="s">
        <v>24177</v>
      </c>
      <c r="P3272">
        <f>IMDB_Movies3[[#This Row],[gross]]-Table3[[#This Row],[budget]]</f>
        <v>-6794756</v>
      </c>
    </row>
    <row r="3273" spans="1:16" x14ac:dyDescent="0.35">
      <c r="A3273" t="s">
        <v>16148</v>
      </c>
      <c r="B3273">
        <v>111</v>
      </c>
      <c r="C3273">
        <v>3076425</v>
      </c>
      <c r="D3273" t="s">
        <v>16150</v>
      </c>
      <c r="E3273" t="s">
        <v>1464</v>
      </c>
      <c r="F3273">
        <v>7.1</v>
      </c>
      <c r="G3273">
        <v>8000000</v>
      </c>
      <c r="H3273" t="s">
        <v>1671</v>
      </c>
      <c r="I3273" t="s">
        <v>24164</v>
      </c>
      <c r="J3273" t="s">
        <v>17378</v>
      </c>
      <c r="K3273" t="s">
        <v>19711</v>
      </c>
      <c r="L3273" t="s">
        <v>24177</v>
      </c>
      <c r="M3273" t="s">
        <v>24177</v>
      </c>
      <c r="N3273" t="s">
        <v>24177</v>
      </c>
      <c r="O3273" t="s">
        <v>24177</v>
      </c>
      <c r="P3273">
        <f>IMDB_Movies3[[#This Row],[gross]]-Table3[[#This Row],[budget]]</f>
        <v>-4923575</v>
      </c>
    </row>
    <row r="3274" spans="1:16" x14ac:dyDescent="0.35">
      <c r="A3274" t="s">
        <v>12976</v>
      </c>
      <c r="B3274">
        <v>79</v>
      </c>
      <c r="C3274">
        <v>2275557</v>
      </c>
      <c r="D3274" t="s">
        <v>16154</v>
      </c>
      <c r="E3274" t="s">
        <v>37</v>
      </c>
      <c r="F3274">
        <v>6</v>
      </c>
      <c r="G3274">
        <v>8000000</v>
      </c>
      <c r="H3274" t="s">
        <v>1325</v>
      </c>
      <c r="I3274" t="s">
        <v>1671</v>
      </c>
      <c r="J3274" t="s">
        <v>24164</v>
      </c>
      <c r="K3274" t="s">
        <v>10413</v>
      </c>
      <c r="L3274" t="s">
        <v>24177</v>
      </c>
      <c r="M3274" t="s">
        <v>24177</v>
      </c>
      <c r="N3274" t="s">
        <v>24177</v>
      </c>
      <c r="O3274" t="s">
        <v>24177</v>
      </c>
      <c r="P3274">
        <f>IMDB_Movies3[[#This Row],[gross]]-Table3[[#This Row],[budget]]</f>
        <v>-5724443</v>
      </c>
    </row>
    <row r="3275" spans="1:16" x14ac:dyDescent="0.35">
      <c r="A3275" t="s">
        <v>4950</v>
      </c>
      <c r="B3275">
        <v>104</v>
      </c>
      <c r="C3275">
        <v>1789892</v>
      </c>
      <c r="D3275" t="s">
        <v>16158</v>
      </c>
      <c r="E3275" t="s">
        <v>37</v>
      </c>
      <c r="F3275">
        <v>6.6</v>
      </c>
      <c r="G3275">
        <v>8000000</v>
      </c>
      <c r="H3275" t="s">
        <v>1671</v>
      </c>
      <c r="I3275" t="s">
        <v>24164</v>
      </c>
      <c r="J3275" t="s">
        <v>24177</v>
      </c>
      <c r="K3275" t="s">
        <v>24177</v>
      </c>
      <c r="L3275" t="s">
        <v>24177</v>
      </c>
      <c r="M3275" t="s">
        <v>24177</v>
      </c>
      <c r="N3275" t="s">
        <v>24177</v>
      </c>
      <c r="O3275" t="s">
        <v>24177</v>
      </c>
      <c r="P3275">
        <f>IMDB_Movies3[[#This Row],[gross]]-Table3[[#This Row],[budget]]</f>
        <v>-6210108</v>
      </c>
    </row>
    <row r="3276" spans="1:16" x14ac:dyDescent="0.35">
      <c r="A3276" t="s">
        <v>16162</v>
      </c>
      <c r="B3276">
        <v>101</v>
      </c>
      <c r="C3276">
        <v>6350058</v>
      </c>
      <c r="D3276" t="s">
        <v>16163</v>
      </c>
      <c r="E3276" t="s">
        <v>37</v>
      </c>
      <c r="F3276">
        <v>7.2</v>
      </c>
      <c r="G3276">
        <v>8000000</v>
      </c>
      <c r="H3276" t="s">
        <v>1671</v>
      </c>
      <c r="I3276" t="s">
        <v>3409</v>
      </c>
      <c r="J3276" t="s">
        <v>19711</v>
      </c>
      <c r="K3276" t="s">
        <v>24177</v>
      </c>
      <c r="L3276" t="s">
        <v>24177</v>
      </c>
      <c r="M3276" t="s">
        <v>24177</v>
      </c>
      <c r="N3276" t="s">
        <v>24177</v>
      </c>
      <c r="O3276" t="s">
        <v>24177</v>
      </c>
      <c r="P3276">
        <f>IMDB_Movies3[[#This Row],[gross]]-Table3[[#This Row],[budget]]</f>
        <v>-1649942</v>
      </c>
    </row>
    <row r="3277" spans="1:16" x14ac:dyDescent="0.35">
      <c r="A3277" t="s">
        <v>9721</v>
      </c>
      <c r="B3277">
        <v>113</v>
      </c>
      <c r="C3277">
        <v>1094798</v>
      </c>
      <c r="D3277" t="s">
        <v>16167</v>
      </c>
      <c r="E3277" t="s">
        <v>37</v>
      </c>
      <c r="F3277">
        <v>7.2</v>
      </c>
      <c r="G3277">
        <v>7200000</v>
      </c>
      <c r="H3277" t="s">
        <v>13307</v>
      </c>
      <c r="I3277" t="s">
        <v>1671</v>
      </c>
      <c r="J3277" t="s">
        <v>3409</v>
      </c>
      <c r="K3277" t="s">
        <v>22704</v>
      </c>
      <c r="L3277" t="s">
        <v>24177</v>
      </c>
      <c r="M3277" t="s">
        <v>24177</v>
      </c>
      <c r="N3277" t="s">
        <v>24177</v>
      </c>
      <c r="O3277" t="s">
        <v>24177</v>
      </c>
      <c r="P3277">
        <f>IMDB_Movies3[[#This Row],[gross]]-Table3[[#This Row],[budget]]</f>
        <v>-6105202</v>
      </c>
    </row>
    <row r="3278" spans="1:16" x14ac:dyDescent="0.35">
      <c r="A3278" t="s">
        <v>11653</v>
      </c>
      <c r="B3278">
        <v>92</v>
      </c>
      <c r="C3278">
        <v>1071240</v>
      </c>
      <c r="D3278" t="s">
        <v>16170</v>
      </c>
      <c r="E3278" t="s">
        <v>37</v>
      </c>
      <c r="F3278">
        <v>6.9</v>
      </c>
      <c r="G3278">
        <v>8000000</v>
      </c>
      <c r="H3278" t="s">
        <v>13307</v>
      </c>
      <c r="I3278" t="s">
        <v>3409</v>
      </c>
      <c r="J3278" t="s">
        <v>24177</v>
      </c>
      <c r="K3278" t="s">
        <v>24177</v>
      </c>
      <c r="L3278" t="s">
        <v>24177</v>
      </c>
      <c r="M3278" t="s">
        <v>24177</v>
      </c>
      <c r="N3278" t="s">
        <v>24177</v>
      </c>
      <c r="O3278" t="s">
        <v>24177</v>
      </c>
      <c r="P3278">
        <f>IMDB_Movies3[[#This Row],[gross]]-Table3[[#This Row],[budget]]</f>
        <v>-6928760</v>
      </c>
    </row>
    <row r="3279" spans="1:16" x14ac:dyDescent="0.35">
      <c r="A3279" t="s">
        <v>16174</v>
      </c>
      <c r="B3279">
        <v>106</v>
      </c>
      <c r="C3279">
        <v>532190</v>
      </c>
      <c r="D3279" t="s">
        <v>16176</v>
      </c>
      <c r="E3279" t="s">
        <v>37</v>
      </c>
      <c r="F3279">
        <v>6.8</v>
      </c>
      <c r="G3279">
        <v>8000000</v>
      </c>
      <c r="H3279" t="s">
        <v>13307</v>
      </c>
      <c r="I3279" t="s">
        <v>3409</v>
      </c>
      <c r="J3279" t="s">
        <v>19711</v>
      </c>
      <c r="K3279" t="s">
        <v>24163</v>
      </c>
      <c r="L3279" t="s">
        <v>24177</v>
      </c>
      <c r="M3279" t="s">
        <v>24177</v>
      </c>
      <c r="N3279" t="s">
        <v>24177</v>
      </c>
      <c r="O3279" t="s">
        <v>24177</v>
      </c>
      <c r="P3279">
        <f>IMDB_Movies3[[#This Row],[gross]]-Table3[[#This Row],[budget]]</f>
        <v>-7467810</v>
      </c>
    </row>
    <row r="3280" spans="1:16" x14ac:dyDescent="0.35">
      <c r="A3280" t="s">
        <v>16180</v>
      </c>
      <c r="B3280">
        <v>98</v>
      </c>
      <c r="C3280">
        <v>47724985</v>
      </c>
      <c r="D3280" t="s">
        <v>16182</v>
      </c>
      <c r="E3280" t="s">
        <v>37</v>
      </c>
      <c r="F3280">
        <v>4</v>
      </c>
      <c r="G3280">
        <v>8000000</v>
      </c>
      <c r="H3280" t="s">
        <v>953</v>
      </c>
      <c r="I3280" t="s">
        <v>3409</v>
      </c>
      <c r="J3280" t="s">
        <v>24177</v>
      </c>
      <c r="K3280" t="s">
        <v>24177</v>
      </c>
      <c r="L3280" t="s">
        <v>24177</v>
      </c>
      <c r="M3280" t="s">
        <v>24177</v>
      </c>
      <c r="N3280" t="s">
        <v>24177</v>
      </c>
      <c r="O3280" t="s">
        <v>24177</v>
      </c>
      <c r="P3280">
        <f>IMDB_Movies3[[#This Row],[gross]]-Table3[[#This Row],[budget]]</f>
        <v>39724985</v>
      </c>
    </row>
    <row r="3281" spans="1:16" x14ac:dyDescent="0.35">
      <c r="A3281" t="s">
        <v>16185</v>
      </c>
      <c r="B3281">
        <v>75</v>
      </c>
      <c r="C3281">
        <v>686383</v>
      </c>
      <c r="D3281" t="s">
        <v>16188</v>
      </c>
      <c r="E3281" t="s">
        <v>37</v>
      </c>
      <c r="F3281">
        <v>7.7</v>
      </c>
      <c r="G3281">
        <v>6500000</v>
      </c>
      <c r="H3281" t="s">
        <v>953</v>
      </c>
      <c r="I3281" t="s">
        <v>11526</v>
      </c>
      <c r="J3281" t="s">
        <v>18089</v>
      </c>
      <c r="K3281" t="s">
        <v>1266</v>
      </c>
      <c r="L3281" t="s">
        <v>24177</v>
      </c>
      <c r="M3281" t="s">
        <v>24177</v>
      </c>
      <c r="N3281" t="s">
        <v>24177</v>
      </c>
      <c r="O3281" t="s">
        <v>24177</v>
      </c>
      <c r="P3281">
        <f>IMDB_Movies3[[#This Row],[gross]]-Table3[[#This Row],[budget]]</f>
        <v>-5813617</v>
      </c>
    </row>
    <row r="3282" spans="1:16" x14ac:dyDescent="0.35">
      <c r="A3282" t="s">
        <v>16192</v>
      </c>
      <c r="B3282">
        <v>104</v>
      </c>
      <c r="C3282">
        <v>16168741</v>
      </c>
      <c r="D3282" t="s">
        <v>16194</v>
      </c>
      <c r="E3282" t="s">
        <v>37</v>
      </c>
      <c r="F3282">
        <v>7.4</v>
      </c>
      <c r="G3282">
        <v>8000000</v>
      </c>
      <c r="H3282" t="s">
        <v>3409</v>
      </c>
      <c r="I3282" t="s">
        <v>12038</v>
      </c>
      <c r="J3282" t="s">
        <v>24177</v>
      </c>
      <c r="K3282" t="s">
        <v>24177</v>
      </c>
      <c r="L3282" t="s">
        <v>24177</v>
      </c>
      <c r="M3282" t="s">
        <v>24177</v>
      </c>
      <c r="N3282" t="s">
        <v>24177</v>
      </c>
      <c r="O3282" t="s">
        <v>24177</v>
      </c>
      <c r="P3282">
        <f>IMDB_Movies3[[#This Row],[gross]]-Table3[[#This Row],[budget]]</f>
        <v>8168741</v>
      </c>
    </row>
    <row r="3283" spans="1:16" x14ac:dyDescent="0.35">
      <c r="A3283" t="s">
        <v>16198</v>
      </c>
      <c r="B3283">
        <v>108</v>
      </c>
      <c r="C3283">
        <v>568695</v>
      </c>
      <c r="D3283" t="s">
        <v>16199</v>
      </c>
      <c r="E3283" t="s">
        <v>37</v>
      </c>
      <c r="F3283">
        <v>6.5</v>
      </c>
      <c r="G3283">
        <v>8000000</v>
      </c>
      <c r="H3283" t="s">
        <v>3409</v>
      </c>
      <c r="I3283" t="s">
        <v>19711</v>
      </c>
      <c r="J3283" t="s">
        <v>10413</v>
      </c>
      <c r="K3283" t="s">
        <v>24177</v>
      </c>
      <c r="L3283" t="s">
        <v>24177</v>
      </c>
      <c r="M3283" t="s">
        <v>24177</v>
      </c>
      <c r="N3283" t="s">
        <v>24177</v>
      </c>
      <c r="O3283" t="s">
        <v>24177</v>
      </c>
      <c r="P3283">
        <f>IMDB_Movies3[[#This Row],[gross]]-Table3[[#This Row],[budget]]</f>
        <v>-7431305</v>
      </c>
    </row>
    <row r="3284" spans="1:16" x14ac:dyDescent="0.35">
      <c r="A3284" t="s">
        <v>16202</v>
      </c>
      <c r="B3284">
        <v>99</v>
      </c>
      <c r="C3284">
        <v>398420</v>
      </c>
      <c r="D3284" t="s">
        <v>16204</v>
      </c>
      <c r="E3284" t="s">
        <v>37</v>
      </c>
      <c r="F3284">
        <v>6.4</v>
      </c>
      <c r="G3284">
        <v>8000000</v>
      </c>
      <c r="H3284" t="s">
        <v>24164</v>
      </c>
      <c r="I3284" t="s">
        <v>3409</v>
      </c>
      <c r="J3284" t="s">
        <v>24177</v>
      </c>
      <c r="K3284" t="s">
        <v>24177</v>
      </c>
      <c r="L3284" t="s">
        <v>24177</v>
      </c>
      <c r="M3284" t="s">
        <v>24177</v>
      </c>
      <c r="N3284" t="s">
        <v>24177</v>
      </c>
      <c r="O3284" t="s">
        <v>24177</v>
      </c>
      <c r="P3284">
        <f>IMDB_Movies3[[#This Row],[gross]]-Table3[[#This Row],[budget]]</f>
        <v>-7601580</v>
      </c>
    </row>
    <row r="3285" spans="1:16" x14ac:dyDescent="0.35">
      <c r="A3285" t="s">
        <v>16208</v>
      </c>
      <c r="B3285">
        <v>180</v>
      </c>
      <c r="C3285">
        <v>47724985</v>
      </c>
      <c r="D3285" t="s">
        <v>16209</v>
      </c>
      <c r="E3285" t="s">
        <v>37</v>
      </c>
      <c r="F3285">
        <v>7.2</v>
      </c>
      <c r="G3285">
        <v>35761559</v>
      </c>
      <c r="H3285" t="s">
        <v>3409</v>
      </c>
      <c r="I3285" t="s">
        <v>19711</v>
      </c>
      <c r="J3285" t="s">
        <v>24177</v>
      </c>
      <c r="K3285" t="s">
        <v>24177</v>
      </c>
      <c r="L3285" t="s">
        <v>24177</v>
      </c>
      <c r="M3285" t="s">
        <v>24177</v>
      </c>
      <c r="N3285" t="s">
        <v>24177</v>
      </c>
      <c r="O3285" t="s">
        <v>24177</v>
      </c>
      <c r="P3285">
        <f>IMDB_Movies3[[#This Row],[gross]]-Table3[[#This Row],[budget]]</f>
        <v>11963426</v>
      </c>
    </row>
    <row r="3286" spans="1:16" x14ac:dyDescent="0.35">
      <c r="A3286" t="s">
        <v>16212</v>
      </c>
      <c r="B3286">
        <v>109</v>
      </c>
      <c r="C3286">
        <v>336456</v>
      </c>
      <c r="D3286" t="s">
        <v>16214</v>
      </c>
      <c r="E3286" t="s">
        <v>37</v>
      </c>
      <c r="F3286">
        <v>5.6</v>
      </c>
      <c r="G3286">
        <v>8000000</v>
      </c>
      <c r="H3286" t="s">
        <v>1671</v>
      </c>
      <c r="I3286" t="s">
        <v>24164</v>
      </c>
      <c r="J3286" t="s">
        <v>17378</v>
      </c>
      <c r="K3286" t="s">
        <v>24162</v>
      </c>
      <c r="L3286" t="s">
        <v>24177</v>
      </c>
      <c r="M3286" t="s">
        <v>24177</v>
      </c>
      <c r="N3286" t="s">
        <v>24177</v>
      </c>
      <c r="O3286" t="s">
        <v>24177</v>
      </c>
      <c r="P3286">
        <f>IMDB_Movies3[[#This Row],[gross]]-Table3[[#This Row],[budget]]</f>
        <v>-7663544</v>
      </c>
    </row>
    <row r="3287" spans="1:16" x14ac:dyDescent="0.35">
      <c r="A3287" t="s">
        <v>7083</v>
      </c>
      <c r="B3287">
        <v>111</v>
      </c>
      <c r="C3287">
        <v>146083</v>
      </c>
      <c r="D3287" t="s">
        <v>16217</v>
      </c>
      <c r="E3287" t="s">
        <v>37</v>
      </c>
      <c r="F3287">
        <v>6.3</v>
      </c>
      <c r="G3287">
        <v>35761559</v>
      </c>
      <c r="H3287" t="s">
        <v>3409</v>
      </c>
      <c r="I3287" t="s">
        <v>19711</v>
      </c>
      <c r="J3287" t="s">
        <v>24165</v>
      </c>
      <c r="K3287" t="s">
        <v>24177</v>
      </c>
      <c r="L3287" t="s">
        <v>24177</v>
      </c>
      <c r="M3287" t="s">
        <v>24177</v>
      </c>
      <c r="N3287" t="s">
        <v>24177</v>
      </c>
      <c r="O3287" t="s">
        <v>24177</v>
      </c>
      <c r="P3287">
        <f>IMDB_Movies3[[#This Row],[gross]]-Table3[[#This Row],[budget]]</f>
        <v>-35615476</v>
      </c>
    </row>
    <row r="3288" spans="1:16" x14ac:dyDescent="0.35">
      <c r="A3288" t="s">
        <v>16220</v>
      </c>
      <c r="B3288">
        <v>93</v>
      </c>
      <c r="C3288">
        <v>298110</v>
      </c>
      <c r="D3288" t="s">
        <v>16222</v>
      </c>
      <c r="E3288" t="s">
        <v>37</v>
      </c>
      <c r="F3288">
        <v>6.8</v>
      </c>
      <c r="G3288">
        <v>8000000</v>
      </c>
      <c r="H3288" t="s">
        <v>1671</v>
      </c>
      <c r="I3288" t="s">
        <v>3409</v>
      </c>
      <c r="J3288" t="s">
        <v>6403</v>
      </c>
      <c r="K3288" t="s">
        <v>12332</v>
      </c>
      <c r="L3288" t="s">
        <v>24177</v>
      </c>
      <c r="M3288" t="s">
        <v>24177</v>
      </c>
      <c r="N3288" t="s">
        <v>24177</v>
      </c>
      <c r="O3288" t="s">
        <v>24177</v>
      </c>
      <c r="P3288">
        <f>IMDB_Movies3[[#This Row],[gross]]-Table3[[#This Row],[budget]]</f>
        <v>-7701890</v>
      </c>
    </row>
    <row r="3289" spans="1:16" x14ac:dyDescent="0.35">
      <c r="A3289" t="s">
        <v>5477</v>
      </c>
      <c r="B3289">
        <v>99</v>
      </c>
      <c r="C3289">
        <v>127144</v>
      </c>
      <c r="D3289" t="s">
        <v>16226</v>
      </c>
      <c r="E3289" t="s">
        <v>37</v>
      </c>
      <c r="F3289">
        <v>5.5</v>
      </c>
      <c r="G3289">
        <v>8000000</v>
      </c>
      <c r="H3289" t="s">
        <v>1671</v>
      </c>
      <c r="I3289" t="s">
        <v>3409</v>
      </c>
      <c r="J3289" t="s">
        <v>19711</v>
      </c>
      <c r="K3289" t="s">
        <v>24177</v>
      </c>
      <c r="L3289" t="s">
        <v>24177</v>
      </c>
      <c r="M3289" t="s">
        <v>24177</v>
      </c>
      <c r="N3289" t="s">
        <v>24177</v>
      </c>
      <c r="O3289" t="s">
        <v>24177</v>
      </c>
      <c r="P3289">
        <f>IMDB_Movies3[[#This Row],[gross]]-Table3[[#This Row],[budget]]</f>
        <v>-7872856</v>
      </c>
    </row>
    <row r="3290" spans="1:16" x14ac:dyDescent="0.35">
      <c r="A3290" t="s">
        <v>6963</v>
      </c>
      <c r="B3290">
        <v>98</v>
      </c>
      <c r="C3290">
        <v>117190</v>
      </c>
      <c r="D3290" t="s">
        <v>16229</v>
      </c>
      <c r="E3290" t="s">
        <v>37</v>
      </c>
      <c r="F3290">
        <v>6.9</v>
      </c>
      <c r="G3290">
        <v>8000000</v>
      </c>
      <c r="H3290" t="s">
        <v>1325</v>
      </c>
      <c r="I3290" t="s">
        <v>1671</v>
      </c>
      <c r="J3290" t="s">
        <v>24164</v>
      </c>
      <c r="K3290" t="s">
        <v>24177</v>
      </c>
      <c r="L3290" t="s">
        <v>24177</v>
      </c>
      <c r="M3290" t="s">
        <v>24177</v>
      </c>
      <c r="N3290" t="s">
        <v>24177</v>
      </c>
      <c r="O3290" t="s">
        <v>24177</v>
      </c>
      <c r="P3290">
        <f>IMDB_Movies3[[#This Row],[gross]]-Table3[[#This Row],[budget]]</f>
        <v>-7882810</v>
      </c>
    </row>
    <row r="3291" spans="1:16" x14ac:dyDescent="0.35">
      <c r="A3291" t="s">
        <v>16232</v>
      </c>
      <c r="B3291">
        <v>95</v>
      </c>
      <c r="C3291">
        <v>108662</v>
      </c>
      <c r="D3291" t="s">
        <v>16234</v>
      </c>
      <c r="E3291" t="s">
        <v>37</v>
      </c>
      <c r="F3291">
        <v>6</v>
      </c>
      <c r="G3291">
        <v>8000000</v>
      </c>
      <c r="H3291" t="s">
        <v>24164</v>
      </c>
      <c r="I3291" t="s">
        <v>6403</v>
      </c>
      <c r="J3291" t="s">
        <v>10413</v>
      </c>
      <c r="K3291" t="s">
        <v>24177</v>
      </c>
      <c r="L3291" t="s">
        <v>24177</v>
      </c>
      <c r="M3291" t="s">
        <v>24177</v>
      </c>
      <c r="N3291" t="s">
        <v>24177</v>
      </c>
      <c r="O3291" t="s">
        <v>24177</v>
      </c>
      <c r="P3291">
        <f>IMDB_Movies3[[#This Row],[gross]]-Table3[[#This Row],[budget]]</f>
        <v>-7891338</v>
      </c>
    </row>
    <row r="3292" spans="1:16" x14ac:dyDescent="0.35">
      <c r="A3292" t="s">
        <v>16240</v>
      </c>
      <c r="B3292">
        <v>107</v>
      </c>
      <c r="C3292">
        <v>53481</v>
      </c>
      <c r="D3292" t="s">
        <v>16241</v>
      </c>
      <c r="E3292" t="s">
        <v>37</v>
      </c>
      <c r="F3292">
        <v>6.4</v>
      </c>
      <c r="G3292">
        <v>8000000</v>
      </c>
      <c r="H3292" t="s">
        <v>24164</v>
      </c>
      <c r="I3292" t="s">
        <v>3409</v>
      </c>
      <c r="J3292" t="s">
        <v>10413</v>
      </c>
      <c r="K3292" t="s">
        <v>24177</v>
      </c>
      <c r="L3292" t="s">
        <v>24177</v>
      </c>
      <c r="M3292" t="s">
        <v>24177</v>
      </c>
      <c r="N3292" t="s">
        <v>24177</v>
      </c>
      <c r="O3292" t="s">
        <v>24177</v>
      </c>
      <c r="P3292">
        <f>IMDB_Movies3[[#This Row],[gross]]-Table3[[#This Row],[budget]]</f>
        <v>-7946519</v>
      </c>
    </row>
    <row r="3293" spans="1:16" x14ac:dyDescent="0.35">
      <c r="A3293" t="s">
        <v>16244</v>
      </c>
      <c r="B3293">
        <v>102</v>
      </c>
      <c r="C3293">
        <v>23106</v>
      </c>
      <c r="D3293" t="s">
        <v>16246</v>
      </c>
      <c r="E3293" t="s">
        <v>37</v>
      </c>
      <c r="F3293">
        <v>6.6</v>
      </c>
      <c r="G3293">
        <v>50000000</v>
      </c>
      <c r="H3293" t="s">
        <v>1671</v>
      </c>
      <c r="I3293" t="s">
        <v>24164</v>
      </c>
      <c r="J3293" t="s">
        <v>3409</v>
      </c>
      <c r="K3293" t="s">
        <v>19711</v>
      </c>
      <c r="L3293" t="s">
        <v>24177</v>
      </c>
      <c r="M3293" t="s">
        <v>24177</v>
      </c>
      <c r="N3293" t="s">
        <v>24177</v>
      </c>
      <c r="O3293" t="s">
        <v>24177</v>
      </c>
      <c r="P3293">
        <f>IMDB_Movies3[[#This Row],[gross]]-Table3[[#This Row],[budget]]</f>
        <v>-49976894</v>
      </c>
    </row>
    <row r="3294" spans="1:16" x14ac:dyDescent="0.35">
      <c r="A3294" t="s">
        <v>16249</v>
      </c>
      <c r="B3294">
        <v>97</v>
      </c>
      <c r="C3294">
        <v>52961</v>
      </c>
      <c r="D3294" t="s">
        <v>16252</v>
      </c>
      <c r="E3294" t="s">
        <v>37</v>
      </c>
      <c r="F3294">
        <v>5.3</v>
      </c>
      <c r="G3294">
        <v>8000000</v>
      </c>
      <c r="H3294" t="s">
        <v>3409</v>
      </c>
      <c r="I3294" t="s">
        <v>24177</v>
      </c>
      <c r="J3294" t="s">
        <v>24177</v>
      </c>
      <c r="K3294" t="s">
        <v>24177</v>
      </c>
      <c r="L3294" t="s">
        <v>24177</v>
      </c>
      <c r="M3294" t="s">
        <v>24177</v>
      </c>
      <c r="N3294" t="s">
        <v>24177</v>
      </c>
      <c r="O3294" t="s">
        <v>24177</v>
      </c>
      <c r="P3294">
        <f>IMDB_Movies3[[#This Row],[gross]]-Table3[[#This Row],[budget]]</f>
        <v>-7947039</v>
      </c>
    </row>
    <row r="3295" spans="1:16" x14ac:dyDescent="0.35">
      <c r="A3295" t="s">
        <v>11441</v>
      </c>
      <c r="B3295">
        <v>124</v>
      </c>
      <c r="C3295">
        <v>439162</v>
      </c>
      <c r="D3295" t="s">
        <v>16258</v>
      </c>
      <c r="E3295" t="s">
        <v>676</v>
      </c>
      <c r="F3295">
        <v>8.1</v>
      </c>
      <c r="G3295">
        <v>1100000000</v>
      </c>
      <c r="H3295" t="s">
        <v>1325</v>
      </c>
      <c r="I3295" t="s">
        <v>11526</v>
      </c>
      <c r="J3295" t="s">
        <v>12332</v>
      </c>
      <c r="K3295" t="s">
        <v>24177</v>
      </c>
      <c r="L3295" t="s">
        <v>24177</v>
      </c>
      <c r="M3295" t="s">
        <v>24177</v>
      </c>
      <c r="N3295" t="s">
        <v>24177</v>
      </c>
      <c r="O3295" t="s">
        <v>24177</v>
      </c>
      <c r="P3295">
        <f>IMDB_Movies3[[#This Row],[gross]]-Table3[[#This Row],[budget]]</f>
        <v>-1099560838</v>
      </c>
    </row>
    <row r="3296" spans="1:16" x14ac:dyDescent="0.35">
      <c r="A3296" t="s">
        <v>6152</v>
      </c>
      <c r="B3296">
        <v>97</v>
      </c>
      <c r="C3296">
        <v>47724985</v>
      </c>
      <c r="D3296" t="s">
        <v>16262</v>
      </c>
      <c r="E3296" t="s">
        <v>37</v>
      </c>
      <c r="F3296">
        <v>5.9</v>
      </c>
      <c r="G3296">
        <v>22000000</v>
      </c>
      <c r="H3296" t="s">
        <v>1325</v>
      </c>
      <c r="I3296" t="s">
        <v>24164</v>
      </c>
      <c r="J3296" t="s">
        <v>10413</v>
      </c>
      <c r="K3296" t="s">
        <v>24177</v>
      </c>
      <c r="L3296" t="s">
        <v>24177</v>
      </c>
      <c r="M3296" t="s">
        <v>24177</v>
      </c>
      <c r="N3296" t="s">
        <v>24177</v>
      </c>
      <c r="O3296" t="s">
        <v>24177</v>
      </c>
      <c r="P3296">
        <f>IMDB_Movies3[[#This Row],[gross]]-Table3[[#This Row],[budget]]</f>
        <v>25724985</v>
      </c>
    </row>
    <row r="3297" spans="1:16" x14ac:dyDescent="0.35">
      <c r="A3297" t="s">
        <v>16265</v>
      </c>
      <c r="B3297">
        <v>124</v>
      </c>
      <c r="C3297">
        <v>47724985</v>
      </c>
      <c r="D3297" t="s">
        <v>16267</v>
      </c>
      <c r="E3297" t="s">
        <v>1464</v>
      </c>
      <c r="F3297">
        <v>7.7</v>
      </c>
      <c r="G3297">
        <v>8000000</v>
      </c>
      <c r="H3297" t="s">
        <v>13307</v>
      </c>
      <c r="I3297" t="s">
        <v>3409</v>
      </c>
      <c r="J3297" t="s">
        <v>24163</v>
      </c>
      <c r="K3297" t="s">
        <v>24177</v>
      </c>
      <c r="L3297" t="s">
        <v>24177</v>
      </c>
      <c r="M3297" t="s">
        <v>24177</v>
      </c>
      <c r="N3297" t="s">
        <v>24177</v>
      </c>
      <c r="O3297" t="s">
        <v>24177</v>
      </c>
      <c r="P3297">
        <f>IMDB_Movies3[[#This Row],[gross]]-Table3[[#This Row],[budget]]</f>
        <v>39724985</v>
      </c>
    </row>
    <row r="3298" spans="1:16" x14ac:dyDescent="0.35">
      <c r="A3298" t="s">
        <v>16271</v>
      </c>
      <c r="B3298">
        <v>96</v>
      </c>
      <c r="C3298">
        <v>47724985</v>
      </c>
      <c r="D3298" t="s">
        <v>16273</v>
      </c>
      <c r="E3298" t="s">
        <v>37</v>
      </c>
      <c r="F3298">
        <v>4.5999999999999996</v>
      </c>
      <c r="G3298">
        <v>8000000</v>
      </c>
      <c r="H3298" t="s">
        <v>1325</v>
      </c>
      <c r="I3298" t="s">
        <v>24164</v>
      </c>
      <c r="J3298" t="s">
        <v>3409</v>
      </c>
      <c r="K3298" t="s">
        <v>10413</v>
      </c>
      <c r="L3298" t="s">
        <v>24177</v>
      </c>
      <c r="M3298" t="s">
        <v>24177</v>
      </c>
      <c r="N3298" t="s">
        <v>24177</v>
      </c>
      <c r="O3298" t="s">
        <v>24177</v>
      </c>
      <c r="P3298">
        <f>IMDB_Movies3[[#This Row],[gross]]-Table3[[#This Row],[budget]]</f>
        <v>39724985</v>
      </c>
    </row>
    <row r="3299" spans="1:16" x14ac:dyDescent="0.35">
      <c r="A3299" t="s">
        <v>6767</v>
      </c>
      <c r="B3299">
        <v>114</v>
      </c>
      <c r="C3299">
        <v>50000</v>
      </c>
      <c r="D3299" t="s">
        <v>16278</v>
      </c>
      <c r="E3299" t="s">
        <v>11707</v>
      </c>
      <c r="F3299">
        <v>5.0999999999999996</v>
      </c>
      <c r="G3299">
        <v>35761559</v>
      </c>
      <c r="H3299" t="s">
        <v>1325</v>
      </c>
      <c r="I3299" t="s">
        <v>953</v>
      </c>
      <c r="J3299" t="s">
        <v>1671</v>
      </c>
      <c r="K3299" t="s">
        <v>19711</v>
      </c>
      <c r="L3299" t="s">
        <v>24177</v>
      </c>
      <c r="M3299" t="s">
        <v>24177</v>
      </c>
      <c r="N3299" t="s">
        <v>24177</v>
      </c>
      <c r="O3299" t="s">
        <v>24177</v>
      </c>
      <c r="P3299">
        <f>IMDB_Movies3[[#This Row],[gross]]-Table3[[#This Row],[budget]]</f>
        <v>-35711559</v>
      </c>
    </row>
    <row r="3300" spans="1:16" x14ac:dyDescent="0.35">
      <c r="A3300" t="s">
        <v>16281</v>
      </c>
      <c r="B3300">
        <v>90</v>
      </c>
      <c r="C3300">
        <v>671240</v>
      </c>
      <c r="D3300" t="s">
        <v>16282</v>
      </c>
      <c r="E3300" t="s">
        <v>37</v>
      </c>
      <c r="F3300">
        <v>6.9</v>
      </c>
      <c r="G3300">
        <v>7900000</v>
      </c>
      <c r="H3300" t="s">
        <v>1671</v>
      </c>
      <c r="I3300" t="s">
        <v>3409</v>
      </c>
      <c r="J3300" t="s">
        <v>19711</v>
      </c>
      <c r="K3300" t="s">
        <v>24177</v>
      </c>
      <c r="L3300" t="s">
        <v>24177</v>
      </c>
      <c r="M3300" t="s">
        <v>24177</v>
      </c>
      <c r="N3300" t="s">
        <v>24177</v>
      </c>
      <c r="O3300" t="s">
        <v>24177</v>
      </c>
      <c r="P3300">
        <f>IMDB_Movies3[[#This Row],[gross]]-Table3[[#This Row],[budget]]</f>
        <v>-7228760</v>
      </c>
    </row>
    <row r="3301" spans="1:16" x14ac:dyDescent="0.35">
      <c r="A3301" t="s">
        <v>6248</v>
      </c>
      <c r="B3301">
        <v>104</v>
      </c>
      <c r="C3301">
        <v>47724985</v>
      </c>
      <c r="D3301" t="s">
        <v>16288</v>
      </c>
      <c r="E3301" t="s">
        <v>37</v>
      </c>
      <c r="F3301">
        <v>8</v>
      </c>
      <c r="G3301">
        <v>8000000</v>
      </c>
      <c r="H3301" t="s">
        <v>3409</v>
      </c>
      <c r="I3301" t="s">
        <v>24177</v>
      </c>
      <c r="J3301" t="s">
        <v>24177</v>
      </c>
      <c r="K3301" t="s">
        <v>24177</v>
      </c>
      <c r="L3301" t="s">
        <v>24177</v>
      </c>
      <c r="M3301" t="s">
        <v>24177</v>
      </c>
      <c r="N3301" t="s">
        <v>24177</v>
      </c>
      <c r="O3301" t="s">
        <v>24177</v>
      </c>
      <c r="P3301">
        <f>IMDB_Movies3[[#This Row],[gross]]-Table3[[#This Row],[budget]]</f>
        <v>39724985</v>
      </c>
    </row>
    <row r="3302" spans="1:16" x14ac:dyDescent="0.35">
      <c r="A3302" t="s">
        <v>16148</v>
      </c>
      <c r="B3302">
        <v>102</v>
      </c>
      <c r="C3302">
        <v>10105505</v>
      </c>
      <c r="D3302" t="s">
        <v>16291</v>
      </c>
      <c r="E3302" t="s">
        <v>37</v>
      </c>
      <c r="F3302">
        <v>6.8</v>
      </c>
      <c r="G3302">
        <v>35761559</v>
      </c>
      <c r="H3302" t="s">
        <v>24164</v>
      </c>
      <c r="I3302" t="s">
        <v>3409</v>
      </c>
      <c r="J3302" t="s">
        <v>24162</v>
      </c>
      <c r="K3302" t="s">
        <v>10413</v>
      </c>
      <c r="L3302" t="s">
        <v>24177</v>
      </c>
      <c r="M3302" t="s">
        <v>24177</v>
      </c>
      <c r="N3302" t="s">
        <v>24177</v>
      </c>
      <c r="O3302" t="s">
        <v>24177</v>
      </c>
      <c r="P3302">
        <f>IMDB_Movies3[[#This Row],[gross]]-Table3[[#This Row],[budget]]</f>
        <v>-25656054</v>
      </c>
    </row>
    <row r="3303" spans="1:16" x14ac:dyDescent="0.35">
      <c r="A3303" t="s">
        <v>16295</v>
      </c>
      <c r="B3303">
        <v>93</v>
      </c>
      <c r="C3303">
        <v>47724985</v>
      </c>
      <c r="D3303" t="s">
        <v>16297</v>
      </c>
      <c r="E3303" t="s">
        <v>37</v>
      </c>
      <c r="F3303">
        <v>5.4</v>
      </c>
      <c r="G3303">
        <v>35761559</v>
      </c>
      <c r="H3303" t="s">
        <v>1325</v>
      </c>
      <c r="I3303" t="s">
        <v>3409</v>
      </c>
      <c r="J3303" t="s">
        <v>24177</v>
      </c>
      <c r="K3303" t="s">
        <v>24177</v>
      </c>
      <c r="L3303" t="s">
        <v>24177</v>
      </c>
      <c r="M3303" t="s">
        <v>24177</v>
      </c>
      <c r="N3303" t="s">
        <v>24177</v>
      </c>
      <c r="O3303" t="s">
        <v>24177</v>
      </c>
      <c r="P3303">
        <f>IMDB_Movies3[[#This Row],[gross]]-Table3[[#This Row],[budget]]</f>
        <v>11963426</v>
      </c>
    </row>
    <row r="3304" spans="1:16" x14ac:dyDescent="0.35">
      <c r="A3304" t="s">
        <v>16301</v>
      </c>
      <c r="B3304">
        <v>90</v>
      </c>
      <c r="C3304">
        <v>882290</v>
      </c>
      <c r="D3304" t="s">
        <v>16302</v>
      </c>
      <c r="E3304" t="s">
        <v>37</v>
      </c>
      <c r="F3304">
        <v>6.5</v>
      </c>
      <c r="G3304">
        <v>10000000</v>
      </c>
      <c r="H3304" t="s">
        <v>1325</v>
      </c>
      <c r="I3304" t="s">
        <v>12332</v>
      </c>
      <c r="J3304" t="s">
        <v>24163</v>
      </c>
      <c r="K3304" t="s">
        <v>24177</v>
      </c>
      <c r="L3304" t="s">
        <v>24177</v>
      </c>
      <c r="M3304" t="s">
        <v>24177</v>
      </c>
      <c r="N3304" t="s">
        <v>24177</v>
      </c>
      <c r="O3304" t="s">
        <v>24177</v>
      </c>
      <c r="P3304">
        <f>IMDB_Movies3[[#This Row],[gross]]-Table3[[#This Row],[budget]]</f>
        <v>-9117710</v>
      </c>
    </row>
    <row r="3305" spans="1:16" x14ac:dyDescent="0.35">
      <c r="A3305" t="s">
        <v>16306</v>
      </c>
      <c r="B3305">
        <v>106</v>
      </c>
      <c r="C3305">
        <v>47724985</v>
      </c>
      <c r="D3305" t="s">
        <v>16309</v>
      </c>
      <c r="E3305" t="s">
        <v>37</v>
      </c>
      <c r="F3305">
        <v>4.2</v>
      </c>
      <c r="G3305">
        <v>8000000</v>
      </c>
      <c r="H3305" t="s">
        <v>1325</v>
      </c>
      <c r="I3305" t="s">
        <v>24177</v>
      </c>
      <c r="J3305" t="s">
        <v>24177</v>
      </c>
      <c r="K3305" t="s">
        <v>24177</v>
      </c>
      <c r="L3305" t="s">
        <v>24177</v>
      </c>
      <c r="M3305" t="s">
        <v>24177</v>
      </c>
      <c r="N3305" t="s">
        <v>24177</v>
      </c>
      <c r="O3305" t="s">
        <v>24177</v>
      </c>
      <c r="P3305">
        <f>IMDB_Movies3[[#This Row],[gross]]-Table3[[#This Row],[budget]]</f>
        <v>39724985</v>
      </c>
    </row>
    <row r="3306" spans="1:16" x14ac:dyDescent="0.35">
      <c r="A3306" t="s">
        <v>6248</v>
      </c>
      <c r="B3306">
        <v>99</v>
      </c>
      <c r="C3306">
        <v>106593296</v>
      </c>
      <c r="D3306" t="s">
        <v>16314</v>
      </c>
      <c r="E3306" t="s">
        <v>37</v>
      </c>
      <c r="F3306">
        <v>7.4</v>
      </c>
      <c r="G3306">
        <v>7500000</v>
      </c>
      <c r="H3306" t="s">
        <v>1671</v>
      </c>
      <c r="I3306" t="s">
        <v>3409</v>
      </c>
      <c r="J3306" t="s">
        <v>18089</v>
      </c>
      <c r="K3306" t="s">
        <v>24177</v>
      </c>
      <c r="L3306" t="s">
        <v>24177</v>
      </c>
      <c r="M3306" t="s">
        <v>24177</v>
      </c>
      <c r="N3306" t="s">
        <v>24177</v>
      </c>
      <c r="O3306" t="s">
        <v>24177</v>
      </c>
      <c r="P3306">
        <f>IMDB_Movies3[[#This Row],[gross]]-Table3[[#This Row],[budget]]</f>
        <v>99093296</v>
      </c>
    </row>
    <row r="3307" spans="1:16" x14ac:dyDescent="0.35">
      <c r="A3307" t="s">
        <v>7785</v>
      </c>
      <c r="B3307">
        <v>115</v>
      </c>
      <c r="C3307">
        <v>43490057</v>
      </c>
      <c r="D3307" t="s">
        <v>16318</v>
      </c>
      <c r="E3307" t="s">
        <v>37</v>
      </c>
      <c r="F3307">
        <v>6.9</v>
      </c>
      <c r="G3307">
        <v>7500000</v>
      </c>
      <c r="H3307" t="s">
        <v>1671</v>
      </c>
      <c r="I3307" t="s">
        <v>3409</v>
      </c>
      <c r="J3307" t="s">
        <v>24177</v>
      </c>
      <c r="K3307" t="s">
        <v>24177</v>
      </c>
      <c r="L3307" t="s">
        <v>24177</v>
      </c>
      <c r="M3307" t="s">
        <v>24177</v>
      </c>
      <c r="N3307" t="s">
        <v>24177</v>
      </c>
      <c r="O3307" t="s">
        <v>24177</v>
      </c>
      <c r="P3307">
        <f>IMDB_Movies3[[#This Row],[gross]]-Table3[[#This Row],[budget]]</f>
        <v>35990057</v>
      </c>
    </row>
    <row r="3308" spans="1:16" x14ac:dyDescent="0.35">
      <c r="A3308" t="s">
        <v>16321</v>
      </c>
      <c r="B3308">
        <v>89</v>
      </c>
      <c r="C3308">
        <v>32333860</v>
      </c>
      <c r="D3308" t="s">
        <v>16324</v>
      </c>
      <c r="E3308" t="s">
        <v>7241</v>
      </c>
      <c r="F3308">
        <v>6.7</v>
      </c>
      <c r="G3308">
        <v>7500000</v>
      </c>
      <c r="H3308" t="s">
        <v>1325</v>
      </c>
      <c r="I3308" t="s">
        <v>1671</v>
      </c>
      <c r="J3308" t="s">
        <v>24177</v>
      </c>
      <c r="K3308" t="s">
        <v>24177</v>
      </c>
      <c r="L3308" t="s">
        <v>24177</v>
      </c>
      <c r="M3308" t="s">
        <v>24177</v>
      </c>
      <c r="N3308" t="s">
        <v>24177</v>
      </c>
      <c r="O3308" t="s">
        <v>24177</v>
      </c>
      <c r="P3308">
        <f>IMDB_Movies3[[#This Row],[gross]]-Table3[[#This Row],[budget]]</f>
        <v>24833860</v>
      </c>
    </row>
    <row r="3309" spans="1:16" x14ac:dyDescent="0.35">
      <c r="A3309" t="s">
        <v>16328</v>
      </c>
      <c r="B3309">
        <v>101</v>
      </c>
      <c r="C3309">
        <v>47724985</v>
      </c>
      <c r="D3309" t="s">
        <v>16331</v>
      </c>
      <c r="E3309" t="s">
        <v>1464</v>
      </c>
      <c r="F3309">
        <v>7.3</v>
      </c>
      <c r="G3309">
        <v>7700000</v>
      </c>
      <c r="H3309" t="s">
        <v>3409</v>
      </c>
      <c r="I3309" t="s">
        <v>24165</v>
      </c>
      <c r="J3309" t="s">
        <v>15011</v>
      </c>
      <c r="K3309" t="s">
        <v>24177</v>
      </c>
      <c r="L3309" t="s">
        <v>24177</v>
      </c>
      <c r="M3309" t="s">
        <v>24177</v>
      </c>
      <c r="N3309" t="s">
        <v>24177</v>
      </c>
      <c r="O3309" t="s">
        <v>24177</v>
      </c>
      <c r="P3309">
        <f>IMDB_Movies3[[#This Row],[gross]]-Table3[[#This Row],[budget]]</f>
        <v>40024985</v>
      </c>
    </row>
    <row r="3310" spans="1:16" x14ac:dyDescent="0.35">
      <c r="A3310" t="s">
        <v>8186</v>
      </c>
      <c r="B3310">
        <v>92</v>
      </c>
      <c r="C3310">
        <v>24792061</v>
      </c>
      <c r="D3310" t="s">
        <v>16335</v>
      </c>
      <c r="E3310" t="s">
        <v>37</v>
      </c>
      <c r="F3310">
        <v>7.6</v>
      </c>
      <c r="G3310">
        <v>6500000</v>
      </c>
      <c r="H3310" t="s">
        <v>1671</v>
      </c>
      <c r="I3310" t="s">
        <v>3409</v>
      </c>
      <c r="J3310" t="s">
        <v>24177</v>
      </c>
      <c r="K3310" t="s">
        <v>24177</v>
      </c>
      <c r="L3310" t="s">
        <v>24177</v>
      </c>
      <c r="M3310" t="s">
        <v>24177</v>
      </c>
      <c r="N3310" t="s">
        <v>24177</v>
      </c>
      <c r="O3310" t="s">
        <v>24177</v>
      </c>
      <c r="P3310">
        <f>IMDB_Movies3[[#This Row],[gross]]-Table3[[#This Row],[budget]]</f>
        <v>18292061</v>
      </c>
    </row>
    <row r="3311" spans="1:16" x14ac:dyDescent="0.35">
      <c r="A3311" t="s">
        <v>16339</v>
      </c>
      <c r="B3311">
        <v>94</v>
      </c>
      <c r="C3311">
        <v>17544812</v>
      </c>
      <c r="D3311" t="s">
        <v>16340</v>
      </c>
      <c r="E3311" t="s">
        <v>37</v>
      </c>
      <c r="F3311">
        <v>5.4</v>
      </c>
      <c r="G3311">
        <v>10000000</v>
      </c>
      <c r="H3311" t="s">
        <v>6403</v>
      </c>
      <c r="I3311" t="s">
        <v>24177</v>
      </c>
      <c r="J3311" t="s">
        <v>24177</v>
      </c>
      <c r="K3311" t="s">
        <v>24177</v>
      </c>
      <c r="L3311" t="s">
        <v>24177</v>
      </c>
      <c r="M3311" t="s">
        <v>24177</v>
      </c>
      <c r="N3311" t="s">
        <v>24177</v>
      </c>
      <c r="O3311" t="s">
        <v>24177</v>
      </c>
      <c r="P3311">
        <f>IMDB_Movies3[[#This Row],[gross]]-Table3[[#This Row],[budget]]</f>
        <v>7544812</v>
      </c>
    </row>
    <row r="3312" spans="1:16" x14ac:dyDescent="0.35">
      <c r="A3312" t="s">
        <v>13017</v>
      </c>
      <c r="B3312">
        <v>100</v>
      </c>
      <c r="C3312">
        <v>12574715</v>
      </c>
      <c r="D3312" t="s">
        <v>16344</v>
      </c>
      <c r="E3312" t="s">
        <v>37</v>
      </c>
      <c r="F3312">
        <v>7.3</v>
      </c>
      <c r="G3312">
        <v>4500000</v>
      </c>
      <c r="H3312" t="s">
        <v>3409</v>
      </c>
      <c r="I3312" t="s">
        <v>24177</v>
      </c>
      <c r="J3312" t="s">
        <v>24177</v>
      </c>
      <c r="K3312" t="s">
        <v>24177</v>
      </c>
      <c r="L3312" t="s">
        <v>24177</v>
      </c>
      <c r="M3312" t="s">
        <v>24177</v>
      </c>
      <c r="N3312" t="s">
        <v>24177</v>
      </c>
      <c r="O3312" t="s">
        <v>24177</v>
      </c>
      <c r="P3312">
        <f>IMDB_Movies3[[#This Row],[gross]]-Table3[[#This Row],[budget]]</f>
        <v>8074715</v>
      </c>
    </row>
    <row r="3313" spans="1:16" x14ac:dyDescent="0.35">
      <c r="A3313" t="s">
        <v>11653</v>
      </c>
      <c r="B3313">
        <v>106</v>
      </c>
      <c r="C3313">
        <v>10281585</v>
      </c>
      <c r="D3313" t="s">
        <v>16348</v>
      </c>
      <c r="E3313" t="s">
        <v>37</v>
      </c>
      <c r="F3313">
        <v>6.4</v>
      </c>
      <c r="G3313">
        <v>35761559</v>
      </c>
      <c r="H3313" t="s">
        <v>3409</v>
      </c>
      <c r="I3313" t="s">
        <v>19711</v>
      </c>
      <c r="J3313" t="s">
        <v>24177</v>
      </c>
      <c r="K3313" t="s">
        <v>24177</v>
      </c>
      <c r="L3313" t="s">
        <v>24177</v>
      </c>
      <c r="M3313" t="s">
        <v>24177</v>
      </c>
      <c r="N3313" t="s">
        <v>24177</v>
      </c>
      <c r="O3313" t="s">
        <v>24177</v>
      </c>
      <c r="P3313">
        <f>IMDB_Movies3[[#This Row],[gross]]-Table3[[#This Row],[budget]]</f>
        <v>-25479974</v>
      </c>
    </row>
    <row r="3314" spans="1:16" x14ac:dyDescent="0.35">
      <c r="A3314" t="s">
        <v>16351</v>
      </c>
      <c r="B3314">
        <v>109</v>
      </c>
      <c r="C3314">
        <v>5100000</v>
      </c>
      <c r="D3314" t="s">
        <v>16352</v>
      </c>
      <c r="E3314" t="s">
        <v>37</v>
      </c>
      <c r="F3314">
        <v>6</v>
      </c>
      <c r="G3314">
        <v>7500000</v>
      </c>
      <c r="H3314" t="s">
        <v>1671</v>
      </c>
      <c r="I3314" t="s">
        <v>3409</v>
      </c>
      <c r="J3314" t="s">
        <v>19711</v>
      </c>
      <c r="K3314" t="s">
        <v>24177</v>
      </c>
      <c r="L3314" t="s">
        <v>24177</v>
      </c>
      <c r="M3314" t="s">
        <v>24177</v>
      </c>
      <c r="N3314" t="s">
        <v>24177</v>
      </c>
      <c r="O3314" t="s">
        <v>24177</v>
      </c>
      <c r="P3314">
        <f>IMDB_Movies3[[#This Row],[gross]]-Table3[[#This Row],[budget]]</f>
        <v>-2400000</v>
      </c>
    </row>
    <row r="3315" spans="1:16" x14ac:dyDescent="0.35">
      <c r="A3315" t="s">
        <v>9521</v>
      </c>
      <c r="B3315">
        <v>105</v>
      </c>
      <c r="C3315">
        <v>10460089</v>
      </c>
      <c r="D3315" t="s">
        <v>16356</v>
      </c>
      <c r="E3315" t="s">
        <v>37</v>
      </c>
      <c r="F3315">
        <v>7.2</v>
      </c>
      <c r="G3315">
        <v>7500000</v>
      </c>
      <c r="H3315" t="s">
        <v>24164</v>
      </c>
      <c r="I3315" t="s">
        <v>3409</v>
      </c>
      <c r="J3315" t="s">
        <v>24162</v>
      </c>
      <c r="K3315" t="s">
        <v>10413</v>
      </c>
      <c r="L3315" t="s">
        <v>24177</v>
      </c>
      <c r="M3315" t="s">
        <v>24177</v>
      </c>
      <c r="N3315" t="s">
        <v>24177</v>
      </c>
      <c r="O3315" t="s">
        <v>24177</v>
      </c>
      <c r="P3315">
        <f>IMDB_Movies3[[#This Row],[gross]]-Table3[[#This Row],[budget]]</f>
        <v>2960089</v>
      </c>
    </row>
    <row r="3316" spans="1:16" x14ac:dyDescent="0.35">
      <c r="A3316" t="s">
        <v>8640</v>
      </c>
      <c r="B3316">
        <v>102</v>
      </c>
      <c r="C3316">
        <v>4239767</v>
      </c>
      <c r="D3316" t="s">
        <v>16360</v>
      </c>
      <c r="E3316" t="s">
        <v>37</v>
      </c>
      <c r="F3316">
        <v>6</v>
      </c>
      <c r="G3316">
        <v>7500000</v>
      </c>
      <c r="H3316" t="s">
        <v>1671</v>
      </c>
      <c r="I3316" t="s">
        <v>3409</v>
      </c>
      <c r="J3316" t="s">
        <v>19711</v>
      </c>
      <c r="K3316" t="s">
        <v>24163</v>
      </c>
      <c r="L3316" t="s">
        <v>24177</v>
      </c>
      <c r="M3316" t="s">
        <v>24177</v>
      </c>
      <c r="N3316" t="s">
        <v>24177</v>
      </c>
      <c r="O3316" t="s">
        <v>24177</v>
      </c>
      <c r="P3316">
        <f>IMDB_Movies3[[#This Row],[gross]]-Table3[[#This Row],[budget]]</f>
        <v>-3260233</v>
      </c>
    </row>
    <row r="3317" spans="1:16" x14ac:dyDescent="0.35">
      <c r="A3317" t="s">
        <v>16363</v>
      </c>
      <c r="B3317">
        <v>97</v>
      </c>
      <c r="C3317">
        <v>4131640</v>
      </c>
      <c r="D3317" t="s">
        <v>16364</v>
      </c>
      <c r="E3317" t="s">
        <v>37</v>
      </c>
      <c r="F3317">
        <v>3.1</v>
      </c>
      <c r="G3317">
        <v>7500000</v>
      </c>
      <c r="H3317" t="s">
        <v>1671</v>
      </c>
      <c r="I3317" t="s">
        <v>24164</v>
      </c>
      <c r="J3317" t="s">
        <v>24177</v>
      </c>
      <c r="K3317" t="s">
        <v>24177</v>
      </c>
      <c r="L3317" t="s">
        <v>24177</v>
      </c>
      <c r="M3317" t="s">
        <v>24177</v>
      </c>
      <c r="N3317" t="s">
        <v>24177</v>
      </c>
      <c r="O3317" t="s">
        <v>24177</v>
      </c>
      <c r="P3317">
        <f>IMDB_Movies3[[#This Row],[gross]]-Table3[[#This Row],[budget]]</f>
        <v>-3368360</v>
      </c>
    </row>
    <row r="3318" spans="1:16" x14ac:dyDescent="0.35">
      <c r="A3318" t="s">
        <v>16368</v>
      </c>
      <c r="B3318">
        <v>118</v>
      </c>
      <c r="C3318">
        <v>3347439</v>
      </c>
      <c r="D3318" t="s">
        <v>16370</v>
      </c>
      <c r="E3318" t="s">
        <v>37</v>
      </c>
      <c r="F3318">
        <v>6.9</v>
      </c>
      <c r="G3318">
        <v>7500000</v>
      </c>
      <c r="H3318" t="s">
        <v>3409</v>
      </c>
      <c r="I3318" t="s">
        <v>19711</v>
      </c>
      <c r="J3318" t="s">
        <v>24177</v>
      </c>
      <c r="K3318" t="s">
        <v>24177</v>
      </c>
      <c r="L3318" t="s">
        <v>24177</v>
      </c>
      <c r="M3318" t="s">
        <v>24177</v>
      </c>
      <c r="N3318" t="s">
        <v>24177</v>
      </c>
      <c r="O3318" t="s">
        <v>24177</v>
      </c>
      <c r="P3318">
        <f>IMDB_Movies3[[#This Row],[gross]]-Table3[[#This Row],[budget]]</f>
        <v>-4152561</v>
      </c>
    </row>
    <row r="3319" spans="1:16" x14ac:dyDescent="0.35">
      <c r="A3319" t="s">
        <v>14061</v>
      </c>
      <c r="B3319">
        <v>92</v>
      </c>
      <c r="C3319">
        <v>10814185</v>
      </c>
      <c r="D3319" t="s">
        <v>16373</v>
      </c>
      <c r="E3319" t="s">
        <v>37</v>
      </c>
      <c r="F3319">
        <v>6.2</v>
      </c>
      <c r="G3319">
        <v>8000000</v>
      </c>
      <c r="H3319" t="s">
        <v>1671</v>
      </c>
      <c r="I3319" t="s">
        <v>24164</v>
      </c>
      <c r="J3319" t="s">
        <v>19711</v>
      </c>
      <c r="K3319" t="s">
        <v>24177</v>
      </c>
      <c r="L3319" t="s">
        <v>24177</v>
      </c>
      <c r="M3319" t="s">
        <v>24177</v>
      </c>
      <c r="N3319" t="s">
        <v>24177</v>
      </c>
      <c r="O3319" t="s">
        <v>24177</v>
      </c>
      <c r="P3319">
        <f>IMDB_Movies3[[#This Row],[gross]]-Table3[[#This Row],[budget]]</f>
        <v>2814185</v>
      </c>
    </row>
    <row r="3320" spans="1:16" x14ac:dyDescent="0.35">
      <c r="A3320" t="s">
        <v>3722</v>
      </c>
      <c r="B3320">
        <v>112</v>
      </c>
      <c r="C3320">
        <v>533344</v>
      </c>
      <c r="D3320" t="s">
        <v>16376</v>
      </c>
      <c r="E3320" t="s">
        <v>37</v>
      </c>
      <c r="F3320">
        <v>5.5</v>
      </c>
      <c r="G3320">
        <v>35761559</v>
      </c>
      <c r="H3320" t="s">
        <v>1671</v>
      </c>
      <c r="I3320" t="s">
        <v>3409</v>
      </c>
      <c r="J3320" t="s">
        <v>12038</v>
      </c>
      <c r="K3320" t="s">
        <v>24177</v>
      </c>
      <c r="L3320" t="s">
        <v>24177</v>
      </c>
      <c r="M3320" t="s">
        <v>24177</v>
      </c>
      <c r="N3320" t="s">
        <v>24177</v>
      </c>
      <c r="O3320" t="s">
        <v>24177</v>
      </c>
      <c r="P3320">
        <f>IMDB_Movies3[[#This Row],[gross]]-Table3[[#This Row],[budget]]</f>
        <v>-35228215</v>
      </c>
    </row>
    <row r="3321" spans="1:16" x14ac:dyDescent="0.35">
      <c r="A3321" t="s">
        <v>16379</v>
      </c>
      <c r="B3321">
        <v>103</v>
      </c>
      <c r="C3321">
        <v>206400</v>
      </c>
      <c r="D3321" t="s">
        <v>16380</v>
      </c>
      <c r="E3321" t="s">
        <v>1464</v>
      </c>
      <c r="F3321">
        <v>6.9</v>
      </c>
      <c r="G3321">
        <v>50000000</v>
      </c>
      <c r="H3321" t="s">
        <v>1671</v>
      </c>
      <c r="I3321" t="s">
        <v>24164</v>
      </c>
      <c r="J3321" t="s">
        <v>3409</v>
      </c>
      <c r="K3321" t="s">
        <v>19711</v>
      </c>
      <c r="L3321" t="s">
        <v>10413</v>
      </c>
      <c r="M3321" t="s">
        <v>24177</v>
      </c>
      <c r="N3321" t="s">
        <v>24177</v>
      </c>
      <c r="O3321" t="s">
        <v>24177</v>
      </c>
      <c r="P3321">
        <f>IMDB_Movies3[[#This Row],[gross]]-Table3[[#This Row],[budget]]</f>
        <v>-49793600</v>
      </c>
    </row>
    <row r="3322" spans="1:16" x14ac:dyDescent="0.35">
      <c r="A3322" t="s">
        <v>9430</v>
      </c>
      <c r="B3322">
        <v>93</v>
      </c>
      <c r="C3322">
        <v>197148</v>
      </c>
      <c r="D3322" t="s">
        <v>16385</v>
      </c>
      <c r="E3322" t="s">
        <v>37</v>
      </c>
      <c r="F3322">
        <v>6.3</v>
      </c>
      <c r="G3322">
        <v>7500000</v>
      </c>
      <c r="H3322" t="s">
        <v>3409</v>
      </c>
      <c r="I3322" t="s">
        <v>19711</v>
      </c>
      <c r="J3322" t="s">
        <v>12332</v>
      </c>
      <c r="K3322" t="s">
        <v>10413</v>
      </c>
      <c r="L3322" t="s">
        <v>24177</v>
      </c>
      <c r="M3322" t="s">
        <v>24177</v>
      </c>
      <c r="N3322" t="s">
        <v>24177</v>
      </c>
      <c r="O3322" t="s">
        <v>24177</v>
      </c>
      <c r="P3322">
        <f>IMDB_Movies3[[#This Row],[gross]]-Table3[[#This Row],[budget]]</f>
        <v>-7302852</v>
      </c>
    </row>
    <row r="3323" spans="1:16" x14ac:dyDescent="0.35">
      <c r="A3323" t="s">
        <v>16389</v>
      </c>
      <c r="B3323">
        <v>101</v>
      </c>
      <c r="C3323">
        <v>47724985</v>
      </c>
      <c r="D3323" t="s">
        <v>16390</v>
      </c>
      <c r="E3323" t="s">
        <v>37</v>
      </c>
      <c r="F3323">
        <v>4.8</v>
      </c>
      <c r="G3323">
        <v>7500000</v>
      </c>
      <c r="H3323" t="s">
        <v>1671</v>
      </c>
      <c r="I3323" t="s">
        <v>24177</v>
      </c>
      <c r="J3323" t="s">
        <v>24177</v>
      </c>
      <c r="K3323" t="s">
        <v>24177</v>
      </c>
      <c r="L3323" t="s">
        <v>24177</v>
      </c>
      <c r="M3323" t="s">
        <v>24177</v>
      </c>
      <c r="N3323" t="s">
        <v>24177</v>
      </c>
      <c r="O3323" t="s">
        <v>24177</v>
      </c>
      <c r="P3323">
        <f>IMDB_Movies3[[#This Row],[gross]]-Table3[[#This Row],[budget]]</f>
        <v>40224985</v>
      </c>
    </row>
    <row r="3324" spans="1:16" x14ac:dyDescent="0.35">
      <c r="A3324" t="s">
        <v>16392</v>
      </c>
      <c r="B3324">
        <v>113</v>
      </c>
      <c r="C3324">
        <v>3014541</v>
      </c>
      <c r="D3324" t="s">
        <v>16393</v>
      </c>
      <c r="E3324" t="s">
        <v>37</v>
      </c>
      <c r="F3324">
        <v>6.7</v>
      </c>
      <c r="G3324">
        <v>8000000</v>
      </c>
      <c r="H3324" t="s">
        <v>3409</v>
      </c>
      <c r="I3324" t="s">
        <v>24177</v>
      </c>
      <c r="J3324" t="s">
        <v>24177</v>
      </c>
      <c r="K3324" t="s">
        <v>24177</v>
      </c>
      <c r="L3324" t="s">
        <v>24177</v>
      </c>
      <c r="M3324" t="s">
        <v>24177</v>
      </c>
      <c r="N3324" t="s">
        <v>24177</v>
      </c>
      <c r="O3324" t="s">
        <v>24177</v>
      </c>
      <c r="P3324">
        <f>IMDB_Movies3[[#This Row],[gross]]-Table3[[#This Row],[budget]]</f>
        <v>-4985459</v>
      </c>
    </row>
    <row r="3325" spans="1:16" x14ac:dyDescent="0.35">
      <c r="A3325" t="s">
        <v>16396</v>
      </c>
      <c r="B3325">
        <v>95</v>
      </c>
      <c r="C3325">
        <v>47724985</v>
      </c>
      <c r="D3325" t="s">
        <v>16398</v>
      </c>
      <c r="E3325" t="s">
        <v>37</v>
      </c>
      <c r="F3325">
        <v>5.6</v>
      </c>
      <c r="G3325">
        <v>7500000</v>
      </c>
      <c r="H3325" t="s">
        <v>1325</v>
      </c>
      <c r="I3325" t="s">
        <v>24164</v>
      </c>
      <c r="J3325" t="s">
        <v>3409</v>
      </c>
      <c r="K3325" t="s">
        <v>10413</v>
      </c>
      <c r="L3325" t="s">
        <v>24177</v>
      </c>
      <c r="M3325" t="s">
        <v>24177</v>
      </c>
      <c r="N3325" t="s">
        <v>24177</v>
      </c>
      <c r="O3325" t="s">
        <v>24177</v>
      </c>
      <c r="P3325">
        <f>IMDB_Movies3[[#This Row],[gross]]-Table3[[#This Row],[budget]]</f>
        <v>40224985</v>
      </c>
    </row>
    <row r="3326" spans="1:16" x14ac:dyDescent="0.35">
      <c r="A3326" t="s">
        <v>16403</v>
      </c>
      <c r="B3326">
        <v>153</v>
      </c>
      <c r="C3326">
        <v>872643</v>
      </c>
      <c r="D3326" t="s">
        <v>16406</v>
      </c>
      <c r="E3326" t="s">
        <v>5611</v>
      </c>
      <c r="F3326">
        <v>5.4</v>
      </c>
      <c r="G3326">
        <v>6000000</v>
      </c>
      <c r="H3326" t="s">
        <v>1671</v>
      </c>
      <c r="I3326" t="s">
        <v>18089</v>
      </c>
      <c r="J3326" t="s">
        <v>19711</v>
      </c>
      <c r="K3326" t="s">
        <v>24177</v>
      </c>
      <c r="L3326" t="s">
        <v>24177</v>
      </c>
      <c r="M3326" t="s">
        <v>24177</v>
      </c>
      <c r="N3326" t="s">
        <v>24177</v>
      </c>
      <c r="O3326" t="s">
        <v>24177</v>
      </c>
      <c r="P3326">
        <f>IMDB_Movies3[[#This Row],[gross]]-Table3[[#This Row],[budget]]</f>
        <v>-5127357</v>
      </c>
    </row>
    <row r="3327" spans="1:16" x14ac:dyDescent="0.35">
      <c r="A3327" t="s">
        <v>16410</v>
      </c>
      <c r="B3327">
        <v>89</v>
      </c>
      <c r="C3327">
        <v>4443403</v>
      </c>
      <c r="D3327" t="s">
        <v>16412</v>
      </c>
      <c r="E3327" t="s">
        <v>1464</v>
      </c>
      <c r="F3327">
        <v>8</v>
      </c>
      <c r="G3327">
        <v>7300000</v>
      </c>
      <c r="H3327" t="s">
        <v>11526</v>
      </c>
      <c r="I3327" t="s">
        <v>13307</v>
      </c>
      <c r="J3327" t="s">
        <v>3409</v>
      </c>
      <c r="K3327" t="s">
        <v>24165</v>
      </c>
      <c r="L3327" t="s">
        <v>24177</v>
      </c>
      <c r="M3327" t="s">
        <v>24177</v>
      </c>
      <c r="N3327" t="s">
        <v>24177</v>
      </c>
      <c r="O3327" t="s">
        <v>24177</v>
      </c>
      <c r="P3327">
        <f>IMDB_Movies3[[#This Row],[gross]]-Table3[[#This Row],[budget]]</f>
        <v>-2856597</v>
      </c>
    </row>
    <row r="3328" spans="1:16" x14ac:dyDescent="0.35">
      <c r="A3328" t="s">
        <v>2843</v>
      </c>
      <c r="B3328">
        <v>92</v>
      </c>
      <c r="C3328">
        <v>47724985</v>
      </c>
      <c r="D3328" t="s">
        <v>16417</v>
      </c>
      <c r="E3328" t="s">
        <v>37</v>
      </c>
      <c r="F3328">
        <v>5.7</v>
      </c>
      <c r="G3328">
        <v>12000000</v>
      </c>
      <c r="H3328" t="s">
        <v>953</v>
      </c>
      <c r="I3328" t="s">
        <v>1266</v>
      </c>
      <c r="J3328" t="s">
        <v>10413</v>
      </c>
      <c r="K3328" t="s">
        <v>24177</v>
      </c>
      <c r="L3328" t="s">
        <v>24177</v>
      </c>
      <c r="M3328" t="s">
        <v>24177</v>
      </c>
      <c r="N3328" t="s">
        <v>24177</v>
      </c>
      <c r="O3328" t="s">
        <v>24177</v>
      </c>
      <c r="P3328">
        <f>IMDB_Movies3[[#This Row],[gross]]-Table3[[#This Row],[budget]]</f>
        <v>35724985</v>
      </c>
    </row>
    <row r="3329" spans="1:16" x14ac:dyDescent="0.35">
      <c r="A3329" t="s">
        <v>16420</v>
      </c>
      <c r="B3329">
        <v>107</v>
      </c>
      <c r="C3329">
        <v>47724985</v>
      </c>
      <c r="D3329" t="s">
        <v>16423</v>
      </c>
      <c r="E3329" t="s">
        <v>8731</v>
      </c>
      <c r="F3329">
        <v>7.6</v>
      </c>
      <c r="G3329">
        <v>5000000</v>
      </c>
      <c r="H3329" t="s">
        <v>3409</v>
      </c>
      <c r="I3329" t="s">
        <v>10413</v>
      </c>
      <c r="J3329" t="s">
        <v>24177</v>
      </c>
      <c r="K3329" t="s">
        <v>24177</v>
      </c>
      <c r="L3329" t="s">
        <v>24177</v>
      </c>
      <c r="M3329" t="s">
        <v>24177</v>
      </c>
      <c r="N3329" t="s">
        <v>24177</v>
      </c>
      <c r="O3329" t="s">
        <v>24177</v>
      </c>
      <c r="P3329">
        <f>IMDB_Movies3[[#This Row],[gross]]-Table3[[#This Row],[budget]]</f>
        <v>42724985</v>
      </c>
    </row>
    <row r="3330" spans="1:16" x14ac:dyDescent="0.35">
      <c r="A3330" t="s">
        <v>12849</v>
      </c>
      <c r="B3330">
        <v>118</v>
      </c>
      <c r="C3330">
        <v>1330827</v>
      </c>
      <c r="D3330" t="s">
        <v>16427</v>
      </c>
      <c r="E3330" t="s">
        <v>37</v>
      </c>
      <c r="F3330">
        <v>7</v>
      </c>
      <c r="G3330">
        <v>7000000</v>
      </c>
      <c r="H3330" t="s">
        <v>6403</v>
      </c>
      <c r="I3330" t="s">
        <v>10413</v>
      </c>
      <c r="J3330" t="s">
        <v>24177</v>
      </c>
      <c r="K3330" t="s">
        <v>24177</v>
      </c>
      <c r="L3330" t="s">
        <v>24177</v>
      </c>
      <c r="M3330" t="s">
        <v>24177</v>
      </c>
      <c r="N3330" t="s">
        <v>24177</v>
      </c>
      <c r="O3330" t="s">
        <v>24177</v>
      </c>
      <c r="P3330">
        <f>IMDB_Movies3[[#This Row],[gross]]-Table3[[#This Row],[budget]]</f>
        <v>-5669173</v>
      </c>
    </row>
    <row r="3331" spans="1:16" x14ac:dyDescent="0.35">
      <c r="A3331" t="s">
        <v>16431</v>
      </c>
      <c r="B3331">
        <v>97</v>
      </c>
      <c r="C3331">
        <v>1818681</v>
      </c>
      <c r="D3331" t="s">
        <v>16432</v>
      </c>
      <c r="E3331" t="s">
        <v>37</v>
      </c>
      <c r="F3331">
        <v>7.2</v>
      </c>
      <c r="G3331">
        <v>7300000</v>
      </c>
      <c r="H3331" t="s">
        <v>1325</v>
      </c>
      <c r="I3331" t="s">
        <v>24164</v>
      </c>
      <c r="J3331" t="s">
        <v>3409</v>
      </c>
      <c r="K3331" t="s">
        <v>10413</v>
      </c>
      <c r="L3331" t="s">
        <v>24177</v>
      </c>
      <c r="M3331" t="s">
        <v>24177</v>
      </c>
      <c r="N3331" t="s">
        <v>24177</v>
      </c>
      <c r="O3331" t="s">
        <v>24177</v>
      </c>
      <c r="P3331">
        <f>IMDB_Movies3[[#This Row],[gross]]-Table3[[#This Row],[budget]]</f>
        <v>-5481319</v>
      </c>
    </row>
    <row r="3332" spans="1:16" x14ac:dyDescent="0.35">
      <c r="A3332" t="s">
        <v>16435</v>
      </c>
      <c r="B3332">
        <v>100</v>
      </c>
      <c r="C3332">
        <v>12610552</v>
      </c>
      <c r="D3332" t="s">
        <v>16437</v>
      </c>
      <c r="E3332" t="s">
        <v>37</v>
      </c>
      <c r="F3332">
        <v>3.5</v>
      </c>
      <c r="G3332">
        <v>7500000</v>
      </c>
      <c r="H3332" t="s">
        <v>1325</v>
      </c>
      <c r="I3332" t="s">
        <v>953</v>
      </c>
      <c r="J3332" t="s">
        <v>1266</v>
      </c>
      <c r="K3332" t="s">
        <v>12332</v>
      </c>
      <c r="L3332" t="s">
        <v>10413</v>
      </c>
      <c r="M3332" t="s">
        <v>24177</v>
      </c>
      <c r="N3332" t="s">
        <v>24177</v>
      </c>
      <c r="O3332" t="s">
        <v>24177</v>
      </c>
      <c r="P3332">
        <f>IMDB_Movies3[[#This Row],[gross]]-Table3[[#This Row],[budget]]</f>
        <v>5110552</v>
      </c>
    </row>
    <row r="3333" spans="1:16" x14ac:dyDescent="0.35">
      <c r="A3333" t="s">
        <v>8186</v>
      </c>
      <c r="B3333">
        <v>96</v>
      </c>
      <c r="C3333">
        <v>143492840</v>
      </c>
      <c r="D3333" t="s">
        <v>16441</v>
      </c>
      <c r="E3333" t="s">
        <v>37</v>
      </c>
      <c r="F3333">
        <v>7.5</v>
      </c>
      <c r="G3333">
        <v>7500000</v>
      </c>
      <c r="H3333" t="s">
        <v>1671</v>
      </c>
      <c r="I3333" t="s">
        <v>3409</v>
      </c>
      <c r="J3333" t="s">
        <v>19711</v>
      </c>
      <c r="K3333" t="s">
        <v>24177</v>
      </c>
      <c r="L3333" t="s">
        <v>24177</v>
      </c>
      <c r="M3333" t="s">
        <v>24177</v>
      </c>
      <c r="N3333" t="s">
        <v>24177</v>
      </c>
      <c r="O3333" t="s">
        <v>24177</v>
      </c>
      <c r="P3333">
        <f>IMDB_Movies3[[#This Row],[gross]]-Table3[[#This Row],[budget]]</f>
        <v>135992840</v>
      </c>
    </row>
    <row r="3334" spans="1:16" x14ac:dyDescent="0.35">
      <c r="A3334" t="s">
        <v>16444</v>
      </c>
      <c r="B3334">
        <v>104</v>
      </c>
      <c r="C3334">
        <v>47724985</v>
      </c>
      <c r="D3334" t="s">
        <v>16446</v>
      </c>
      <c r="E3334" t="s">
        <v>37</v>
      </c>
      <c r="F3334">
        <v>5.0999999999999996</v>
      </c>
      <c r="G3334">
        <v>7500000</v>
      </c>
      <c r="H3334" t="s">
        <v>1325</v>
      </c>
      <c r="I3334" t="s">
        <v>10413</v>
      </c>
      <c r="J3334" t="s">
        <v>24177</v>
      </c>
      <c r="K3334" t="s">
        <v>24177</v>
      </c>
      <c r="L3334" t="s">
        <v>24177</v>
      </c>
      <c r="M3334" t="s">
        <v>24177</v>
      </c>
      <c r="N3334" t="s">
        <v>24177</v>
      </c>
      <c r="O3334" t="s">
        <v>24177</v>
      </c>
      <c r="P3334">
        <f>IMDB_Movies3[[#This Row],[gross]]-Table3[[#This Row],[budget]]</f>
        <v>40224985</v>
      </c>
    </row>
    <row r="3335" spans="1:16" x14ac:dyDescent="0.35">
      <c r="A3335" t="s">
        <v>16450</v>
      </c>
      <c r="B3335">
        <v>120</v>
      </c>
      <c r="C3335">
        <v>43800000</v>
      </c>
      <c r="D3335" t="s">
        <v>16451</v>
      </c>
      <c r="E3335" t="s">
        <v>37</v>
      </c>
      <c r="F3335">
        <v>6.7</v>
      </c>
      <c r="G3335">
        <v>7200000</v>
      </c>
      <c r="H3335" t="s">
        <v>1325</v>
      </c>
      <c r="I3335" t="s">
        <v>953</v>
      </c>
      <c r="J3335" t="s">
        <v>10413</v>
      </c>
      <c r="K3335" t="s">
        <v>24177</v>
      </c>
      <c r="L3335" t="s">
        <v>24177</v>
      </c>
      <c r="M3335" t="s">
        <v>24177</v>
      </c>
      <c r="N3335" t="s">
        <v>24177</v>
      </c>
      <c r="O3335" t="s">
        <v>24177</v>
      </c>
      <c r="P3335">
        <f>IMDB_Movies3[[#This Row],[gross]]-Table3[[#This Row],[budget]]</f>
        <v>36600000</v>
      </c>
    </row>
    <row r="3336" spans="1:16" x14ac:dyDescent="0.35">
      <c r="A3336" t="s">
        <v>4850</v>
      </c>
      <c r="B3336">
        <v>175</v>
      </c>
      <c r="C3336">
        <v>134821952</v>
      </c>
      <c r="D3336" t="s">
        <v>16455</v>
      </c>
      <c r="E3336" t="s">
        <v>37</v>
      </c>
      <c r="F3336">
        <v>9.1999999999999993</v>
      </c>
      <c r="G3336">
        <v>6000000</v>
      </c>
      <c r="H3336" t="s">
        <v>24164</v>
      </c>
      <c r="I3336" t="s">
        <v>3409</v>
      </c>
      <c r="J3336" t="s">
        <v>24177</v>
      </c>
      <c r="K3336" t="s">
        <v>24177</v>
      </c>
      <c r="L3336" t="s">
        <v>24177</v>
      </c>
      <c r="M3336" t="s">
        <v>24177</v>
      </c>
      <c r="N3336" t="s">
        <v>24177</v>
      </c>
      <c r="O3336" t="s">
        <v>24177</v>
      </c>
      <c r="P3336">
        <f>IMDB_Movies3[[#This Row],[gross]]-Table3[[#This Row],[budget]]</f>
        <v>128821952</v>
      </c>
    </row>
    <row r="3337" spans="1:16" x14ac:dyDescent="0.35">
      <c r="A3337" t="s">
        <v>5175</v>
      </c>
      <c r="B3337">
        <v>95</v>
      </c>
      <c r="C3337">
        <v>94900000</v>
      </c>
      <c r="D3337" t="s">
        <v>16459</v>
      </c>
      <c r="E3337" t="s">
        <v>37</v>
      </c>
      <c r="F3337">
        <v>6.1</v>
      </c>
      <c r="G3337">
        <v>4000000</v>
      </c>
      <c r="H3337" t="s">
        <v>3409</v>
      </c>
      <c r="I3337" t="s">
        <v>12038</v>
      </c>
      <c r="J3337" t="s">
        <v>19711</v>
      </c>
      <c r="K3337" t="s">
        <v>24177</v>
      </c>
      <c r="L3337" t="s">
        <v>24177</v>
      </c>
      <c r="M3337" t="s">
        <v>24177</v>
      </c>
      <c r="N3337" t="s">
        <v>24177</v>
      </c>
      <c r="O3337" t="s">
        <v>24177</v>
      </c>
      <c r="P3337">
        <f>IMDB_Movies3[[#This Row],[gross]]-Table3[[#This Row],[budget]]</f>
        <v>90900000</v>
      </c>
    </row>
    <row r="3338" spans="1:16" x14ac:dyDescent="0.35">
      <c r="A3338" t="s">
        <v>180</v>
      </c>
      <c r="B3338">
        <v>95</v>
      </c>
      <c r="C3338">
        <v>32391374</v>
      </c>
      <c r="D3338" t="s">
        <v>16463</v>
      </c>
      <c r="E3338" t="s">
        <v>37</v>
      </c>
      <c r="F3338">
        <v>7.7</v>
      </c>
      <c r="G3338">
        <v>7500000</v>
      </c>
      <c r="H3338" t="s">
        <v>1671</v>
      </c>
      <c r="I3338" t="s">
        <v>3409</v>
      </c>
      <c r="J3338" t="s">
        <v>19711</v>
      </c>
      <c r="K3338" t="s">
        <v>24177</v>
      </c>
      <c r="L3338" t="s">
        <v>24177</v>
      </c>
      <c r="M3338" t="s">
        <v>24177</v>
      </c>
      <c r="N3338" t="s">
        <v>24177</v>
      </c>
      <c r="O3338" t="s">
        <v>24177</v>
      </c>
      <c r="P3338">
        <f>IMDB_Movies3[[#This Row],[gross]]-Table3[[#This Row],[budget]]</f>
        <v>24891374</v>
      </c>
    </row>
    <row r="3339" spans="1:16" x14ac:dyDescent="0.35">
      <c r="A3339" t="s">
        <v>14295</v>
      </c>
      <c r="B3339">
        <v>121</v>
      </c>
      <c r="C3339">
        <v>40158000</v>
      </c>
      <c r="D3339" t="s">
        <v>16467</v>
      </c>
      <c r="E3339" t="s">
        <v>37</v>
      </c>
      <c r="F3339">
        <v>7.6</v>
      </c>
      <c r="G3339">
        <v>7000000</v>
      </c>
      <c r="H3339" t="s">
        <v>3409</v>
      </c>
      <c r="I3339" t="s">
        <v>12038</v>
      </c>
      <c r="J3339" t="s">
        <v>19711</v>
      </c>
      <c r="K3339" t="s">
        <v>24177</v>
      </c>
      <c r="L3339" t="s">
        <v>24177</v>
      </c>
      <c r="M3339" t="s">
        <v>24177</v>
      </c>
      <c r="N3339" t="s">
        <v>24177</v>
      </c>
      <c r="O3339" t="s">
        <v>24177</v>
      </c>
      <c r="P3339">
        <f>IMDB_Movies3[[#This Row],[gross]]-Table3[[#This Row],[budget]]</f>
        <v>33158000</v>
      </c>
    </row>
    <row r="3340" spans="1:16" x14ac:dyDescent="0.35">
      <c r="A3340" t="s">
        <v>1526</v>
      </c>
      <c r="B3340">
        <v>110</v>
      </c>
      <c r="C3340">
        <v>113709992</v>
      </c>
      <c r="D3340" t="s">
        <v>16471</v>
      </c>
      <c r="E3340" t="s">
        <v>37</v>
      </c>
      <c r="F3340">
        <v>6.1</v>
      </c>
      <c r="G3340">
        <v>7000000</v>
      </c>
      <c r="H3340" t="s">
        <v>1671</v>
      </c>
      <c r="I3340" t="s">
        <v>3409</v>
      </c>
      <c r="J3340" t="s">
        <v>24177</v>
      </c>
      <c r="K3340" t="s">
        <v>24177</v>
      </c>
      <c r="L3340" t="s">
        <v>24177</v>
      </c>
      <c r="M3340" t="s">
        <v>24177</v>
      </c>
      <c r="N3340" t="s">
        <v>24177</v>
      </c>
      <c r="O3340" t="s">
        <v>24177</v>
      </c>
      <c r="P3340">
        <f>IMDB_Movies3[[#This Row],[gross]]-Table3[[#This Row],[budget]]</f>
        <v>106709992</v>
      </c>
    </row>
    <row r="3341" spans="1:16" x14ac:dyDescent="0.35">
      <c r="A3341" t="s">
        <v>876</v>
      </c>
      <c r="B3341">
        <v>96</v>
      </c>
      <c r="C3341">
        <v>32131483</v>
      </c>
      <c r="D3341" t="s">
        <v>16475</v>
      </c>
      <c r="E3341" t="s">
        <v>37</v>
      </c>
      <c r="F3341">
        <v>4.9000000000000004</v>
      </c>
      <c r="G3341">
        <v>11000000</v>
      </c>
      <c r="H3341" t="s">
        <v>6403</v>
      </c>
      <c r="I3341" t="s">
        <v>24162</v>
      </c>
      <c r="J3341" t="s">
        <v>10413</v>
      </c>
      <c r="K3341" t="s">
        <v>24177</v>
      </c>
      <c r="L3341" t="s">
        <v>24177</v>
      </c>
      <c r="M3341" t="s">
        <v>24177</v>
      </c>
      <c r="N3341" t="s">
        <v>24177</v>
      </c>
      <c r="O3341" t="s">
        <v>24177</v>
      </c>
      <c r="P3341">
        <f>IMDB_Movies3[[#This Row],[gross]]-Table3[[#This Row],[budget]]</f>
        <v>21131483</v>
      </c>
    </row>
    <row r="3342" spans="1:16" x14ac:dyDescent="0.35">
      <c r="A3342" t="s">
        <v>16450</v>
      </c>
      <c r="B3342">
        <v>121</v>
      </c>
      <c r="C3342">
        <v>35400000</v>
      </c>
      <c r="D3342" t="s">
        <v>16479</v>
      </c>
      <c r="E3342" t="s">
        <v>37</v>
      </c>
      <c r="F3342">
        <v>6.8</v>
      </c>
      <c r="G3342">
        <v>7000000</v>
      </c>
      <c r="H3342" t="s">
        <v>1325</v>
      </c>
      <c r="I3342" t="s">
        <v>953</v>
      </c>
      <c r="J3342" t="s">
        <v>10413</v>
      </c>
      <c r="K3342" t="s">
        <v>24177</v>
      </c>
      <c r="L3342" t="s">
        <v>24177</v>
      </c>
      <c r="M3342" t="s">
        <v>24177</v>
      </c>
      <c r="N3342" t="s">
        <v>24177</v>
      </c>
      <c r="O3342" t="s">
        <v>24177</v>
      </c>
      <c r="P3342">
        <f>IMDB_Movies3[[#This Row],[gross]]-Table3[[#This Row],[budget]]</f>
        <v>28400000</v>
      </c>
    </row>
    <row r="3343" spans="1:16" x14ac:dyDescent="0.35">
      <c r="A3343" t="s">
        <v>4053</v>
      </c>
      <c r="B3343">
        <v>95</v>
      </c>
      <c r="C3343">
        <v>34099640</v>
      </c>
      <c r="D3343" t="s">
        <v>16483</v>
      </c>
      <c r="E3343" t="s">
        <v>37</v>
      </c>
      <c r="F3343">
        <v>7</v>
      </c>
      <c r="G3343">
        <v>5000000</v>
      </c>
      <c r="H3343" t="s">
        <v>3409</v>
      </c>
      <c r="I3343" t="s">
        <v>18089</v>
      </c>
      <c r="J3343" t="s">
        <v>24163</v>
      </c>
      <c r="K3343" t="s">
        <v>24177</v>
      </c>
      <c r="L3343" t="s">
        <v>24177</v>
      </c>
      <c r="M3343" t="s">
        <v>24177</v>
      </c>
      <c r="N3343" t="s">
        <v>24177</v>
      </c>
      <c r="O3343" t="s">
        <v>24177</v>
      </c>
      <c r="P3343">
        <f>IMDB_Movies3[[#This Row],[gross]]-Table3[[#This Row],[budget]]</f>
        <v>29099640</v>
      </c>
    </row>
    <row r="3344" spans="1:16" x14ac:dyDescent="0.35">
      <c r="A3344" t="s">
        <v>16487</v>
      </c>
      <c r="B3344">
        <v>112</v>
      </c>
      <c r="C3344">
        <v>31973840</v>
      </c>
      <c r="D3344" t="s">
        <v>16489</v>
      </c>
      <c r="E3344" t="s">
        <v>37</v>
      </c>
      <c r="F3344">
        <v>7.2</v>
      </c>
      <c r="G3344">
        <v>35761559</v>
      </c>
      <c r="H3344" t="s">
        <v>1671</v>
      </c>
      <c r="I3344" t="s">
        <v>3409</v>
      </c>
      <c r="J3344" t="s">
        <v>19711</v>
      </c>
      <c r="K3344" t="s">
        <v>24177</v>
      </c>
      <c r="L3344" t="s">
        <v>24177</v>
      </c>
      <c r="M3344" t="s">
        <v>24177</v>
      </c>
      <c r="N3344" t="s">
        <v>24177</v>
      </c>
      <c r="O3344" t="s">
        <v>24177</v>
      </c>
      <c r="P3344">
        <f>IMDB_Movies3[[#This Row],[gross]]-Table3[[#This Row],[budget]]</f>
        <v>-3787719</v>
      </c>
    </row>
    <row r="3345" spans="1:16" x14ac:dyDescent="0.35">
      <c r="A3345" t="s">
        <v>14946</v>
      </c>
      <c r="B3345">
        <v>112</v>
      </c>
      <c r="C3345">
        <v>37295394</v>
      </c>
      <c r="D3345" t="s">
        <v>16493</v>
      </c>
      <c r="E3345" t="s">
        <v>37</v>
      </c>
      <c r="F3345">
        <v>5.7</v>
      </c>
      <c r="G3345">
        <v>6600000</v>
      </c>
      <c r="H3345" t="s">
        <v>1671</v>
      </c>
      <c r="I3345" t="s">
        <v>3409</v>
      </c>
      <c r="J3345" t="s">
        <v>24177</v>
      </c>
      <c r="K3345" t="s">
        <v>24177</v>
      </c>
      <c r="L3345" t="s">
        <v>24177</v>
      </c>
      <c r="M3345" t="s">
        <v>24177</v>
      </c>
      <c r="N3345" t="s">
        <v>24177</v>
      </c>
      <c r="O3345" t="s">
        <v>24177</v>
      </c>
      <c r="P3345">
        <f>IMDB_Movies3[[#This Row],[gross]]-Table3[[#This Row],[budget]]</f>
        <v>30695394</v>
      </c>
    </row>
    <row r="3346" spans="1:16" x14ac:dyDescent="0.35">
      <c r="A3346" t="s">
        <v>3401</v>
      </c>
      <c r="B3346">
        <v>93</v>
      </c>
      <c r="C3346">
        <v>31501218</v>
      </c>
      <c r="D3346" t="s">
        <v>16496</v>
      </c>
      <c r="E3346" t="s">
        <v>37</v>
      </c>
      <c r="F3346">
        <v>7.5</v>
      </c>
      <c r="G3346">
        <v>7500000</v>
      </c>
      <c r="H3346" t="s">
        <v>13307</v>
      </c>
      <c r="I3346" t="s">
        <v>3409</v>
      </c>
      <c r="J3346" t="s">
        <v>22704</v>
      </c>
      <c r="K3346" t="s">
        <v>24177</v>
      </c>
      <c r="L3346" t="s">
        <v>24177</v>
      </c>
      <c r="M3346" t="s">
        <v>24177</v>
      </c>
      <c r="N3346" t="s">
        <v>24177</v>
      </c>
      <c r="O3346" t="s">
        <v>24177</v>
      </c>
      <c r="P3346">
        <f>IMDB_Movies3[[#This Row],[gross]]-Table3[[#This Row],[budget]]</f>
        <v>24001218</v>
      </c>
    </row>
    <row r="3347" spans="1:16" x14ac:dyDescent="0.35">
      <c r="A3347" t="s">
        <v>5121</v>
      </c>
      <c r="B3347">
        <v>110</v>
      </c>
      <c r="C3347">
        <v>28747570</v>
      </c>
      <c r="D3347" t="s">
        <v>16500</v>
      </c>
      <c r="E3347" t="s">
        <v>37</v>
      </c>
      <c r="F3347">
        <v>7.4</v>
      </c>
      <c r="G3347">
        <v>7000000</v>
      </c>
      <c r="H3347" t="s">
        <v>13307</v>
      </c>
      <c r="I3347" t="s">
        <v>24164</v>
      </c>
      <c r="J3347" t="s">
        <v>3409</v>
      </c>
      <c r="K3347" t="s">
        <v>24177</v>
      </c>
      <c r="L3347" t="s">
        <v>24177</v>
      </c>
      <c r="M3347" t="s">
        <v>24177</v>
      </c>
      <c r="N3347" t="s">
        <v>24177</v>
      </c>
      <c r="O3347" t="s">
        <v>24177</v>
      </c>
      <c r="P3347">
        <f>IMDB_Movies3[[#This Row],[gross]]-Table3[[#This Row],[budget]]</f>
        <v>21747570</v>
      </c>
    </row>
    <row r="3348" spans="1:16" x14ac:dyDescent="0.35">
      <c r="A3348" t="s">
        <v>4903</v>
      </c>
      <c r="B3348">
        <v>104</v>
      </c>
      <c r="C3348">
        <v>25625110</v>
      </c>
      <c r="D3348" t="s">
        <v>16504</v>
      </c>
      <c r="E3348" t="s">
        <v>37</v>
      </c>
      <c r="F3348">
        <v>7.2</v>
      </c>
      <c r="G3348">
        <v>7000000</v>
      </c>
      <c r="H3348" t="s">
        <v>1325</v>
      </c>
      <c r="I3348" t="s">
        <v>24164</v>
      </c>
      <c r="J3348" t="s">
        <v>10413</v>
      </c>
      <c r="K3348" t="s">
        <v>24177</v>
      </c>
      <c r="L3348" t="s">
        <v>24177</v>
      </c>
      <c r="M3348" t="s">
        <v>24177</v>
      </c>
      <c r="N3348" t="s">
        <v>24177</v>
      </c>
      <c r="O3348" t="s">
        <v>24177</v>
      </c>
      <c r="P3348">
        <f>IMDB_Movies3[[#This Row],[gross]]-Table3[[#This Row],[budget]]</f>
        <v>18625110</v>
      </c>
    </row>
    <row r="3349" spans="1:16" x14ac:dyDescent="0.35">
      <c r="A3349" t="s">
        <v>16510</v>
      </c>
      <c r="B3349">
        <v>119</v>
      </c>
      <c r="C3349">
        <v>25000000</v>
      </c>
      <c r="D3349" t="s">
        <v>16511</v>
      </c>
      <c r="E3349" t="s">
        <v>37</v>
      </c>
      <c r="F3349">
        <v>6.8</v>
      </c>
      <c r="G3349">
        <v>9000000</v>
      </c>
      <c r="H3349" t="s">
        <v>1325</v>
      </c>
      <c r="I3349" t="s">
        <v>953</v>
      </c>
      <c r="J3349" t="s">
        <v>12332</v>
      </c>
      <c r="K3349" t="s">
        <v>24177</v>
      </c>
      <c r="L3349" t="s">
        <v>24177</v>
      </c>
      <c r="M3349" t="s">
        <v>24177</v>
      </c>
      <c r="N3349" t="s">
        <v>24177</v>
      </c>
      <c r="O3349" t="s">
        <v>24177</v>
      </c>
      <c r="P3349">
        <f>IMDB_Movies3[[#This Row],[gross]]-Table3[[#This Row],[budget]]</f>
        <v>16000000</v>
      </c>
    </row>
    <row r="3350" spans="1:16" x14ac:dyDescent="0.35">
      <c r="A3350" t="s">
        <v>16450</v>
      </c>
      <c r="B3350">
        <v>125</v>
      </c>
      <c r="C3350">
        <v>21000000</v>
      </c>
      <c r="D3350" t="s">
        <v>16515</v>
      </c>
      <c r="E3350" t="s">
        <v>37</v>
      </c>
      <c r="F3350">
        <v>6.8</v>
      </c>
      <c r="G3350">
        <v>13000000</v>
      </c>
      <c r="H3350" t="s">
        <v>1325</v>
      </c>
      <c r="I3350" t="s">
        <v>953</v>
      </c>
      <c r="J3350" t="s">
        <v>10413</v>
      </c>
      <c r="K3350" t="s">
        <v>24177</v>
      </c>
      <c r="L3350" t="s">
        <v>24177</v>
      </c>
      <c r="M3350" t="s">
        <v>24177</v>
      </c>
      <c r="N3350" t="s">
        <v>24177</v>
      </c>
      <c r="O3350" t="s">
        <v>24177</v>
      </c>
      <c r="P3350">
        <f>IMDB_Movies3[[#This Row],[gross]]-Table3[[#This Row],[budget]]</f>
        <v>8000000</v>
      </c>
    </row>
    <row r="3351" spans="1:16" x14ac:dyDescent="0.35">
      <c r="A3351" t="s">
        <v>9940</v>
      </c>
      <c r="B3351">
        <v>96</v>
      </c>
      <c r="C3351">
        <v>20257000</v>
      </c>
      <c r="D3351" t="s">
        <v>16518</v>
      </c>
      <c r="E3351" t="s">
        <v>37</v>
      </c>
      <c r="F3351">
        <v>5.2</v>
      </c>
      <c r="G3351">
        <v>7000000</v>
      </c>
      <c r="H3351" t="s">
        <v>1325</v>
      </c>
      <c r="I3351" t="s">
        <v>1671</v>
      </c>
      <c r="J3351" t="s">
        <v>24164</v>
      </c>
      <c r="K3351" t="s">
        <v>10413</v>
      </c>
      <c r="L3351" t="s">
        <v>24177</v>
      </c>
      <c r="M3351" t="s">
        <v>24177</v>
      </c>
      <c r="N3351" t="s">
        <v>24177</v>
      </c>
      <c r="O3351" t="s">
        <v>24177</v>
      </c>
      <c r="P3351">
        <f>IMDB_Movies3[[#This Row],[gross]]-Table3[[#This Row],[budget]]</f>
        <v>13257000</v>
      </c>
    </row>
    <row r="3352" spans="1:16" x14ac:dyDescent="0.35">
      <c r="A3352" t="s">
        <v>7875</v>
      </c>
      <c r="B3352">
        <v>100</v>
      </c>
      <c r="C3352">
        <v>26005908</v>
      </c>
      <c r="D3352" t="s">
        <v>16523</v>
      </c>
      <c r="E3352" t="s">
        <v>37</v>
      </c>
      <c r="F3352">
        <v>7.2</v>
      </c>
      <c r="G3352">
        <v>3500000</v>
      </c>
      <c r="H3352" t="s">
        <v>953</v>
      </c>
      <c r="I3352" t="s">
        <v>6403</v>
      </c>
      <c r="J3352" t="s">
        <v>10413</v>
      </c>
      <c r="K3352" t="s">
        <v>24177</v>
      </c>
      <c r="L3352" t="s">
        <v>24177</v>
      </c>
      <c r="M3352" t="s">
        <v>24177</v>
      </c>
      <c r="N3352" t="s">
        <v>24177</v>
      </c>
      <c r="O3352" t="s">
        <v>24177</v>
      </c>
      <c r="P3352">
        <f>IMDB_Movies3[[#This Row],[gross]]-Table3[[#This Row],[budget]]</f>
        <v>22505908</v>
      </c>
    </row>
    <row r="3353" spans="1:16" x14ac:dyDescent="0.35">
      <c r="A3353" t="s">
        <v>16527</v>
      </c>
      <c r="B3353">
        <v>46</v>
      </c>
      <c r="C3353">
        <v>18642318</v>
      </c>
      <c r="D3353" t="s">
        <v>16529</v>
      </c>
      <c r="E3353" t="s">
        <v>37</v>
      </c>
      <c r="F3353">
        <v>7.5</v>
      </c>
      <c r="G3353">
        <v>35761559</v>
      </c>
      <c r="H3353" t="s">
        <v>68</v>
      </c>
      <c r="I3353" t="s">
        <v>24163</v>
      </c>
      <c r="J3353" t="s">
        <v>24177</v>
      </c>
      <c r="K3353" t="s">
        <v>24177</v>
      </c>
      <c r="L3353" t="s">
        <v>24177</v>
      </c>
      <c r="M3353" t="s">
        <v>24177</v>
      </c>
      <c r="N3353" t="s">
        <v>24177</v>
      </c>
      <c r="O3353" t="s">
        <v>24177</v>
      </c>
      <c r="P3353">
        <f>IMDB_Movies3[[#This Row],[gross]]-Table3[[#This Row],[budget]]</f>
        <v>-17119241</v>
      </c>
    </row>
    <row r="3354" spans="1:16" x14ac:dyDescent="0.35">
      <c r="A3354" t="s">
        <v>16533</v>
      </c>
      <c r="B3354">
        <v>89</v>
      </c>
      <c r="C3354">
        <v>15818967</v>
      </c>
      <c r="D3354" t="s">
        <v>16535</v>
      </c>
      <c r="E3354" t="s">
        <v>37</v>
      </c>
      <c r="F3354">
        <v>4</v>
      </c>
      <c r="G3354">
        <v>7000000</v>
      </c>
      <c r="H3354" t="s">
        <v>6403</v>
      </c>
      <c r="I3354" t="s">
        <v>24162</v>
      </c>
      <c r="J3354" t="s">
        <v>24177</v>
      </c>
      <c r="K3354" t="s">
        <v>24177</v>
      </c>
      <c r="L3354" t="s">
        <v>24177</v>
      </c>
      <c r="M3354" t="s">
        <v>24177</v>
      </c>
      <c r="N3354" t="s">
        <v>24177</v>
      </c>
      <c r="O3354" t="s">
        <v>24177</v>
      </c>
      <c r="P3354">
        <f>IMDB_Movies3[[#This Row],[gross]]-Table3[[#This Row],[budget]]</f>
        <v>8818967</v>
      </c>
    </row>
    <row r="3355" spans="1:16" x14ac:dyDescent="0.35">
      <c r="A3355" t="s">
        <v>4166</v>
      </c>
      <c r="B3355">
        <v>92</v>
      </c>
      <c r="C3355">
        <v>14891000</v>
      </c>
      <c r="D3355" t="s">
        <v>16540</v>
      </c>
      <c r="E3355" t="s">
        <v>37</v>
      </c>
      <c r="F3355">
        <v>6.8</v>
      </c>
      <c r="G3355">
        <v>7000000</v>
      </c>
      <c r="H3355" t="s">
        <v>1671</v>
      </c>
      <c r="I3355" t="s">
        <v>24177</v>
      </c>
      <c r="J3355" t="s">
        <v>24177</v>
      </c>
      <c r="K3355" t="s">
        <v>24177</v>
      </c>
      <c r="L3355" t="s">
        <v>24177</v>
      </c>
      <c r="M3355" t="s">
        <v>24177</v>
      </c>
      <c r="N3355" t="s">
        <v>24177</v>
      </c>
      <c r="O3355" t="s">
        <v>24177</v>
      </c>
      <c r="P3355">
        <f>IMDB_Movies3[[#This Row],[gross]]-Table3[[#This Row],[budget]]</f>
        <v>7891000</v>
      </c>
    </row>
    <row r="3356" spans="1:16" x14ac:dyDescent="0.35">
      <c r="A3356" t="s">
        <v>12822</v>
      </c>
      <c r="B3356">
        <v>109</v>
      </c>
      <c r="C3356">
        <v>16901126</v>
      </c>
      <c r="D3356" t="s">
        <v>16545</v>
      </c>
      <c r="E3356" t="s">
        <v>37</v>
      </c>
      <c r="F3356">
        <v>6.9</v>
      </c>
      <c r="G3356">
        <v>7000000</v>
      </c>
      <c r="H3356" t="s">
        <v>24164</v>
      </c>
      <c r="I3356" t="s">
        <v>6403</v>
      </c>
      <c r="J3356" t="s">
        <v>24177</v>
      </c>
      <c r="K3356" t="s">
        <v>24177</v>
      </c>
      <c r="L3356" t="s">
        <v>24177</v>
      </c>
      <c r="M3356" t="s">
        <v>24177</v>
      </c>
      <c r="N3356" t="s">
        <v>24177</v>
      </c>
      <c r="O3356" t="s">
        <v>24177</v>
      </c>
      <c r="P3356">
        <f>IMDB_Movies3[[#This Row],[gross]]-Table3[[#This Row],[budget]]</f>
        <v>9901126</v>
      </c>
    </row>
    <row r="3357" spans="1:16" x14ac:dyDescent="0.35">
      <c r="A3357" t="s">
        <v>13454</v>
      </c>
      <c r="B3357">
        <v>103</v>
      </c>
      <c r="C3357">
        <v>17474107</v>
      </c>
      <c r="D3357" t="s">
        <v>16552</v>
      </c>
      <c r="E3357" t="s">
        <v>37</v>
      </c>
      <c r="F3357">
        <v>7.3</v>
      </c>
      <c r="G3357">
        <v>7000000</v>
      </c>
      <c r="H3357" t="s">
        <v>1671</v>
      </c>
      <c r="I3357" t="s">
        <v>24164</v>
      </c>
      <c r="J3357" t="s">
        <v>3409</v>
      </c>
      <c r="K3357" t="s">
        <v>24177</v>
      </c>
      <c r="L3357" t="s">
        <v>24177</v>
      </c>
      <c r="M3357" t="s">
        <v>24177</v>
      </c>
      <c r="N3357" t="s">
        <v>24177</v>
      </c>
      <c r="O3357" t="s">
        <v>24177</v>
      </c>
      <c r="P3357">
        <f>IMDB_Movies3[[#This Row],[gross]]-Table3[[#This Row],[budget]]</f>
        <v>10474107</v>
      </c>
    </row>
    <row r="3358" spans="1:16" x14ac:dyDescent="0.35">
      <c r="A3358" t="s">
        <v>7484</v>
      </c>
      <c r="B3358">
        <v>95</v>
      </c>
      <c r="C3358">
        <v>14003141</v>
      </c>
      <c r="D3358" t="s">
        <v>16555</v>
      </c>
      <c r="E3358" t="s">
        <v>37</v>
      </c>
      <c r="F3358">
        <v>6.1</v>
      </c>
      <c r="G3358">
        <v>7000000</v>
      </c>
      <c r="H3358" t="s">
        <v>24164</v>
      </c>
      <c r="I3358" t="s">
        <v>3409</v>
      </c>
      <c r="J3358" t="s">
        <v>10413</v>
      </c>
      <c r="K3358" t="s">
        <v>24177</v>
      </c>
      <c r="L3358" t="s">
        <v>24177</v>
      </c>
      <c r="M3358" t="s">
        <v>24177</v>
      </c>
      <c r="N3358" t="s">
        <v>24177</v>
      </c>
      <c r="O3358" t="s">
        <v>24177</v>
      </c>
      <c r="P3358">
        <f>IMDB_Movies3[[#This Row],[gross]]-Table3[[#This Row],[budget]]</f>
        <v>7003141</v>
      </c>
    </row>
    <row r="3359" spans="1:16" x14ac:dyDescent="0.35">
      <c r="A3359" t="s">
        <v>12822</v>
      </c>
      <c r="B3359">
        <v>105</v>
      </c>
      <c r="C3359">
        <v>12583510</v>
      </c>
      <c r="D3359" t="s">
        <v>16559</v>
      </c>
      <c r="E3359" t="s">
        <v>37</v>
      </c>
      <c r="F3359">
        <v>6</v>
      </c>
      <c r="G3359">
        <v>7000000</v>
      </c>
      <c r="H3359" t="s">
        <v>6403</v>
      </c>
      <c r="I3359" t="s">
        <v>24177</v>
      </c>
      <c r="J3359" t="s">
        <v>24177</v>
      </c>
      <c r="K3359" t="s">
        <v>24177</v>
      </c>
      <c r="L3359" t="s">
        <v>24177</v>
      </c>
      <c r="M3359" t="s">
        <v>24177</v>
      </c>
      <c r="N3359" t="s">
        <v>24177</v>
      </c>
      <c r="O3359" t="s">
        <v>24177</v>
      </c>
      <c r="P3359">
        <f>IMDB_Movies3[[#This Row],[gross]]-Table3[[#This Row],[budget]]</f>
        <v>5583510</v>
      </c>
    </row>
    <row r="3360" spans="1:16" x14ac:dyDescent="0.35">
      <c r="A3360" t="s">
        <v>16563</v>
      </c>
      <c r="B3360">
        <v>79</v>
      </c>
      <c r="C3360">
        <v>47724985</v>
      </c>
      <c r="D3360" t="s">
        <v>16566</v>
      </c>
      <c r="E3360" t="s">
        <v>37</v>
      </c>
      <c r="F3360">
        <v>4.0999999999999996</v>
      </c>
      <c r="G3360">
        <v>350000</v>
      </c>
      <c r="H3360" t="s">
        <v>6403</v>
      </c>
      <c r="I3360" t="s">
        <v>24177</v>
      </c>
      <c r="J3360" t="s">
        <v>24177</v>
      </c>
      <c r="K3360" t="s">
        <v>24177</v>
      </c>
      <c r="L3360" t="s">
        <v>24177</v>
      </c>
      <c r="M3360" t="s">
        <v>24177</v>
      </c>
      <c r="N3360" t="s">
        <v>24177</v>
      </c>
      <c r="O3360" t="s">
        <v>24177</v>
      </c>
      <c r="P3360">
        <f>IMDB_Movies3[[#This Row],[gross]]-Table3[[#This Row],[budget]]</f>
        <v>47374985</v>
      </c>
    </row>
    <row r="3361" spans="1:16" x14ac:dyDescent="0.35">
      <c r="A3361" t="s">
        <v>7113</v>
      </c>
      <c r="B3361">
        <v>106</v>
      </c>
      <c r="C3361">
        <v>9190525</v>
      </c>
      <c r="D3361" t="s">
        <v>16571</v>
      </c>
      <c r="E3361" t="s">
        <v>37</v>
      </c>
      <c r="F3361">
        <v>7</v>
      </c>
      <c r="G3361">
        <v>7000000</v>
      </c>
      <c r="H3361" t="s">
        <v>1671</v>
      </c>
      <c r="I3361" t="s">
        <v>3409</v>
      </c>
      <c r="J3361" t="s">
        <v>24177</v>
      </c>
      <c r="K3361" t="s">
        <v>24177</v>
      </c>
      <c r="L3361" t="s">
        <v>24177</v>
      </c>
      <c r="M3361" t="s">
        <v>24177</v>
      </c>
      <c r="N3361" t="s">
        <v>24177</v>
      </c>
      <c r="O3361" t="s">
        <v>24177</v>
      </c>
      <c r="P3361">
        <f>IMDB_Movies3[[#This Row],[gross]]-Table3[[#This Row],[budget]]</f>
        <v>2190525</v>
      </c>
    </row>
    <row r="3362" spans="1:16" x14ac:dyDescent="0.35">
      <c r="A3362" t="s">
        <v>16575</v>
      </c>
      <c r="B3362">
        <v>100</v>
      </c>
      <c r="C3362">
        <v>9176553</v>
      </c>
      <c r="D3362" t="s">
        <v>16576</v>
      </c>
      <c r="E3362" t="s">
        <v>37</v>
      </c>
      <c r="F3362">
        <v>7.1</v>
      </c>
      <c r="G3362">
        <v>7500000</v>
      </c>
      <c r="H3362" t="s">
        <v>3409</v>
      </c>
      <c r="I3362" t="s">
        <v>24162</v>
      </c>
      <c r="J3362" t="s">
        <v>24177</v>
      </c>
      <c r="K3362" t="s">
        <v>24177</v>
      </c>
      <c r="L3362" t="s">
        <v>24177</v>
      </c>
      <c r="M3362" t="s">
        <v>24177</v>
      </c>
      <c r="N3362" t="s">
        <v>24177</v>
      </c>
      <c r="O3362" t="s">
        <v>24177</v>
      </c>
      <c r="P3362">
        <f>IMDB_Movies3[[#This Row],[gross]]-Table3[[#This Row],[budget]]</f>
        <v>1676553</v>
      </c>
    </row>
    <row r="3363" spans="1:16" x14ac:dyDescent="0.35">
      <c r="A3363" t="s">
        <v>7064</v>
      </c>
      <c r="B3363">
        <v>103</v>
      </c>
      <c r="C3363">
        <v>9094451</v>
      </c>
      <c r="D3363" t="s">
        <v>16579</v>
      </c>
      <c r="E3363" t="s">
        <v>37</v>
      </c>
      <c r="F3363">
        <v>6.2</v>
      </c>
      <c r="G3363">
        <v>7000000</v>
      </c>
      <c r="H3363" t="s">
        <v>1325</v>
      </c>
      <c r="I3363" t="s">
        <v>1266</v>
      </c>
      <c r="J3363" t="s">
        <v>6403</v>
      </c>
      <c r="K3363" t="s">
        <v>10413</v>
      </c>
      <c r="L3363" t="s">
        <v>24177</v>
      </c>
      <c r="M3363" t="s">
        <v>24177</v>
      </c>
      <c r="N3363" t="s">
        <v>24177</v>
      </c>
      <c r="O3363" t="s">
        <v>24177</v>
      </c>
      <c r="P3363">
        <f>IMDB_Movies3[[#This Row],[gross]]-Table3[[#This Row],[budget]]</f>
        <v>2094451</v>
      </c>
    </row>
    <row r="3364" spans="1:16" x14ac:dyDescent="0.35">
      <c r="A3364" t="s">
        <v>12876</v>
      </c>
      <c r="B3364">
        <v>116</v>
      </c>
      <c r="C3364">
        <v>14612840</v>
      </c>
      <c r="D3364" t="s">
        <v>16582</v>
      </c>
      <c r="E3364" t="s">
        <v>37</v>
      </c>
      <c r="F3364">
        <v>6.9</v>
      </c>
      <c r="G3364">
        <v>7000000</v>
      </c>
      <c r="H3364" t="s">
        <v>3409</v>
      </c>
      <c r="I3364" t="s">
        <v>12038</v>
      </c>
      <c r="J3364" t="s">
        <v>24177</v>
      </c>
      <c r="K3364" t="s">
        <v>24177</v>
      </c>
      <c r="L3364" t="s">
        <v>24177</v>
      </c>
      <c r="M3364" t="s">
        <v>24177</v>
      </c>
      <c r="N3364" t="s">
        <v>24177</v>
      </c>
      <c r="O3364" t="s">
        <v>24177</v>
      </c>
      <c r="P3364">
        <f>IMDB_Movies3[[#This Row],[gross]]-Table3[[#This Row],[budget]]</f>
        <v>7612840</v>
      </c>
    </row>
    <row r="3365" spans="1:16" x14ac:dyDescent="0.35">
      <c r="A3365" t="s">
        <v>16586</v>
      </c>
      <c r="B3365">
        <v>99</v>
      </c>
      <c r="C3365">
        <v>9166863</v>
      </c>
      <c r="D3365" t="s">
        <v>16588</v>
      </c>
      <c r="E3365" t="s">
        <v>37</v>
      </c>
      <c r="F3365">
        <v>7.6</v>
      </c>
      <c r="G3365">
        <v>7000000</v>
      </c>
      <c r="H3365" t="s">
        <v>3409</v>
      </c>
      <c r="I3365" t="s">
        <v>19711</v>
      </c>
      <c r="J3365" t="s">
        <v>24177</v>
      </c>
      <c r="K3365" t="s">
        <v>24177</v>
      </c>
      <c r="L3365" t="s">
        <v>24177</v>
      </c>
      <c r="M3365" t="s">
        <v>24177</v>
      </c>
      <c r="N3365" t="s">
        <v>24177</v>
      </c>
      <c r="O3365" t="s">
        <v>24177</v>
      </c>
      <c r="P3365">
        <f>IMDB_Movies3[[#This Row],[gross]]-Table3[[#This Row],[budget]]</f>
        <v>2166863</v>
      </c>
    </row>
    <row r="3366" spans="1:16" x14ac:dyDescent="0.35">
      <c r="A3366" t="s">
        <v>487</v>
      </c>
      <c r="B3366">
        <v>164</v>
      </c>
      <c r="C3366">
        <v>8373585</v>
      </c>
      <c r="D3366" t="s">
        <v>16592</v>
      </c>
      <c r="E3366" t="s">
        <v>37</v>
      </c>
      <c r="F3366">
        <v>7.6</v>
      </c>
      <c r="G3366">
        <v>7000000</v>
      </c>
      <c r="H3366" t="s">
        <v>3409</v>
      </c>
      <c r="I3366" t="s">
        <v>24177</v>
      </c>
      <c r="J3366" t="s">
        <v>24177</v>
      </c>
      <c r="K3366" t="s">
        <v>24177</v>
      </c>
      <c r="L3366" t="s">
        <v>24177</v>
      </c>
      <c r="M3366" t="s">
        <v>24177</v>
      </c>
      <c r="N3366" t="s">
        <v>24177</v>
      </c>
      <c r="O3366" t="s">
        <v>24177</v>
      </c>
      <c r="P3366">
        <f>IMDB_Movies3[[#This Row],[gross]]-Table3[[#This Row],[budget]]</f>
        <v>1373585</v>
      </c>
    </row>
    <row r="3367" spans="1:16" x14ac:dyDescent="0.35">
      <c r="A3367" t="s">
        <v>16202</v>
      </c>
      <c r="B3367">
        <v>96</v>
      </c>
      <c r="C3367">
        <v>7292175</v>
      </c>
      <c r="D3367" t="s">
        <v>16597</v>
      </c>
      <c r="E3367" t="s">
        <v>37</v>
      </c>
      <c r="F3367">
        <v>6.4</v>
      </c>
      <c r="G3367">
        <v>7000000</v>
      </c>
      <c r="H3367" t="s">
        <v>1671</v>
      </c>
      <c r="I3367" t="s">
        <v>3409</v>
      </c>
      <c r="J3367" t="s">
        <v>19711</v>
      </c>
      <c r="K3367" t="s">
        <v>24177</v>
      </c>
      <c r="L3367" t="s">
        <v>24177</v>
      </c>
      <c r="M3367" t="s">
        <v>24177</v>
      </c>
      <c r="N3367" t="s">
        <v>24177</v>
      </c>
      <c r="O3367" t="s">
        <v>24177</v>
      </c>
      <c r="P3367">
        <f>IMDB_Movies3[[#This Row],[gross]]-Table3[[#This Row],[budget]]</f>
        <v>292175</v>
      </c>
    </row>
    <row r="3368" spans="1:16" x14ac:dyDescent="0.35">
      <c r="A3368" t="s">
        <v>15467</v>
      </c>
      <c r="B3368">
        <v>122</v>
      </c>
      <c r="C3368">
        <v>6601079</v>
      </c>
      <c r="D3368" t="s">
        <v>16600</v>
      </c>
      <c r="E3368" t="s">
        <v>37</v>
      </c>
      <c r="F3368">
        <v>6.2</v>
      </c>
      <c r="G3368">
        <v>7000000</v>
      </c>
      <c r="H3368" t="s">
        <v>1671</v>
      </c>
      <c r="I3368" t="s">
        <v>3409</v>
      </c>
      <c r="J3368" t="s">
        <v>17378</v>
      </c>
      <c r="K3368" t="s">
        <v>19711</v>
      </c>
      <c r="L3368" t="s">
        <v>24177</v>
      </c>
      <c r="M3368" t="s">
        <v>24177</v>
      </c>
      <c r="N3368" t="s">
        <v>24177</v>
      </c>
      <c r="O3368" t="s">
        <v>24177</v>
      </c>
      <c r="P3368">
        <f>IMDB_Movies3[[#This Row],[gross]]-Table3[[#This Row],[budget]]</f>
        <v>-398921</v>
      </c>
    </row>
    <row r="3369" spans="1:16" x14ac:dyDescent="0.35">
      <c r="A3369" t="s">
        <v>1198</v>
      </c>
      <c r="B3369">
        <v>94</v>
      </c>
      <c r="C3369">
        <v>6165429</v>
      </c>
      <c r="D3369" t="s">
        <v>16606</v>
      </c>
      <c r="E3369" t="s">
        <v>2221</v>
      </c>
      <c r="F3369">
        <v>7.5</v>
      </c>
      <c r="G3369">
        <v>6000000</v>
      </c>
      <c r="H3369" t="s">
        <v>953</v>
      </c>
      <c r="I3369" t="s">
        <v>13307</v>
      </c>
      <c r="J3369" t="s">
        <v>3409</v>
      </c>
      <c r="K3369" t="s">
        <v>22704</v>
      </c>
      <c r="L3369" t="s">
        <v>24177</v>
      </c>
      <c r="M3369" t="s">
        <v>24177</v>
      </c>
      <c r="N3369" t="s">
        <v>24177</v>
      </c>
      <c r="O3369" t="s">
        <v>24177</v>
      </c>
      <c r="P3369">
        <f>IMDB_Movies3[[#This Row],[gross]]-Table3[[#This Row],[budget]]</f>
        <v>165429</v>
      </c>
    </row>
    <row r="3370" spans="1:16" x14ac:dyDescent="0.35">
      <c r="A3370" t="s">
        <v>9773</v>
      </c>
      <c r="B3370">
        <v>93</v>
      </c>
      <c r="C3370">
        <v>5694308</v>
      </c>
      <c r="D3370" t="s">
        <v>16610</v>
      </c>
      <c r="E3370" t="s">
        <v>37</v>
      </c>
      <c r="F3370">
        <v>2</v>
      </c>
      <c r="G3370">
        <v>7000000</v>
      </c>
      <c r="H3370" t="s">
        <v>1671</v>
      </c>
      <c r="I3370" t="s">
        <v>24163</v>
      </c>
      <c r="J3370" t="s">
        <v>24177</v>
      </c>
      <c r="K3370" t="s">
        <v>24177</v>
      </c>
      <c r="L3370" t="s">
        <v>24177</v>
      </c>
      <c r="M3370" t="s">
        <v>24177</v>
      </c>
      <c r="N3370" t="s">
        <v>24177</v>
      </c>
      <c r="O3370" t="s">
        <v>24177</v>
      </c>
      <c r="P3370">
        <f>IMDB_Movies3[[#This Row],[gross]]-Table3[[#This Row],[budget]]</f>
        <v>-1305692</v>
      </c>
    </row>
    <row r="3371" spans="1:16" x14ac:dyDescent="0.35">
      <c r="A3371" t="s">
        <v>16614</v>
      </c>
      <c r="B3371">
        <v>96</v>
      </c>
      <c r="C3371">
        <v>5430822</v>
      </c>
      <c r="D3371" t="s">
        <v>16617</v>
      </c>
      <c r="E3371" t="s">
        <v>37</v>
      </c>
      <c r="F3371">
        <v>6.2</v>
      </c>
      <c r="G3371">
        <v>7000000</v>
      </c>
      <c r="H3371" t="s">
        <v>1325</v>
      </c>
      <c r="I3371" t="s">
        <v>24164</v>
      </c>
      <c r="J3371" t="s">
        <v>6403</v>
      </c>
      <c r="K3371" t="s">
        <v>12332</v>
      </c>
      <c r="L3371" t="s">
        <v>10413</v>
      </c>
      <c r="M3371" t="s">
        <v>24177</v>
      </c>
      <c r="N3371" t="s">
        <v>24177</v>
      </c>
      <c r="O3371" t="s">
        <v>24177</v>
      </c>
      <c r="P3371">
        <f>IMDB_Movies3[[#This Row],[gross]]-Table3[[#This Row],[budget]]</f>
        <v>-1569178</v>
      </c>
    </row>
    <row r="3372" spans="1:16" x14ac:dyDescent="0.35">
      <c r="A3372" t="s">
        <v>16624</v>
      </c>
      <c r="B3372">
        <v>113</v>
      </c>
      <c r="C3372">
        <v>4720371</v>
      </c>
      <c r="D3372" t="s">
        <v>16626</v>
      </c>
      <c r="E3372" t="s">
        <v>37</v>
      </c>
      <c r="F3372">
        <v>6.5</v>
      </c>
      <c r="G3372">
        <v>7000000</v>
      </c>
      <c r="H3372" t="s">
        <v>953</v>
      </c>
      <c r="I3372" t="s">
        <v>13307</v>
      </c>
      <c r="J3372" t="s">
        <v>3409</v>
      </c>
      <c r="K3372" t="s">
        <v>24177</v>
      </c>
      <c r="L3372" t="s">
        <v>24177</v>
      </c>
      <c r="M3372" t="s">
        <v>24177</v>
      </c>
      <c r="N3372" t="s">
        <v>24177</v>
      </c>
      <c r="O3372" t="s">
        <v>24177</v>
      </c>
      <c r="P3372">
        <f>IMDB_Movies3[[#This Row],[gross]]-Table3[[#This Row],[budget]]</f>
        <v>-2279629</v>
      </c>
    </row>
    <row r="3373" spans="1:16" x14ac:dyDescent="0.35">
      <c r="A3373" t="s">
        <v>15585</v>
      </c>
      <c r="B3373">
        <v>192</v>
      </c>
      <c r="C3373">
        <v>2921738</v>
      </c>
      <c r="D3373" t="s">
        <v>16633</v>
      </c>
      <c r="E3373" t="s">
        <v>5611</v>
      </c>
      <c r="F3373">
        <v>7.9</v>
      </c>
      <c r="G3373">
        <v>7000000</v>
      </c>
      <c r="H3373" t="s">
        <v>3409</v>
      </c>
      <c r="I3373" t="s">
        <v>17378</v>
      </c>
      <c r="J3373" t="s">
        <v>19711</v>
      </c>
      <c r="K3373" t="s">
        <v>24177</v>
      </c>
      <c r="L3373" t="s">
        <v>24177</v>
      </c>
      <c r="M3373" t="s">
        <v>24177</v>
      </c>
      <c r="N3373" t="s">
        <v>24177</v>
      </c>
      <c r="O3373" t="s">
        <v>24177</v>
      </c>
      <c r="P3373">
        <f>IMDB_Movies3[[#This Row],[gross]]-Table3[[#This Row],[budget]]</f>
        <v>-4078262</v>
      </c>
    </row>
    <row r="3374" spans="1:16" x14ac:dyDescent="0.35">
      <c r="A3374" t="s">
        <v>1922</v>
      </c>
      <c r="B3374">
        <v>99</v>
      </c>
      <c r="C3374">
        <v>2344847</v>
      </c>
      <c r="D3374" t="s">
        <v>16637</v>
      </c>
      <c r="E3374" t="s">
        <v>37</v>
      </c>
      <c r="F3374">
        <v>6.8</v>
      </c>
      <c r="G3374">
        <v>7000000</v>
      </c>
      <c r="H3374" t="s">
        <v>3409</v>
      </c>
      <c r="I3374" t="s">
        <v>24163</v>
      </c>
      <c r="J3374" t="s">
        <v>24177</v>
      </c>
      <c r="K3374" t="s">
        <v>24177</v>
      </c>
      <c r="L3374" t="s">
        <v>24177</v>
      </c>
      <c r="M3374" t="s">
        <v>24177</v>
      </c>
      <c r="N3374" t="s">
        <v>24177</v>
      </c>
      <c r="O3374" t="s">
        <v>24177</v>
      </c>
      <c r="P3374">
        <f>IMDB_Movies3[[#This Row],[gross]]-Table3[[#This Row],[budget]]</f>
        <v>-4655153</v>
      </c>
    </row>
    <row r="3375" spans="1:16" x14ac:dyDescent="0.35">
      <c r="A3375" t="s">
        <v>15176</v>
      </c>
      <c r="B3375">
        <v>91</v>
      </c>
      <c r="C3375">
        <v>7455447</v>
      </c>
      <c r="D3375" t="s">
        <v>16640</v>
      </c>
      <c r="E3375" t="s">
        <v>37</v>
      </c>
      <c r="F3375">
        <v>6.3</v>
      </c>
      <c r="G3375">
        <v>7000000</v>
      </c>
      <c r="H3375" t="s">
        <v>1671</v>
      </c>
      <c r="I3375" t="s">
        <v>3409</v>
      </c>
      <c r="J3375" t="s">
        <v>19711</v>
      </c>
      <c r="K3375" t="s">
        <v>24177</v>
      </c>
      <c r="L3375" t="s">
        <v>24177</v>
      </c>
      <c r="M3375" t="s">
        <v>24177</v>
      </c>
      <c r="N3375" t="s">
        <v>24177</v>
      </c>
      <c r="O3375" t="s">
        <v>24177</v>
      </c>
      <c r="P3375">
        <f>IMDB_Movies3[[#This Row],[gross]]-Table3[[#This Row],[budget]]</f>
        <v>455447</v>
      </c>
    </row>
    <row r="3376" spans="1:16" x14ac:dyDescent="0.35">
      <c r="A3376" t="s">
        <v>16644</v>
      </c>
      <c r="B3376">
        <v>100</v>
      </c>
      <c r="C3376">
        <v>2148212</v>
      </c>
      <c r="D3376" t="s">
        <v>16646</v>
      </c>
      <c r="E3376" t="s">
        <v>37</v>
      </c>
      <c r="F3376">
        <v>6.3</v>
      </c>
      <c r="G3376">
        <v>7000000</v>
      </c>
      <c r="H3376" t="s">
        <v>3409</v>
      </c>
      <c r="I3376" t="s">
        <v>18089</v>
      </c>
      <c r="J3376" t="s">
        <v>24177</v>
      </c>
      <c r="K3376" t="s">
        <v>24177</v>
      </c>
      <c r="L3376" t="s">
        <v>24177</v>
      </c>
      <c r="M3376" t="s">
        <v>24177</v>
      </c>
      <c r="N3376" t="s">
        <v>24177</v>
      </c>
      <c r="O3376" t="s">
        <v>24177</v>
      </c>
      <c r="P3376">
        <f>IMDB_Movies3[[#This Row],[gross]]-Table3[[#This Row],[budget]]</f>
        <v>-4851788</v>
      </c>
    </row>
    <row r="3377" spans="1:16" x14ac:dyDescent="0.35">
      <c r="A3377" t="s">
        <v>13940</v>
      </c>
      <c r="B3377">
        <v>105</v>
      </c>
      <c r="C3377">
        <v>2062066</v>
      </c>
      <c r="D3377" t="s">
        <v>16649</v>
      </c>
      <c r="E3377" t="s">
        <v>37</v>
      </c>
      <c r="F3377">
        <v>6.6</v>
      </c>
      <c r="G3377">
        <v>7000000</v>
      </c>
      <c r="H3377" t="s">
        <v>13307</v>
      </c>
      <c r="I3377" t="s">
        <v>24164</v>
      </c>
      <c r="J3377" t="s">
        <v>3409</v>
      </c>
      <c r="K3377" t="s">
        <v>24177</v>
      </c>
      <c r="L3377" t="s">
        <v>24177</v>
      </c>
      <c r="M3377" t="s">
        <v>24177</v>
      </c>
      <c r="N3377" t="s">
        <v>24177</v>
      </c>
      <c r="O3377" t="s">
        <v>24177</v>
      </c>
      <c r="P3377">
        <f>IMDB_Movies3[[#This Row],[gross]]-Table3[[#This Row],[budget]]</f>
        <v>-4937934</v>
      </c>
    </row>
    <row r="3378" spans="1:16" x14ac:dyDescent="0.35">
      <c r="A3378" t="s">
        <v>13986</v>
      </c>
      <c r="B3378">
        <v>99</v>
      </c>
      <c r="C3378">
        <v>1654367</v>
      </c>
      <c r="D3378" t="s">
        <v>16652</v>
      </c>
      <c r="E3378" t="s">
        <v>37</v>
      </c>
      <c r="F3378">
        <v>6.4</v>
      </c>
      <c r="G3378">
        <v>7000000</v>
      </c>
      <c r="H3378" t="s">
        <v>13307</v>
      </c>
      <c r="I3378" t="s">
        <v>3409</v>
      </c>
      <c r="J3378" t="s">
        <v>24177</v>
      </c>
      <c r="K3378" t="s">
        <v>24177</v>
      </c>
      <c r="L3378" t="s">
        <v>24177</v>
      </c>
      <c r="M3378" t="s">
        <v>24177</v>
      </c>
      <c r="N3378" t="s">
        <v>24177</v>
      </c>
      <c r="O3378" t="s">
        <v>24177</v>
      </c>
      <c r="P3378">
        <f>IMDB_Movies3[[#This Row],[gross]]-Table3[[#This Row],[budget]]</f>
        <v>-5345633</v>
      </c>
    </row>
    <row r="3379" spans="1:16" x14ac:dyDescent="0.35">
      <c r="A3379" t="s">
        <v>16655</v>
      </c>
      <c r="B3379">
        <v>112</v>
      </c>
      <c r="C3379">
        <v>1738692</v>
      </c>
      <c r="D3379" t="s">
        <v>16656</v>
      </c>
      <c r="E3379" t="s">
        <v>37</v>
      </c>
      <c r="F3379">
        <v>7.5</v>
      </c>
      <c r="G3379">
        <v>7000000</v>
      </c>
      <c r="H3379" t="s">
        <v>3409</v>
      </c>
      <c r="I3379" t="s">
        <v>10413</v>
      </c>
      <c r="J3379" t="s">
        <v>24177</v>
      </c>
      <c r="K3379" t="s">
        <v>24177</v>
      </c>
      <c r="L3379" t="s">
        <v>24177</v>
      </c>
      <c r="M3379" t="s">
        <v>24177</v>
      </c>
      <c r="N3379" t="s">
        <v>24177</v>
      </c>
      <c r="O3379" t="s">
        <v>24177</v>
      </c>
      <c r="P3379">
        <f>IMDB_Movies3[[#This Row],[gross]]-Table3[[#This Row],[budget]]</f>
        <v>-5261308</v>
      </c>
    </row>
    <row r="3380" spans="1:16" x14ac:dyDescent="0.35">
      <c r="A3380" t="s">
        <v>16660</v>
      </c>
      <c r="B3380">
        <v>100</v>
      </c>
      <c r="C3380">
        <v>2209479</v>
      </c>
      <c r="D3380" t="s">
        <v>16662</v>
      </c>
      <c r="E3380" t="s">
        <v>37</v>
      </c>
      <c r="F3380">
        <v>5.8</v>
      </c>
      <c r="G3380">
        <v>35761559</v>
      </c>
      <c r="H3380" t="s">
        <v>3409</v>
      </c>
      <c r="I3380" t="s">
        <v>18089</v>
      </c>
      <c r="J3380" t="s">
        <v>24177</v>
      </c>
      <c r="K3380" t="s">
        <v>24177</v>
      </c>
      <c r="L3380" t="s">
        <v>24177</v>
      </c>
      <c r="M3380" t="s">
        <v>24177</v>
      </c>
      <c r="N3380" t="s">
        <v>24177</v>
      </c>
      <c r="O3380" t="s">
        <v>24177</v>
      </c>
      <c r="P3380">
        <f>IMDB_Movies3[[#This Row],[gross]]-Table3[[#This Row],[budget]]</f>
        <v>-33552080</v>
      </c>
    </row>
    <row r="3381" spans="1:16" x14ac:dyDescent="0.35">
      <c r="A3381" t="s">
        <v>16665</v>
      </c>
      <c r="B3381">
        <v>99</v>
      </c>
      <c r="C3381">
        <v>1889522</v>
      </c>
      <c r="D3381" t="s">
        <v>16666</v>
      </c>
      <c r="E3381" t="s">
        <v>37</v>
      </c>
      <c r="F3381">
        <v>6.5</v>
      </c>
      <c r="G3381">
        <v>7000000</v>
      </c>
      <c r="H3381" t="s">
        <v>3409</v>
      </c>
      <c r="I3381" t="s">
        <v>24163</v>
      </c>
      <c r="J3381" t="s">
        <v>24177</v>
      </c>
      <c r="K3381" t="s">
        <v>24177</v>
      </c>
      <c r="L3381" t="s">
        <v>24177</v>
      </c>
      <c r="M3381" t="s">
        <v>24177</v>
      </c>
      <c r="N3381" t="s">
        <v>24177</v>
      </c>
      <c r="O3381" t="s">
        <v>24177</v>
      </c>
      <c r="P3381">
        <f>IMDB_Movies3[[#This Row],[gross]]-Table3[[#This Row],[budget]]</f>
        <v>-5110478</v>
      </c>
    </row>
    <row r="3382" spans="1:16" x14ac:dyDescent="0.35">
      <c r="A3382" t="s">
        <v>4914</v>
      </c>
      <c r="B3382">
        <v>100</v>
      </c>
      <c r="C3382">
        <v>47724985</v>
      </c>
      <c r="D3382" t="s">
        <v>16670</v>
      </c>
      <c r="E3382" t="s">
        <v>37</v>
      </c>
      <c r="F3382">
        <v>4.8</v>
      </c>
      <c r="G3382">
        <v>7000000</v>
      </c>
      <c r="H3382" t="s">
        <v>1671</v>
      </c>
      <c r="I3382" t="s">
        <v>3409</v>
      </c>
      <c r="J3382" t="s">
        <v>18089</v>
      </c>
      <c r="K3382" t="s">
        <v>24177</v>
      </c>
      <c r="L3382" t="s">
        <v>24177</v>
      </c>
      <c r="M3382" t="s">
        <v>24177</v>
      </c>
      <c r="N3382" t="s">
        <v>24177</v>
      </c>
      <c r="O3382" t="s">
        <v>24177</v>
      </c>
      <c r="P3382">
        <f>IMDB_Movies3[[#This Row],[gross]]-Table3[[#This Row],[budget]]</f>
        <v>40724985</v>
      </c>
    </row>
    <row r="3383" spans="1:16" x14ac:dyDescent="0.35">
      <c r="A3383" t="s">
        <v>16392</v>
      </c>
      <c r="B3383">
        <v>125</v>
      </c>
      <c r="C3383">
        <v>1110286</v>
      </c>
      <c r="D3383" t="s">
        <v>16674</v>
      </c>
      <c r="E3383" t="s">
        <v>37</v>
      </c>
      <c r="F3383">
        <v>7.2</v>
      </c>
      <c r="G3383">
        <v>4825000</v>
      </c>
      <c r="H3383" t="s">
        <v>3409</v>
      </c>
      <c r="I3383" t="s">
        <v>19711</v>
      </c>
      <c r="J3383" t="s">
        <v>24177</v>
      </c>
      <c r="K3383" t="s">
        <v>24177</v>
      </c>
      <c r="L3383" t="s">
        <v>24177</v>
      </c>
      <c r="M3383" t="s">
        <v>24177</v>
      </c>
      <c r="N3383" t="s">
        <v>24177</v>
      </c>
      <c r="O3383" t="s">
        <v>24177</v>
      </c>
      <c r="P3383">
        <f>IMDB_Movies3[[#This Row],[gross]]-Table3[[#This Row],[budget]]</f>
        <v>-3714714</v>
      </c>
    </row>
    <row r="3384" spans="1:16" x14ac:dyDescent="0.35">
      <c r="A3384" t="s">
        <v>16677</v>
      </c>
      <c r="B3384">
        <v>107</v>
      </c>
      <c r="C3384">
        <v>1000000</v>
      </c>
      <c r="D3384" t="s">
        <v>16679</v>
      </c>
      <c r="E3384" t="s">
        <v>37</v>
      </c>
      <c r="F3384">
        <v>6.3</v>
      </c>
      <c r="G3384">
        <v>9000000</v>
      </c>
      <c r="H3384" t="s">
        <v>953</v>
      </c>
      <c r="I3384" t="s">
        <v>3409</v>
      </c>
      <c r="J3384" t="s">
        <v>19711</v>
      </c>
      <c r="K3384" t="s">
        <v>24165</v>
      </c>
      <c r="L3384" t="s">
        <v>24177</v>
      </c>
      <c r="M3384" t="s">
        <v>24177</v>
      </c>
      <c r="N3384" t="s">
        <v>24177</v>
      </c>
      <c r="O3384" t="s">
        <v>24177</v>
      </c>
      <c r="P3384">
        <f>IMDB_Movies3[[#This Row],[gross]]-Table3[[#This Row],[budget]]</f>
        <v>-8000000</v>
      </c>
    </row>
    <row r="3385" spans="1:16" x14ac:dyDescent="0.35">
      <c r="A3385" t="s">
        <v>6827</v>
      </c>
      <c r="B3385">
        <v>107</v>
      </c>
      <c r="C3385">
        <v>700000</v>
      </c>
      <c r="D3385" t="s">
        <v>16683</v>
      </c>
      <c r="E3385" t="s">
        <v>1464</v>
      </c>
      <c r="F3385">
        <v>7</v>
      </c>
      <c r="G3385">
        <v>50000000</v>
      </c>
      <c r="H3385" t="s">
        <v>1671</v>
      </c>
      <c r="I3385" t="s">
        <v>1266</v>
      </c>
      <c r="J3385" t="s">
        <v>12332</v>
      </c>
      <c r="K3385" t="s">
        <v>24177</v>
      </c>
      <c r="L3385" t="s">
        <v>24177</v>
      </c>
      <c r="M3385" t="s">
        <v>24177</v>
      </c>
      <c r="N3385" t="s">
        <v>24177</v>
      </c>
      <c r="O3385" t="s">
        <v>24177</v>
      </c>
      <c r="P3385">
        <f>IMDB_Movies3[[#This Row],[gross]]-Table3[[#This Row],[budget]]</f>
        <v>-49300000</v>
      </c>
    </row>
    <row r="3386" spans="1:16" x14ac:dyDescent="0.35">
      <c r="A3386" t="s">
        <v>6724</v>
      </c>
      <c r="B3386">
        <v>97</v>
      </c>
      <c r="C3386">
        <v>1768416</v>
      </c>
      <c r="D3386" t="s">
        <v>16688</v>
      </c>
      <c r="E3386" t="s">
        <v>37</v>
      </c>
      <c r="F3386">
        <v>6.3</v>
      </c>
      <c r="G3386">
        <v>7000000</v>
      </c>
      <c r="H3386" t="s">
        <v>1671</v>
      </c>
      <c r="I3386" t="s">
        <v>3409</v>
      </c>
      <c r="J3386" t="s">
        <v>24177</v>
      </c>
      <c r="K3386" t="s">
        <v>24177</v>
      </c>
      <c r="L3386" t="s">
        <v>24177</v>
      </c>
      <c r="M3386" t="s">
        <v>24177</v>
      </c>
      <c r="N3386" t="s">
        <v>24177</v>
      </c>
      <c r="O3386" t="s">
        <v>24177</v>
      </c>
      <c r="P3386">
        <f>IMDB_Movies3[[#This Row],[gross]]-Table3[[#This Row],[budget]]</f>
        <v>-5231584</v>
      </c>
    </row>
    <row r="3387" spans="1:16" x14ac:dyDescent="0.35">
      <c r="A3387" t="s">
        <v>16692</v>
      </c>
      <c r="B3387">
        <v>105</v>
      </c>
      <c r="C3387">
        <v>1425993</v>
      </c>
      <c r="D3387" t="s">
        <v>16694</v>
      </c>
      <c r="E3387" t="s">
        <v>37</v>
      </c>
      <c r="F3387">
        <v>5.3</v>
      </c>
      <c r="G3387">
        <v>35761559</v>
      </c>
      <c r="H3387" t="s">
        <v>1671</v>
      </c>
      <c r="I3387" t="s">
        <v>24177</v>
      </c>
      <c r="J3387" t="s">
        <v>24177</v>
      </c>
      <c r="K3387" t="s">
        <v>24177</v>
      </c>
      <c r="L3387" t="s">
        <v>24177</v>
      </c>
      <c r="M3387" t="s">
        <v>24177</v>
      </c>
      <c r="N3387" t="s">
        <v>24177</v>
      </c>
      <c r="O3387" t="s">
        <v>24177</v>
      </c>
      <c r="P3387">
        <f>IMDB_Movies3[[#This Row],[gross]]-Table3[[#This Row],[budget]]</f>
        <v>-34335566</v>
      </c>
    </row>
    <row r="3388" spans="1:16" x14ac:dyDescent="0.35">
      <c r="A3388" t="s">
        <v>16698</v>
      </c>
      <c r="B3388">
        <v>95</v>
      </c>
      <c r="C3388">
        <v>306715</v>
      </c>
      <c r="D3388" t="s">
        <v>16699</v>
      </c>
      <c r="E3388" t="s">
        <v>37</v>
      </c>
      <c r="F3388">
        <v>2.2999999999999998</v>
      </c>
      <c r="G3388">
        <v>10000000</v>
      </c>
      <c r="H3388" t="s">
        <v>1671</v>
      </c>
      <c r="I3388" t="s">
        <v>24177</v>
      </c>
      <c r="J3388" t="s">
        <v>24177</v>
      </c>
      <c r="K3388" t="s">
        <v>24177</v>
      </c>
      <c r="L3388" t="s">
        <v>24177</v>
      </c>
      <c r="M3388" t="s">
        <v>24177</v>
      </c>
      <c r="N3388" t="s">
        <v>24177</v>
      </c>
      <c r="O3388" t="s">
        <v>24177</v>
      </c>
      <c r="P3388">
        <f>IMDB_Movies3[[#This Row],[gross]]-Table3[[#This Row],[budget]]</f>
        <v>-9693285</v>
      </c>
    </row>
    <row r="3389" spans="1:16" x14ac:dyDescent="0.35">
      <c r="A3389" t="s">
        <v>16702</v>
      </c>
      <c r="B3389">
        <v>106</v>
      </c>
      <c r="C3389">
        <v>382946</v>
      </c>
      <c r="D3389" t="s">
        <v>16703</v>
      </c>
      <c r="E3389" t="s">
        <v>37</v>
      </c>
      <c r="F3389">
        <v>7.1</v>
      </c>
      <c r="G3389">
        <v>7000000</v>
      </c>
      <c r="H3389" t="s">
        <v>3409</v>
      </c>
      <c r="I3389" t="s">
        <v>24177</v>
      </c>
      <c r="J3389" t="s">
        <v>24177</v>
      </c>
      <c r="K3389" t="s">
        <v>24177</v>
      </c>
      <c r="L3389" t="s">
        <v>24177</v>
      </c>
      <c r="M3389" t="s">
        <v>24177</v>
      </c>
      <c r="N3389" t="s">
        <v>24177</v>
      </c>
      <c r="O3389" t="s">
        <v>24177</v>
      </c>
      <c r="P3389">
        <f>IMDB_Movies3[[#This Row],[gross]]-Table3[[#This Row],[budget]]</f>
        <v>-6617054</v>
      </c>
    </row>
    <row r="3390" spans="1:16" x14ac:dyDescent="0.35">
      <c r="A3390" t="s">
        <v>6868</v>
      </c>
      <c r="B3390">
        <v>93</v>
      </c>
      <c r="C3390">
        <v>518134</v>
      </c>
      <c r="D3390" t="s">
        <v>16706</v>
      </c>
      <c r="E3390" t="s">
        <v>37</v>
      </c>
      <c r="F3390">
        <v>6.2</v>
      </c>
      <c r="G3390">
        <v>35761559</v>
      </c>
      <c r="H3390" t="s">
        <v>1671</v>
      </c>
      <c r="I3390" t="s">
        <v>24164</v>
      </c>
      <c r="J3390" t="s">
        <v>3409</v>
      </c>
      <c r="K3390" t="s">
        <v>24177</v>
      </c>
      <c r="L3390" t="s">
        <v>24177</v>
      </c>
      <c r="M3390" t="s">
        <v>24177</v>
      </c>
      <c r="N3390" t="s">
        <v>24177</v>
      </c>
      <c r="O3390" t="s">
        <v>24177</v>
      </c>
      <c r="P3390">
        <f>IMDB_Movies3[[#This Row],[gross]]-Table3[[#This Row],[budget]]</f>
        <v>-35243425</v>
      </c>
    </row>
    <row r="3391" spans="1:16" x14ac:dyDescent="0.35">
      <c r="A3391" t="s">
        <v>6051</v>
      </c>
      <c r="B3391">
        <v>103</v>
      </c>
      <c r="C3391">
        <v>236266</v>
      </c>
      <c r="D3391" t="s">
        <v>16711</v>
      </c>
      <c r="E3391" t="s">
        <v>37</v>
      </c>
      <c r="F3391">
        <v>6.2</v>
      </c>
      <c r="G3391">
        <v>3500000</v>
      </c>
      <c r="H3391" t="s">
        <v>953</v>
      </c>
      <c r="I3391" t="s">
        <v>3409</v>
      </c>
      <c r="J3391" t="s">
        <v>24162</v>
      </c>
      <c r="K3391" t="s">
        <v>24177</v>
      </c>
      <c r="L3391" t="s">
        <v>24177</v>
      </c>
      <c r="M3391" t="s">
        <v>24177</v>
      </c>
      <c r="N3391" t="s">
        <v>24177</v>
      </c>
      <c r="O3391" t="s">
        <v>24177</v>
      </c>
      <c r="P3391">
        <f>IMDB_Movies3[[#This Row],[gross]]-Table3[[#This Row],[budget]]</f>
        <v>-3263734</v>
      </c>
    </row>
    <row r="3392" spans="1:16" x14ac:dyDescent="0.35">
      <c r="A3392" t="s">
        <v>16714</v>
      </c>
      <c r="B3392">
        <v>96</v>
      </c>
      <c r="C3392">
        <v>196067</v>
      </c>
      <c r="D3392" t="s">
        <v>16715</v>
      </c>
      <c r="E3392" t="s">
        <v>37</v>
      </c>
      <c r="F3392">
        <v>6.7</v>
      </c>
      <c r="G3392">
        <v>7000000</v>
      </c>
      <c r="H3392" t="s">
        <v>3409</v>
      </c>
      <c r="I3392" t="s">
        <v>19711</v>
      </c>
      <c r="J3392" t="s">
        <v>24177</v>
      </c>
      <c r="K3392" t="s">
        <v>24177</v>
      </c>
      <c r="L3392" t="s">
        <v>24177</v>
      </c>
      <c r="M3392" t="s">
        <v>24177</v>
      </c>
      <c r="N3392" t="s">
        <v>24177</v>
      </c>
      <c r="O3392" t="s">
        <v>24177</v>
      </c>
      <c r="P3392">
        <f>IMDB_Movies3[[#This Row],[gross]]-Table3[[#This Row],[budget]]</f>
        <v>-6803933</v>
      </c>
    </row>
    <row r="3393" spans="1:16" x14ac:dyDescent="0.35">
      <c r="A3393" t="s">
        <v>14895</v>
      </c>
      <c r="B3393">
        <v>103</v>
      </c>
      <c r="C3393">
        <v>532988</v>
      </c>
      <c r="D3393" t="s">
        <v>16719</v>
      </c>
      <c r="E3393" t="s">
        <v>37</v>
      </c>
      <c r="F3393">
        <v>6.5</v>
      </c>
      <c r="G3393">
        <v>7000000</v>
      </c>
      <c r="H3393" t="s">
        <v>13307</v>
      </c>
      <c r="I3393" t="s">
        <v>3409</v>
      </c>
      <c r="J3393" t="s">
        <v>19711</v>
      </c>
      <c r="K3393" t="s">
        <v>24177</v>
      </c>
      <c r="L3393" t="s">
        <v>24177</v>
      </c>
      <c r="M3393" t="s">
        <v>24177</v>
      </c>
      <c r="N3393" t="s">
        <v>24177</v>
      </c>
      <c r="O3393" t="s">
        <v>24177</v>
      </c>
      <c r="P3393">
        <f>IMDB_Movies3[[#This Row],[gross]]-Table3[[#This Row],[budget]]</f>
        <v>-6467012</v>
      </c>
    </row>
    <row r="3394" spans="1:16" x14ac:dyDescent="0.35">
      <c r="A3394" t="s">
        <v>16722</v>
      </c>
      <c r="B3394">
        <v>108</v>
      </c>
      <c r="C3394">
        <v>453079</v>
      </c>
      <c r="D3394" t="s">
        <v>16723</v>
      </c>
      <c r="E3394" t="s">
        <v>37</v>
      </c>
      <c r="F3394">
        <v>5.9</v>
      </c>
      <c r="G3394">
        <v>7000000</v>
      </c>
      <c r="H3394" t="s">
        <v>1671</v>
      </c>
      <c r="I3394" t="s">
        <v>24177</v>
      </c>
      <c r="J3394" t="s">
        <v>24177</v>
      </c>
      <c r="K3394" t="s">
        <v>24177</v>
      </c>
      <c r="L3394" t="s">
        <v>24177</v>
      </c>
      <c r="M3394" t="s">
        <v>24177</v>
      </c>
      <c r="N3394" t="s">
        <v>24177</v>
      </c>
      <c r="O3394" t="s">
        <v>24177</v>
      </c>
      <c r="P3394">
        <f>IMDB_Movies3[[#This Row],[gross]]-Table3[[#This Row],[budget]]</f>
        <v>-6546921</v>
      </c>
    </row>
    <row r="3395" spans="1:16" x14ac:dyDescent="0.35">
      <c r="A3395" t="s">
        <v>16726</v>
      </c>
      <c r="B3395">
        <v>177</v>
      </c>
      <c r="C3395">
        <v>47724985</v>
      </c>
      <c r="D3395" t="s">
        <v>16729</v>
      </c>
      <c r="E3395" t="s">
        <v>5641</v>
      </c>
      <c r="F3395">
        <v>6.7</v>
      </c>
      <c r="G3395">
        <v>7000000</v>
      </c>
      <c r="H3395" t="s">
        <v>3409</v>
      </c>
      <c r="I3395" t="s">
        <v>12332</v>
      </c>
      <c r="J3395" t="s">
        <v>24177</v>
      </c>
      <c r="K3395" t="s">
        <v>24177</v>
      </c>
      <c r="L3395" t="s">
        <v>24177</v>
      </c>
      <c r="M3395" t="s">
        <v>24177</v>
      </c>
      <c r="N3395" t="s">
        <v>24177</v>
      </c>
      <c r="O3395" t="s">
        <v>24177</v>
      </c>
      <c r="P3395">
        <f>IMDB_Movies3[[#This Row],[gross]]-Table3[[#This Row],[budget]]</f>
        <v>40724985</v>
      </c>
    </row>
    <row r="3396" spans="1:16" x14ac:dyDescent="0.35">
      <c r="A3396" t="s">
        <v>16733</v>
      </c>
      <c r="B3396">
        <v>118</v>
      </c>
      <c r="C3396">
        <v>46451</v>
      </c>
      <c r="D3396" t="s">
        <v>16734</v>
      </c>
      <c r="E3396" t="s">
        <v>37</v>
      </c>
      <c r="F3396">
        <v>6</v>
      </c>
      <c r="G3396">
        <v>7000000</v>
      </c>
      <c r="H3396" t="s">
        <v>1671</v>
      </c>
      <c r="I3396" t="s">
        <v>24164</v>
      </c>
      <c r="J3396" t="s">
        <v>10413</v>
      </c>
      <c r="K3396" t="s">
        <v>24177</v>
      </c>
      <c r="L3396" t="s">
        <v>24177</v>
      </c>
      <c r="M3396" t="s">
        <v>24177</v>
      </c>
      <c r="N3396" t="s">
        <v>24177</v>
      </c>
      <c r="O3396" t="s">
        <v>24177</v>
      </c>
      <c r="P3396">
        <f>IMDB_Movies3[[#This Row],[gross]]-Table3[[#This Row],[budget]]</f>
        <v>-6953549</v>
      </c>
    </row>
    <row r="3397" spans="1:16" x14ac:dyDescent="0.35">
      <c r="A3397" t="s">
        <v>2293</v>
      </c>
      <c r="B3397">
        <v>97</v>
      </c>
      <c r="C3397">
        <v>233103</v>
      </c>
      <c r="D3397" t="s">
        <v>16737</v>
      </c>
      <c r="E3397" t="s">
        <v>37</v>
      </c>
      <c r="F3397">
        <v>6.9</v>
      </c>
      <c r="G3397">
        <v>7000000</v>
      </c>
      <c r="H3397" t="s">
        <v>3409</v>
      </c>
      <c r="I3397" t="s">
        <v>24177</v>
      </c>
      <c r="J3397" t="s">
        <v>24177</v>
      </c>
      <c r="K3397" t="s">
        <v>24177</v>
      </c>
      <c r="L3397" t="s">
        <v>24177</v>
      </c>
      <c r="M3397" t="s">
        <v>24177</v>
      </c>
      <c r="N3397" t="s">
        <v>24177</v>
      </c>
      <c r="O3397" t="s">
        <v>24177</v>
      </c>
      <c r="P3397">
        <f>IMDB_Movies3[[#This Row],[gross]]-Table3[[#This Row],[budget]]</f>
        <v>-6766897</v>
      </c>
    </row>
    <row r="3398" spans="1:16" x14ac:dyDescent="0.35">
      <c r="A3398" t="s">
        <v>16092</v>
      </c>
      <c r="B3398">
        <v>102</v>
      </c>
      <c r="C3398">
        <v>47724985</v>
      </c>
      <c r="D3398" t="s">
        <v>16741</v>
      </c>
      <c r="E3398" t="s">
        <v>37</v>
      </c>
      <c r="F3398">
        <v>7.9</v>
      </c>
      <c r="G3398">
        <v>7000000</v>
      </c>
      <c r="H3398" t="s">
        <v>1325</v>
      </c>
      <c r="I3398" t="s">
        <v>24164</v>
      </c>
      <c r="J3398" t="s">
        <v>10413</v>
      </c>
      <c r="K3398" t="s">
        <v>24177</v>
      </c>
      <c r="L3398" t="s">
        <v>24177</v>
      </c>
      <c r="M3398" t="s">
        <v>24177</v>
      </c>
      <c r="N3398" t="s">
        <v>24177</v>
      </c>
      <c r="O3398" t="s">
        <v>24177</v>
      </c>
      <c r="P3398">
        <f>IMDB_Movies3[[#This Row],[gross]]-Table3[[#This Row],[budget]]</f>
        <v>40724985</v>
      </c>
    </row>
    <row r="3399" spans="1:16" x14ac:dyDescent="0.35">
      <c r="A3399" t="s">
        <v>16745</v>
      </c>
      <c r="B3399">
        <v>92</v>
      </c>
      <c r="C3399">
        <v>47724985</v>
      </c>
      <c r="D3399" t="s">
        <v>16746</v>
      </c>
      <c r="E3399" t="s">
        <v>7241</v>
      </c>
      <c r="F3399">
        <v>5.3</v>
      </c>
      <c r="G3399">
        <v>7000000</v>
      </c>
      <c r="H3399" t="s">
        <v>1325</v>
      </c>
      <c r="I3399" t="s">
        <v>24164</v>
      </c>
      <c r="J3399" t="s">
        <v>24177</v>
      </c>
      <c r="K3399" t="s">
        <v>24177</v>
      </c>
      <c r="L3399" t="s">
        <v>24177</v>
      </c>
      <c r="M3399" t="s">
        <v>24177</v>
      </c>
      <c r="N3399" t="s">
        <v>24177</v>
      </c>
      <c r="O3399" t="s">
        <v>24177</v>
      </c>
      <c r="P3399">
        <f>IMDB_Movies3[[#This Row],[gross]]-Table3[[#This Row],[budget]]</f>
        <v>40724985</v>
      </c>
    </row>
    <row r="3400" spans="1:16" x14ac:dyDescent="0.35">
      <c r="A3400" t="s">
        <v>4850</v>
      </c>
      <c r="B3400">
        <v>88</v>
      </c>
      <c r="C3400">
        <v>47724985</v>
      </c>
      <c r="D3400" t="s">
        <v>16750</v>
      </c>
      <c r="E3400" t="s">
        <v>37</v>
      </c>
      <c r="F3400">
        <v>4.8</v>
      </c>
      <c r="G3400">
        <v>7000000</v>
      </c>
      <c r="H3400" t="s">
        <v>1671</v>
      </c>
      <c r="I3400" t="s">
        <v>1266</v>
      </c>
      <c r="J3400" t="s">
        <v>6403</v>
      </c>
      <c r="K3400" t="s">
        <v>24162</v>
      </c>
      <c r="L3400" t="s">
        <v>24177</v>
      </c>
      <c r="M3400" t="s">
        <v>24177</v>
      </c>
      <c r="N3400" t="s">
        <v>24177</v>
      </c>
      <c r="O3400" t="s">
        <v>24177</v>
      </c>
      <c r="P3400">
        <f>IMDB_Movies3[[#This Row],[gross]]-Table3[[#This Row],[budget]]</f>
        <v>40724985</v>
      </c>
    </row>
    <row r="3401" spans="1:16" x14ac:dyDescent="0.35">
      <c r="A3401" t="s">
        <v>16753</v>
      </c>
      <c r="B3401">
        <v>80</v>
      </c>
      <c r="C3401">
        <v>47724985</v>
      </c>
      <c r="D3401" t="s">
        <v>16756</v>
      </c>
      <c r="E3401" t="s">
        <v>5641</v>
      </c>
      <c r="F3401">
        <v>5.3</v>
      </c>
      <c r="G3401">
        <v>7000000</v>
      </c>
      <c r="H3401" t="s">
        <v>953</v>
      </c>
      <c r="I3401" t="s">
        <v>11526</v>
      </c>
      <c r="J3401" t="s">
        <v>18089</v>
      </c>
      <c r="K3401" t="s">
        <v>24177</v>
      </c>
      <c r="L3401" t="s">
        <v>24177</v>
      </c>
      <c r="M3401" t="s">
        <v>24177</v>
      </c>
      <c r="N3401" t="s">
        <v>24177</v>
      </c>
      <c r="O3401" t="s">
        <v>24177</v>
      </c>
      <c r="P3401">
        <f>IMDB_Movies3[[#This Row],[gross]]-Table3[[#This Row],[budget]]</f>
        <v>40724985</v>
      </c>
    </row>
    <row r="3402" spans="1:16" x14ac:dyDescent="0.35">
      <c r="A3402" t="s">
        <v>3694</v>
      </c>
      <c r="B3402">
        <v>115</v>
      </c>
      <c r="C3402">
        <v>41400000</v>
      </c>
      <c r="D3402" t="s">
        <v>16768</v>
      </c>
      <c r="E3402" t="s">
        <v>37</v>
      </c>
      <c r="F3402">
        <v>7.3</v>
      </c>
      <c r="G3402">
        <v>6900000</v>
      </c>
      <c r="H3402" t="s">
        <v>15011</v>
      </c>
      <c r="I3402" t="s">
        <v>24177</v>
      </c>
      <c r="J3402" t="s">
        <v>24177</v>
      </c>
      <c r="K3402" t="s">
        <v>24177</v>
      </c>
      <c r="L3402" t="s">
        <v>24177</v>
      </c>
      <c r="M3402" t="s">
        <v>24177</v>
      </c>
      <c r="N3402" t="s">
        <v>24177</v>
      </c>
      <c r="O3402" t="s">
        <v>24177</v>
      </c>
      <c r="P3402">
        <f>IMDB_Movies3[[#This Row],[gross]]-Table3[[#This Row],[budget]]</f>
        <v>34500000</v>
      </c>
    </row>
    <row r="3403" spans="1:16" x14ac:dyDescent="0.35">
      <c r="A3403" t="s">
        <v>16772</v>
      </c>
      <c r="B3403">
        <v>97</v>
      </c>
      <c r="C3403">
        <v>47724985</v>
      </c>
      <c r="D3403" t="s">
        <v>16775</v>
      </c>
      <c r="E3403" t="s">
        <v>37</v>
      </c>
      <c r="F3403">
        <v>7.4</v>
      </c>
      <c r="G3403">
        <v>35761559</v>
      </c>
      <c r="H3403" t="s">
        <v>1325</v>
      </c>
      <c r="I3403" t="s">
        <v>953</v>
      </c>
      <c r="J3403" t="s">
        <v>3409</v>
      </c>
      <c r="K3403" t="s">
        <v>1266</v>
      </c>
      <c r="L3403" t="s">
        <v>12332</v>
      </c>
      <c r="M3403" t="s">
        <v>24177</v>
      </c>
      <c r="N3403" t="s">
        <v>24177</v>
      </c>
      <c r="O3403" t="s">
        <v>24177</v>
      </c>
      <c r="P3403">
        <f>IMDB_Movies3[[#This Row],[gross]]-Table3[[#This Row],[budget]]</f>
        <v>11963426</v>
      </c>
    </row>
    <row r="3404" spans="1:16" x14ac:dyDescent="0.35">
      <c r="A3404" t="s">
        <v>9162</v>
      </c>
      <c r="B3404">
        <v>102</v>
      </c>
      <c r="C3404">
        <v>7993039</v>
      </c>
      <c r="D3404" t="s">
        <v>16778</v>
      </c>
      <c r="E3404" t="s">
        <v>37</v>
      </c>
      <c r="F3404">
        <v>7.7</v>
      </c>
      <c r="G3404">
        <v>6900000</v>
      </c>
      <c r="H3404" t="s">
        <v>1671</v>
      </c>
      <c r="I3404" t="s">
        <v>24177</v>
      </c>
      <c r="J3404" t="s">
        <v>24177</v>
      </c>
      <c r="K3404" t="s">
        <v>24177</v>
      </c>
      <c r="L3404" t="s">
        <v>24177</v>
      </c>
      <c r="M3404" t="s">
        <v>24177</v>
      </c>
      <c r="N3404" t="s">
        <v>24177</v>
      </c>
      <c r="O3404" t="s">
        <v>24177</v>
      </c>
      <c r="P3404">
        <f>IMDB_Movies3[[#This Row],[gross]]-Table3[[#This Row],[budget]]</f>
        <v>1093039</v>
      </c>
    </row>
    <row r="3405" spans="1:16" x14ac:dyDescent="0.35">
      <c r="A3405" t="s">
        <v>4066</v>
      </c>
      <c r="B3405">
        <v>111</v>
      </c>
      <c r="C3405">
        <v>47724985</v>
      </c>
      <c r="D3405" t="s">
        <v>16781</v>
      </c>
      <c r="E3405" t="s">
        <v>37</v>
      </c>
      <c r="F3405">
        <v>4.8</v>
      </c>
      <c r="G3405">
        <v>7000000</v>
      </c>
      <c r="H3405" t="s">
        <v>1671</v>
      </c>
      <c r="I3405" t="s">
        <v>3409</v>
      </c>
      <c r="J3405" t="s">
        <v>18089</v>
      </c>
      <c r="K3405" t="s">
        <v>12038</v>
      </c>
      <c r="L3405" t="s">
        <v>17378</v>
      </c>
      <c r="M3405" t="s">
        <v>19711</v>
      </c>
      <c r="N3405" t="s">
        <v>24177</v>
      </c>
      <c r="O3405" t="s">
        <v>24177</v>
      </c>
      <c r="P3405">
        <f>IMDB_Movies3[[#This Row],[gross]]-Table3[[#This Row],[budget]]</f>
        <v>40724985</v>
      </c>
    </row>
    <row r="3406" spans="1:16" x14ac:dyDescent="0.35">
      <c r="A3406" t="s">
        <v>16785</v>
      </c>
      <c r="B3406">
        <v>96</v>
      </c>
      <c r="C3406">
        <v>47724985</v>
      </c>
      <c r="D3406" t="s">
        <v>16788</v>
      </c>
      <c r="E3406" t="s">
        <v>37</v>
      </c>
      <c r="F3406">
        <v>7.2</v>
      </c>
      <c r="G3406">
        <v>8700000</v>
      </c>
      <c r="H3406" t="s">
        <v>3409</v>
      </c>
      <c r="I3406" t="s">
        <v>19711</v>
      </c>
      <c r="J3406" t="s">
        <v>24177</v>
      </c>
      <c r="K3406" t="s">
        <v>24177</v>
      </c>
      <c r="L3406" t="s">
        <v>24177</v>
      </c>
      <c r="M3406" t="s">
        <v>24177</v>
      </c>
      <c r="N3406" t="s">
        <v>24177</v>
      </c>
      <c r="O3406" t="s">
        <v>24177</v>
      </c>
      <c r="P3406">
        <f>IMDB_Movies3[[#This Row],[gross]]-Table3[[#This Row],[budget]]</f>
        <v>39024985</v>
      </c>
    </row>
    <row r="3407" spans="1:16" x14ac:dyDescent="0.35">
      <c r="A3407" t="s">
        <v>16791</v>
      </c>
      <c r="B3407">
        <v>94</v>
      </c>
      <c r="C3407">
        <v>47724985</v>
      </c>
      <c r="D3407" t="s">
        <v>16793</v>
      </c>
      <c r="E3407" t="s">
        <v>37</v>
      </c>
      <c r="F3407">
        <v>5.8</v>
      </c>
      <c r="G3407">
        <v>7000000</v>
      </c>
      <c r="H3407" t="s">
        <v>24164</v>
      </c>
      <c r="I3407" t="s">
        <v>3409</v>
      </c>
      <c r="J3407" t="s">
        <v>10413</v>
      </c>
      <c r="K3407" t="s">
        <v>24177</v>
      </c>
      <c r="L3407" t="s">
        <v>24177</v>
      </c>
      <c r="M3407" t="s">
        <v>24177</v>
      </c>
      <c r="N3407" t="s">
        <v>24177</v>
      </c>
      <c r="O3407" t="s">
        <v>24177</v>
      </c>
      <c r="P3407">
        <f>IMDB_Movies3[[#This Row],[gross]]-Table3[[#This Row],[budget]]</f>
        <v>40724985</v>
      </c>
    </row>
    <row r="3408" spans="1:16" x14ac:dyDescent="0.35">
      <c r="A3408" t="s">
        <v>16797</v>
      </c>
      <c r="B3408">
        <v>125</v>
      </c>
      <c r="C3408">
        <v>927107</v>
      </c>
      <c r="D3408" t="s">
        <v>16800</v>
      </c>
      <c r="E3408" t="s">
        <v>8731</v>
      </c>
      <c r="F3408">
        <v>7.3</v>
      </c>
      <c r="G3408">
        <v>15000000</v>
      </c>
      <c r="H3408" t="s">
        <v>13307</v>
      </c>
      <c r="I3408" t="s">
        <v>3409</v>
      </c>
      <c r="J3408" t="s">
        <v>19711</v>
      </c>
      <c r="K3408" t="s">
        <v>24165</v>
      </c>
      <c r="L3408" t="s">
        <v>24177</v>
      </c>
      <c r="M3408" t="s">
        <v>24177</v>
      </c>
      <c r="N3408" t="s">
        <v>24177</v>
      </c>
      <c r="O3408" t="s">
        <v>24177</v>
      </c>
      <c r="P3408">
        <f>IMDB_Movies3[[#This Row],[gross]]-Table3[[#This Row],[budget]]</f>
        <v>-14072893</v>
      </c>
    </row>
    <row r="3409" spans="1:16" x14ac:dyDescent="0.35">
      <c r="A3409" t="s">
        <v>16804</v>
      </c>
      <c r="B3409">
        <v>108</v>
      </c>
      <c r="C3409">
        <v>49526</v>
      </c>
      <c r="D3409" t="s">
        <v>16805</v>
      </c>
      <c r="E3409" t="s">
        <v>37</v>
      </c>
      <c r="F3409">
        <v>7</v>
      </c>
      <c r="G3409">
        <v>6800000</v>
      </c>
      <c r="H3409" t="s">
        <v>1671</v>
      </c>
      <c r="I3409" t="s">
        <v>3409</v>
      </c>
      <c r="J3409" t="s">
        <v>24177</v>
      </c>
      <c r="K3409" t="s">
        <v>24177</v>
      </c>
      <c r="L3409" t="s">
        <v>24177</v>
      </c>
      <c r="M3409" t="s">
        <v>24177</v>
      </c>
      <c r="N3409" t="s">
        <v>24177</v>
      </c>
      <c r="O3409" t="s">
        <v>24177</v>
      </c>
      <c r="P3409">
        <f>IMDB_Movies3[[#This Row],[gross]]-Table3[[#This Row],[budget]]</f>
        <v>-6750474</v>
      </c>
    </row>
    <row r="3410" spans="1:16" x14ac:dyDescent="0.35">
      <c r="A3410" t="s">
        <v>16808</v>
      </c>
      <c r="B3410">
        <v>101</v>
      </c>
      <c r="C3410">
        <v>10696</v>
      </c>
      <c r="D3410" t="s">
        <v>16810</v>
      </c>
      <c r="E3410" t="s">
        <v>37</v>
      </c>
      <c r="F3410">
        <v>6.4</v>
      </c>
      <c r="G3410">
        <v>6800000</v>
      </c>
      <c r="H3410" t="s">
        <v>24164</v>
      </c>
      <c r="I3410" t="s">
        <v>10413</v>
      </c>
      <c r="J3410" t="s">
        <v>24177</v>
      </c>
      <c r="K3410" t="s">
        <v>24177</v>
      </c>
      <c r="L3410" t="s">
        <v>24177</v>
      </c>
      <c r="M3410" t="s">
        <v>24177</v>
      </c>
      <c r="N3410" t="s">
        <v>24177</v>
      </c>
      <c r="O3410" t="s">
        <v>24177</v>
      </c>
      <c r="P3410">
        <f>IMDB_Movies3[[#This Row],[gross]]-Table3[[#This Row],[budget]]</f>
        <v>-6789304</v>
      </c>
    </row>
    <row r="3411" spans="1:16" x14ac:dyDescent="0.35">
      <c r="A3411" t="s">
        <v>16814</v>
      </c>
      <c r="B3411">
        <v>101</v>
      </c>
      <c r="C3411">
        <v>31607598</v>
      </c>
      <c r="D3411" t="s">
        <v>16815</v>
      </c>
      <c r="E3411" t="s">
        <v>37</v>
      </c>
      <c r="F3411">
        <v>5.6</v>
      </c>
      <c r="G3411">
        <v>6900000</v>
      </c>
      <c r="H3411" t="s">
        <v>3409</v>
      </c>
      <c r="I3411" t="s">
        <v>6403</v>
      </c>
      <c r="J3411" t="s">
        <v>10413</v>
      </c>
      <c r="K3411" t="s">
        <v>24177</v>
      </c>
      <c r="L3411" t="s">
        <v>24177</v>
      </c>
      <c r="M3411" t="s">
        <v>24177</v>
      </c>
      <c r="N3411" t="s">
        <v>24177</v>
      </c>
      <c r="O3411" t="s">
        <v>24177</v>
      </c>
      <c r="P3411">
        <f>IMDB_Movies3[[#This Row],[gross]]-Table3[[#This Row],[budget]]</f>
        <v>24707598</v>
      </c>
    </row>
    <row r="3412" spans="1:16" x14ac:dyDescent="0.35">
      <c r="A3412" t="s">
        <v>5743</v>
      </c>
      <c r="B3412">
        <v>139</v>
      </c>
      <c r="C3412">
        <v>6857096</v>
      </c>
      <c r="D3412" t="s">
        <v>16821</v>
      </c>
      <c r="E3412" t="s">
        <v>1464</v>
      </c>
      <c r="F3412">
        <v>8.1999999999999993</v>
      </c>
      <c r="G3412">
        <v>6800000</v>
      </c>
      <c r="H3412" t="s">
        <v>3409</v>
      </c>
      <c r="I3412" t="s">
        <v>24162</v>
      </c>
      <c r="J3412" t="s">
        <v>24165</v>
      </c>
      <c r="K3412" t="s">
        <v>24177</v>
      </c>
      <c r="L3412" t="s">
        <v>24177</v>
      </c>
      <c r="M3412" t="s">
        <v>24177</v>
      </c>
      <c r="N3412" t="s">
        <v>24177</v>
      </c>
      <c r="O3412" t="s">
        <v>24177</v>
      </c>
      <c r="P3412">
        <f>IMDB_Movies3[[#This Row],[gross]]-Table3[[#This Row],[budget]]</f>
        <v>57096</v>
      </c>
    </row>
    <row r="3413" spans="1:16" x14ac:dyDescent="0.35">
      <c r="A3413" t="s">
        <v>4628</v>
      </c>
      <c r="B3413">
        <v>125</v>
      </c>
      <c r="C3413">
        <v>223878</v>
      </c>
      <c r="D3413" t="s">
        <v>16827</v>
      </c>
      <c r="E3413" t="s">
        <v>9795</v>
      </c>
      <c r="F3413">
        <v>6.5</v>
      </c>
      <c r="G3413">
        <v>5000000</v>
      </c>
      <c r="H3413" t="s">
        <v>1671</v>
      </c>
      <c r="I3413" t="s">
        <v>3409</v>
      </c>
      <c r="J3413" t="s">
        <v>19711</v>
      </c>
      <c r="K3413" t="s">
        <v>24177</v>
      </c>
      <c r="L3413" t="s">
        <v>24177</v>
      </c>
      <c r="M3413" t="s">
        <v>24177</v>
      </c>
      <c r="N3413" t="s">
        <v>24177</v>
      </c>
      <c r="O3413" t="s">
        <v>24177</v>
      </c>
      <c r="P3413">
        <f>IMDB_Movies3[[#This Row],[gross]]-Table3[[#This Row],[budget]]</f>
        <v>-4776122</v>
      </c>
    </row>
    <row r="3414" spans="1:16" x14ac:dyDescent="0.35">
      <c r="A3414" t="s">
        <v>16831</v>
      </c>
      <c r="B3414">
        <v>88</v>
      </c>
      <c r="C3414">
        <v>828</v>
      </c>
      <c r="D3414" t="s">
        <v>16833</v>
      </c>
      <c r="E3414" t="s">
        <v>37</v>
      </c>
      <c r="F3414">
        <v>6.4</v>
      </c>
      <c r="G3414">
        <v>35761559</v>
      </c>
      <c r="H3414" t="s">
        <v>1325</v>
      </c>
      <c r="I3414" t="s">
        <v>1671</v>
      </c>
      <c r="J3414" t="s">
        <v>24164</v>
      </c>
      <c r="K3414" t="s">
        <v>3409</v>
      </c>
      <c r="L3414" t="s">
        <v>19711</v>
      </c>
      <c r="M3414" t="s">
        <v>10413</v>
      </c>
      <c r="N3414" t="s">
        <v>24177</v>
      </c>
      <c r="O3414" t="s">
        <v>24177</v>
      </c>
      <c r="P3414">
        <f>IMDB_Movies3[[#This Row],[gross]]-Table3[[#This Row],[budget]]</f>
        <v>-35760731</v>
      </c>
    </row>
    <row r="3415" spans="1:16" x14ac:dyDescent="0.35">
      <c r="A3415" t="s">
        <v>1399</v>
      </c>
      <c r="B3415">
        <v>115</v>
      </c>
      <c r="C3415">
        <v>8060</v>
      </c>
      <c r="D3415" t="s">
        <v>16837</v>
      </c>
      <c r="E3415" t="s">
        <v>14503</v>
      </c>
      <c r="F3415">
        <v>8.1</v>
      </c>
      <c r="G3415">
        <v>4000000</v>
      </c>
      <c r="H3415" t="s">
        <v>1325</v>
      </c>
      <c r="I3415" t="s">
        <v>24164</v>
      </c>
      <c r="J3415" t="s">
        <v>3409</v>
      </c>
      <c r="K3415" t="s">
        <v>10413</v>
      </c>
      <c r="L3415" t="s">
        <v>24177</v>
      </c>
      <c r="M3415" t="s">
        <v>24177</v>
      </c>
      <c r="N3415" t="s">
        <v>24177</v>
      </c>
      <c r="O3415" t="s">
        <v>24177</v>
      </c>
      <c r="P3415">
        <f>IMDB_Movies3[[#This Row],[gross]]-Table3[[#This Row],[budget]]</f>
        <v>-3991940</v>
      </c>
    </row>
    <row r="3416" spans="1:16" x14ac:dyDescent="0.35">
      <c r="A3416" t="s">
        <v>8410</v>
      </c>
      <c r="B3416">
        <v>99</v>
      </c>
      <c r="C3416">
        <v>84263837</v>
      </c>
      <c r="D3416" t="s">
        <v>16843</v>
      </c>
      <c r="E3416" t="s">
        <v>37</v>
      </c>
      <c r="F3416">
        <v>5.4</v>
      </c>
      <c r="G3416">
        <v>6500000</v>
      </c>
      <c r="H3416" t="s">
        <v>6403</v>
      </c>
      <c r="I3416" t="s">
        <v>24162</v>
      </c>
      <c r="J3416" t="s">
        <v>24177</v>
      </c>
      <c r="K3416" t="s">
        <v>24177</v>
      </c>
      <c r="L3416" t="s">
        <v>24177</v>
      </c>
      <c r="M3416" t="s">
        <v>24177</v>
      </c>
      <c r="N3416" t="s">
        <v>24177</v>
      </c>
      <c r="O3416" t="s">
        <v>24177</v>
      </c>
      <c r="P3416">
        <f>IMDB_Movies3[[#This Row],[gross]]-Table3[[#This Row],[budget]]</f>
        <v>77763837</v>
      </c>
    </row>
    <row r="3417" spans="1:16" x14ac:dyDescent="0.35">
      <c r="A3417" t="s">
        <v>16847</v>
      </c>
      <c r="B3417">
        <v>88</v>
      </c>
      <c r="C3417">
        <v>110029</v>
      </c>
      <c r="D3417" t="s">
        <v>16850</v>
      </c>
      <c r="E3417" t="s">
        <v>37</v>
      </c>
      <c r="F3417">
        <v>6.3</v>
      </c>
      <c r="G3417">
        <v>6500000</v>
      </c>
      <c r="H3417" t="s">
        <v>1671</v>
      </c>
      <c r="I3417" t="s">
        <v>3409</v>
      </c>
      <c r="J3417" t="s">
        <v>17378</v>
      </c>
      <c r="K3417" t="s">
        <v>24177</v>
      </c>
      <c r="L3417" t="s">
        <v>24177</v>
      </c>
      <c r="M3417" t="s">
        <v>24177</v>
      </c>
      <c r="N3417" t="s">
        <v>24177</v>
      </c>
      <c r="O3417" t="s">
        <v>24177</v>
      </c>
      <c r="P3417">
        <f>IMDB_Movies3[[#This Row],[gross]]-Table3[[#This Row],[budget]]</f>
        <v>-6389971</v>
      </c>
    </row>
    <row r="3418" spans="1:16" x14ac:dyDescent="0.35">
      <c r="A3418" t="s">
        <v>2943</v>
      </c>
      <c r="B3418">
        <v>112</v>
      </c>
      <c r="C3418">
        <v>57504069</v>
      </c>
      <c r="D3418" t="s">
        <v>16856</v>
      </c>
      <c r="E3418" t="s">
        <v>37</v>
      </c>
      <c r="F3418">
        <v>7.8</v>
      </c>
      <c r="G3418">
        <v>6000000</v>
      </c>
      <c r="H3418" t="s">
        <v>24164</v>
      </c>
      <c r="I3418" t="s">
        <v>3409</v>
      </c>
      <c r="J3418" t="s">
        <v>24177</v>
      </c>
      <c r="K3418" t="s">
        <v>24177</v>
      </c>
      <c r="L3418" t="s">
        <v>24177</v>
      </c>
      <c r="M3418" t="s">
        <v>24177</v>
      </c>
      <c r="N3418" t="s">
        <v>24177</v>
      </c>
      <c r="O3418" t="s">
        <v>24177</v>
      </c>
      <c r="P3418">
        <f>IMDB_Movies3[[#This Row],[gross]]-Table3[[#This Row],[budget]]</f>
        <v>51504069</v>
      </c>
    </row>
    <row r="3419" spans="1:16" x14ac:dyDescent="0.35">
      <c r="A3419" t="s">
        <v>16860</v>
      </c>
      <c r="B3419">
        <v>108</v>
      </c>
      <c r="C3419">
        <v>54215416</v>
      </c>
      <c r="D3419" t="s">
        <v>16862</v>
      </c>
      <c r="E3419" t="s">
        <v>37</v>
      </c>
      <c r="F3419">
        <v>6.8</v>
      </c>
      <c r="G3419">
        <v>6500000</v>
      </c>
      <c r="H3419" t="s">
        <v>13307</v>
      </c>
      <c r="I3419" t="s">
        <v>3409</v>
      </c>
      <c r="J3419" t="s">
        <v>12038</v>
      </c>
      <c r="K3419" t="s">
        <v>24177</v>
      </c>
      <c r="L3419" t="s">
        <v>24177</v>
      </c>
      <c r="M3419" t="s">
        <v>24177</v>
      </c>
      <c r="N3419" t="s">
        <v>24177</v>
      </c>
      <c r="O3419" t="s">
        <v>24177</v>
      </c>
      <c r="P3419">
        <f>IMDB_Movies3[[#This Row],[gross]]-Table3[[#This Row],[budget]]</f>
        <v>47715416</v>
      </c>
    </row>
    <row r="3420" spans="1:16" x14ac:dyDescent="0.35">
      <c r="A3420" t="s">
        <v>16866</v>
      </c>
      <c r="B3420">
        <v>107</v>
      </c>
      <c r="C3420">
        <v>47724985</v>
      </c>
      <c r="D3420" t="s">
        <v>16869</v>
      </c>
      <c r="E3420" t="s">
        <v>37</v>
      </c>
      <c r="F3420">
        <v>7.2</v>
      </c>
      <c r="G3420">
        <v>35761559</v>
      </c>
      <c r="H3420" t="s">
        <v>1671</v>
      </c>
      <c r="I3420" t="s">
        <v>3409</v>
      </c>
      <c r="J3420" t="s">
        <v>24177</v>
      </c>
      <c r="K3420" t="s">
        <v>24177</v>
      </c>
      <c r="L3420" t="s">
        <v>24177</v>
      </c>
      <c r="M3420" t="s">
        <v>24177</v>
      </c>
      <c r="N3420" t="s">
        <v>24177</v>
      </c>
      <c r="O3420" t="s">
        <v>24177</v>
      </c>
      <c r="P3420">
        <f>IMDB_Movies3[[#This Row],[gross]]-Table3[[#This Row],[budget]]</f>
        <v>11963426</v>
      </c>
    </row>
    <row r="3421" spans="1:16" x14ac:dyDescent="0.35">
      <c r="A3421" t="s">
        <v>2246</v>
      </c>
      <c r="B3421">
        <v>104</v>
      </c>
      <c r="C3421">
        <v>31899000</v>
      </c>
      <c r="D3421" t="s">
        <v>16874</v>
      </c>
      <c r="E3421" t="s">
        <v>37</v>
      </c>
      <c r="F3421">
        <v>7.1</v>
      </c>
      <c r="G3421">
        <v>6500000</v>
      </c>
      <c r="H3421" t="s">
        <v>24162</v>
      </c>
      <c r="I3421" t="s">
        <v>19711</v>
      </c>
      <c r="J3421" t="s">
        <v>10413</v>
      </c>
      <c r="K3421" t="s">
        <v>24177</v>
      </c>
      <c r="L3421" t="s">
        <v>24177</v>
      </c>
      <c r="M3421" t="s">
        <v>24177</v>
      </c>
      <c r="N3421" t="s">
        <v>24177</v>
      </c>
      <c r="O3421" t="s">
        <v>24177</v>
      </c>
      <c r="P3421">
        <f>IMDB_Movies3[[#This Row],[gross]]-Table3[[#This Row],[budget]]</f>
        <v>25399000</v>
      </c>
    </row>
    <row r="3422" spans="1:16" x14ac:dyDescent="0.35">
      <c r="A3422" t="s">
        <v>535</v>
      </c>
      <c r="B3422">
        <v>108</v>
      </c>
      <c r="C3422">
        <v>24103594</v>
      </c>
      <c r="D3422" t="s">
        <v>16878</v>
      </c>
      <c r="E3422" t="s">
        <v>37</v>
      </c>
      <c r="F3422">
        <v>6.2</v>
      </c>
      <c r="G3422">
        <v>6500000</v>
      </c>
      <c r="H3422" t="s">
        <v>953</v>
      </c>
      <c r="I3422" t="s">
        <v>1671</v>
      </c>
      <c r="J3422" t="s">
        <v>3409</v>
      </c>
      <c r="K3422" t="s">
        <v>18089</v>
      </c>
      <c r="L3422" t="s">
        <v>24177</v>
      </c>
      <c r="M3422" t="s">
        <v>24177</v>
      </c>
      <c r="N3422" t="s">
        <v>24177</v>
      </c>
      <c r="O3422" t="s">
        <v>24177</v>
      </c>
      <c r="P3422">
        <f>IMDB_Movies3[[#This Row],[gross]]-Table3[[#This Row],[budget]]</f>
        <v>17603594</v>
      </c>
    </row>
    <row r="3423" spans="1:16" x14ac:dyDescent="0.35">
      <c r="A3423" t="s">
        <v>521</v>
      </c>
      <c r="B3423">
        <v>102</v>
      </c>
      <c r="C3423">
        <v>16842303</v>
      </c>
      <c r="D3423" t="s">
        <v>16881</v>
      </c>
      <c r="E3423" t="s">
        <v>37</v>
      </c>
      <c r="F3423">
        <v>7.3</v>
      </c>
      <c r="G3423">
        <v>6500000</v>
      </c>
      <c r="H3423" t="s">
        <v>1671</v>
      </c>
      <c r="I3423" t="s">
        <v>24164</v>
      </c>
      <c r="J3423" t="s">
        <v>24177</v>
      </c>
      <c r="K3423" t="s">
        <v>24177</v>
      </c>
      <c r="L3423" t="s">
        <v>24177</v>
      </c>
      <c r="M3423" t="s">
        <v>24177</v>
      </c>
      <c r="N3423" t="s">
        <v>24177</v>
      </c>
      <c r="O3423" t="s">
        <v>24177</v>
      </c>
      <c r="P3423">
        <f>IMDB_Movies3[[#This Row],[gross]]-Table3[[#This Row],[budget]]</f>
        <v>10342303</v>
      </c>
    </row>
    <row r="3424" spans="1:16" x14ac:dyDescent="0.35">
      <c r="A3424" t="s">
        <v>16101</v>
      </c>
      <c r="B3424">
        <v>88</v>
      </c>
      <c r="C3424">
        <v>13367101</v>
      </c>
      <c r="D3424" t="s">
        <v>16885</v>
      </c>
      <c r="E3424" t="s">
        <v>37</v>
      </c>
      <c r="F3424">
        <v>5.9</v>
      </c>
      <c r="G3424">
        <v>6500000</v>
      </c>
      <c r="H3424" t="s">
        <v>1671</v>
      </c>
      <c r="I3424" t="s">
        <v>3409</v>
      </c>
      <c r="J3424" t="s">
        <v>19711</v>
      </c>
      <c r="K3424" t="s">
        <v>24177</v>
      </c>
      <c r="L3424" t="s">
        <v>24177</v>
      </c>
      <c r="M3424" t="s">
        <v>24177</v>
      </c>
      <c r="N3424" t="s">
        <v>24177</v>
      </c>
      <c r="O3424" t="s">
        <v>24177</v>
      </c>
      <c r="P3424">
        <f>IMDB_Movies3[[#This Row],[gross]]-Table3[[#This Row],[budget]]</f>
        <v>6867101</v>
      </c>
    </row>
    <row r="3425" spans="1:16" x14ac:dyDescent="0.35">
      <c r="A3425" t="s">
        <v>7281</v>
      </c>
      <c r="B3425">
        <v>115</v>
      </c>
      <c r="C3425">
        <v>47724985</v>
      </c>
      <c r="D3425" t="s">
        <v>16891</v>
      </c>
      <c r="E3425" t="s">
        <v>37</v>
      </c>
      <c r="F3425">
        <v>7.2</v>
      </c>
      <c r="G3425">
        <v>6500000</v>
      </c>
      <c r="H3425" t="s">
        <v>12332</v>
      </c>
      <c r="I3425" t="s">
        <v>10413</v>
      </c>
      <c r="J3425" t="s">
        <v>24177</v>
      </c>
      <c r="K3425" t="s">
        <v>24177</v>
      </c>
      <c r="L3425" t="s">
        <v>24177</v>
      </c>
      <c r="M3425" t="s">
        <v>24177</v>
      </c>
      <c r="N3425" t="s">
        <v>24177</v>
      </c>
      <c r="O3425" t="s">
        <v>24177</v>
      </c>
      <c r="P3425">
        <f>IMDB_Movies3[[#This Row],[gross]]-Table3[[#This Row],[budget]]</f>
        <v>41224985</v>
      </c>
    </row>
    <row r="3426" spans="1:16" x14ac:dyDescent="0.35">
      <c r="A3426" t="s">
        <v>16895</v>
      </c>
      <c r="B3426">
        <v>91</v>
      </c>
      <c r="C3426">
        <v>10149779</v>
      </c>
      <c r="D3426" t="s">
        <v>16896</v>
      </c>
      <c r="E3426" t="s">
        <v>37</v>
      </c>
      <c r="F3426">
        <v>3.6</v>
      </c>
      <c r="G3426">
        <v>6500000</v>
      </c>
      <c r="H3426" t="s">
        <v>6403</v>
      </c>
      <c r="I3426" t="s">
        <v>12332</v>
      </c>
      <c r="J3426" t="s">
        <v>10413</v>
      </c>
      <c r="K3426" t="s">
        <v>24177</v>
      </c>
      <c r="L3426" t="s">
        <v>24177</v>
      </c>
      <c r="M3426" t="s">
        <v>24177</v>
      </c>
      <c r="N3426" t="s">
        <v>24177</v>
      </c>
      <c r="O3426" t="s">
        <v>24177</v>
      </c>
      <c r="P3426">
        <f>IMDB_Movies3[[#This Row],[gross]]-Table3[[#This Row],[budget]]</f>
        <v>3649779</v>
      </c>
    </row>
    <row r="3427" spans="1:16" x14ac:dyDescent="0.35">
      <c r="A3427" t="s">
        <v>16899</v>
      </c>
      <c r="B3427">
        <v>141</v>
      </c>
      <c r="C3427">
        <v>6173485</v>
      </c>
      <c r="D3427" t="s">
        <v>16902</v>
      </c>
      <c r="E3427" t="s">
        <v>37</v>
      </c>
      <c r="F3427">
        <v>7.7</v>
      </c>
      <c r="G3427">
        <v>7000000</v>
      </c>
      <c r="H3427" t="s">
        <v>13307</v>
      </c>
      <c r="I3427" t="s">
        <v>3409</v>
      </c>
      <c r="J3427" t="s">
        <v>24177</v>
      </c>
      <c r="K3427" t="s">
        <v>24177</v>
      </c>
      <c r="L3427" t="s">
        <v>24177</v>
      </c>
      <c r="M3427" t="s">
        <v>24177</v>
      </c>
      <c r="N3427" t="s">
        <v>24177</v>
      </c>
      <c r="O3427" t="s">
        <v>24177</v>
      </c>
      <c r="P3427">
        <f>IMDB_Movies3[[#This Row],[gross]]-Table3[[#This Row],[budget]]</f>
        <v>-826515</v>
      </c>
    </row>
    <row r="3428" spans="1:16" x14ac:dyDescent="0.35">
      <c r="A3428" t="s">
        <v>10722</v>
      </c>
      <c r="B3428">
        <v>101</v>
      </c>
      <c r="C3428">
        <v>4000304</v>
      </c>
      <c r="D3428" t="s">
        <v>16906</v>
      </c>
      <c r="E3428" t="s">
        <v>37</v>
      </c>
      <c r="F3428">
        <v>7.3</v>
      </c>
      <c r="G3428">
        <v>6500000</v>
      </c>
      <c r="H3428" t="s">
        <v>3409</v>
      </c>
      <c r="I3428" t="s">
        <v>24177</v>
      </c>
      <c r="J3428" t="s">
        <v>24177</v>
      </c>
      <c r="K3428" t="s">
        <v>24177</v>
      </c>
      <c r="L3428" t="s">
        <v>24177</v>
      </c>
      <c r="M3428" t="s">
        <v>24177</v>
      </c>
      <c r="N3428" t="s">
        <v>24177</v>
      </c>
      <c r="O3428" t="s">
        <v>24177</v>
      </c>
      <c r="P3428">
        <f>IMDB_Movies3[[#This Row],[gross]]-Table3[[#This Row],[budget]]</f>
        <v>-2499696</v>
      </c>
    </row>
    <row r="3429" spans="1:16" x14ac:dyDescent="0.35">
      <c r="A3429" t="s">
        <v>692</v>
      </c>
      <c r="B3429">
        <v>105</v>
      </c>
      <c r="C3429">
        <v>2338695</v>
      </c>
      <c r="D3429" t="s">
        <v>16909</v>
      </c>
      <c r="E3429" t="s">
        <v>37</v>
      </c>
      <c r="F3429">
        <v>7.4</v>
      </c>
      <c r="G3429">
        <v>4000000</v>
      </c>
      <c r="H3429" t="s">
        <v>24164</v>
      </c>
      <c r="I3429" t="s">
        <v>3409</v>
      </c>
      <c r="J3429" t="s">
        <v>10413</v>
      </c>
      <c r="K3429" t="s">
        <v>24177</v>
      </c>
      <c r="L3429" t="s">
        <v>24177</v>
      </c>
      <c r="M3429" t="s">
        <v>24177</v>
      </c>
      <c r="N3429" t="s">
        <v>24177</v>
      </c>
      <c r="O3429" t="s">
        <v>24177</v>
      </c>
      <c r="P3429">
        <f>IMDB_Movies3[[#This Row],[gross]]-Table3[[#This Row],[budget]]</f>
        <v>-1661305</v>
      </c>
    </row>
    <row r="3430" spans="1:16" x14ac:dyDescent="0.35">
      <c r="A3430" t="s">
        <v>16912</v>
      </c>
      <c r="B3430">
        <v>100</v>
      </c>
      <c r="C3430">
        <v>2024854</v>
      </c>
      <c r="D3430" t="s">
        <v>16914</v>
      </c>
      <c r="E3430" t="s">
        <v>37</v>
      </c>
      <c r="F3430">
        <v>6.6</v>
      </c>
      <c r="G3430">
        <v>6500000</v>
      </c>
      <c r="H3430" t="s">
        <v>3409</v>
      </c>
      <c r="I3430" t="s">
        <v>15011</v>
      </c>
      <c r="J3430" t="s">
        <v>24177</v>
      </c>
      <c r="K3430" t="s">
        <v>24177</v>
      </c>
      <c r="L3430" t="s">
        <v>24177</v>
      </c>
      <c r="M3430" t="s">
        <v>24177</v>
      </c>
      <c r="N3430" t="s">
        <v>24177</v>
      </c>
      <c r="O3430" t="s">
        <v>24177</v>
      </c>
      <c r="P3430">
        <f>IMDB_Movies3[[#This Row],[gross]]-Table3[[#This Row],[budget]]</f>
        <v>-4475146</v>
      </c>
    </row>
    <row r="3431" spans="1:16" x14ac:dyDescent="0.35">
      <c r="A3431" t="s">
        <v>16917</v>
      </c>
      <c r="B3431">
        <v>116</v>
      </c>
      <c r="C3431">
        <v>2268296</v>
      </c>
      <c r="D3431" t="s">
        <v>16918</v>
      </c>
      <c r="E3431" t="s">
        <v>37</v>
      </c>
      <c r="F3431">
        <v>6.9</v>
      </c>
      <c r="G3431">
        <v>6500000</v>
      </c>
      <c r="H3431" t="s">
        <v>3409</v>
      </c>
      <c r="I3431" t="s">
        <v>10413</v>
      </c>
      <c r="J3431" t="s">
        <v>24177</v>
      </c>
      <c r="K3431" t="s">
        <v>24177</v>
      </c>
      <c r="L3431" t="s">
        <v>24177</v>
      </c>
      <c r="M3431" t="s">
        <v>24177</v>
      </c>
      <c r="N3431" t="s">
        <v>24177</v>
      </c>
      <c r="O3431" t="s">
        <v>24177</v>
      </c>
      <c r="P3431">
        <f>IMDB_Movies3[[#This Row],[gross]]-Table3[[#This Row],[budget]]</f>
        <v>-4231704</v>
      </c>
    </row>
    <row r="3432" spans="1:16" x14ac:dyDescent="0.35">
      <c r="A3432" t="s">
        <v>12923</v>
      </c>
      <c r="B3432">
        <v>97</v>
      </c>
      <c r="C3432">
        <v>1029017</v>
      </c>
      <c r="D3432" t="s">
        <v>16921</v>
      </c>
      <c r="E3432" t="s">
        <v>37</v>
      </c>
      <c r="F3432">
        <v>6.8</v>
      </c>
      <c r="G3432">
        <v>6500000</v>
      </c>
      <c r="H3432" t="s">
        <v>3409</v>
      </c>
      <c r="I3432" t="s">
        <v>19711</v>
      </c>
      <c r="J3432" t="s">
        <v>24177</v>
      </c>
      <c r="K3432" t="s">
        <v>24177</v>
      </c>
      <c r="L3432" t="s">
        <v>24177</v>
      </c>
      <c r="M3432" t="s">
        <v>24177</v>
      </c>
      <c r="N3432" t="s">
        <v>24177</v>
      </c>
      <c r="O3432" t="s">
        <v>24177</v>
      </c>
      <c r="P3432">
        <f>IMDB_Movies3[[#This Row],[gross]]-Table3[[#This Row],[budget]]</f>
        <v>-5470983</v>
      </c>
    </row>
    <row r="3433" spans="1:16" x14ac:dyDescent="0.35">
      <c r="A3433" t="s">
        <v>16924</v>
      </c>
      <c r="B3433">
        <v>106</v>
      </c>
      <c r="C3433">
        <v>64148</v>
      </c>
      <c r="D3433" t="s">
        <v>16926</v>
      </c>
      <c r="E3433" t="s">
        <v>37</v>
      </c>
      <c r="F3433">
        <v>7.3</v>
      </c>
      <c r="G3433">
        <v>6500000</v>
      </c>
      <c r="H3433" t="s">
        <v>3409</v>
      </c>
      <c r="I3433" t="s">
        <v>24177</v>
      </c>
      <c r="J3433" t="s">
        <v>24177</v>
      </c>
      <c r="K3433" t="s">
        <v>24177</v>
      </c>
      <c r="L3433" t="s">
        <v>24177</v>
      </c>
      <c r="M3433" t="s">
        <v>24177</v>
      </c>
      <c r="N3433" t="s">
        <v>24177</v>
      </c>
      <c r="O3433" t="s">
        <v>24177</v>
      </c>
      <c r="P3433">
        <f>IMDB_Movies3[[#This Row],[gross]]-Table3[[#This Row],[budget]]</f>
        <v>-6435852</v>
      </c>
    </row>
    <row r="3434" spans="1:16" x14ac:dyDescent="0.35">
      <c r="A3434" t="s">
        <v>16930</v>
      </c>
      <c r="B3434">
        <v>105</v>
      </c>
      <c r="C3434">
        <v>66637</v>
      </c>
      <c r="D3434" t="s">
        <v>16931</v>
      </c>
      <c r="E3434" t="s">
        <v>37</v>
      </c>
      <c r="F3434">
        <v>7.2</v>
      </c>
      <c r="G3434">
        <v>6500000</v>
      </c>
      <c r="H3434" t="s">
        <v>3409</v>
      </c>
      <c r="I3434" t="s">
        <v>19711</v>
      </c>
      <c r="J3434" t="s">
        <v>24165</v>
      </c>
      <c r="K3434" t="s">
        <v>24177</v>
      </c>
      <c r="L3434" t="s">
        <v>24177</v>
      </c>
      <c r="M3434" t="s">
        <v>24177</v>
      </c>
      <c r="N3434" t="s">
        <v>24177</v>
      </c>
      <c r="O3434" t="s">
        <v>24177</v>
      </c>
      <c r="P3434">
        <f>IMDB_Movies3[[#This Row],[gross]]-Table3[[#This Row],[budget]]</f>
        <v>-6433363</v>
      </c>
    </row>
    <row r="3435" spans="1:16" x14ac:dyDescent="0.35">
      <c r="A3435" t="s">
        <v>16934</v>
      </c>
      <c r="B3435">
        <v>102</v>
      </c>
      <c r="C3435">
        <v>47724985</v>
      </c>
      <c r="D3435" t="s">
        <v>16936</v>
      </c>
      <c r="E3435" t="s">
        <v>37</v>
      </c>
      <c r="F3435">
        <v>6.5</v>
      </c>
      <c r="G3435">
        <v>6500000</v>
      </c>
      <c r="H3435" t="s">
        <v>1325</v>
      </c>
      <c r="I3435" t="s">
        <v>953</v>
      </c>
      <c r="J3435" t="s">
        <v>3409</v>
      </c>
      <c r="K3435" t="s">
        <v>15011</v>
      </c>
      <c r="L3435" t="s">
        <v>24177</v>
      </c>
      <c r="M3435" t="s">
        <v>24177</v>
      </c>
      <c r="N3435" t="s">
        <v>24177</v>
      </c>
      <c r="O3435" t="s">
        <v>24177</v>
      </c>
      <c r="P3435">
        <f>IMDB_Movies3[[#This Row],[gross]]-Table3[[#This Row],[budget]]</f>
        <v>41224985</v>
      </c>
    </row>
    <row r="3436" spans="1:16" x14ac:dyDescent="0.35">
      <c r="A3436" t="s">
        <v>10841</v>
      </c>
      <c r="B3436">
        <v>122</v>
      </c>
      <c r="C3436">
        <v>871577</v>
      </c>
      <c r="D3436" t="s">
        <v>16939</v>
      </c>
      <c r="E3436" t="s">
        <v>37</v>
      </c>
      <c r="F3436">
        <v>7.7</v>
      </c>
      <c r="G3436">
        <v>4500000</v>
      </c>
      <c r="H3436" t="s">
        <v>13307</v>
      </c>
      <c r="I3436" t="s">
        <v>3409</v>
      </c>
      <c r="J3436" t="s">
        <v>12038</v>
      </c>
      <c r="K3436" t="s">
        <v>24177</v>
      </c>
      <c r="L3436" t="s">
        <v>24177</v>
      </c>
      <c r="M3436" t="s">
        <v>24177</v>
      </c>
      <c r="N3436" t="s">
        <v>24177</v>
      </c>
      <c r="O3436" t="s">
        <v>24177</v>
      </c>
      <c r="P3436">
        <f>IMDB_Movies3[[#This Row],[gross]]-Table3[[#This Row],[budget]]</f>
        <v>-3628423</v>
      </c>
    </row>
    <row r="3437" spans="1:16" x14ac:dyDescent="0.35">
      <c r="A3437" t="s">
        <v>29</v>
      </c>
      <c r="B3437">
        <v>107</v>
      </c>
      <c r="C3437">
        <v>38400000</v>
      </c>
      <c r="D3437" t="s">
        <v>16942</v>
      </c>
      <c r="E3437" t="s">
        <v>37</v>
      </c>
      <c r="F3437">
        <v>8.1</v>
      </c>
      <c r="G3437">
        <v>6500000</v>
      </c>
      <c r="H3437" t="s">
        <v>1325</v>
      </c>
      <c r="I3437" t="s">
        <v>12332</v>
      </c>
      <c r="J3437" t="s">
        <v>24177</v>
      </c>
      <c r="K3437" t="s">
        <v>24177</v>
      </c>
      <c r="L3437" t="s">
        <v>24177</v>
      </c>
      <c r="M3437" t="s">
        <v>24177</v>
      </c>
      <c r="N3437" t="s">
        <v>24177</v>
      </c>
      <c r="O3437" t="s">
        <v>24177</v>
      </c>
      <c r="P3437">
        <f>IMDB_Movies3[[#This Row],[gross]]-Table3[[#This Row],[budget]]</f>
        <v>31900000</v>
      </c>
    </row>
    <row r="3438" spans="1:16" x14ac:dyDescent="0.35">
      <c r="A3438" t="s">
        <v>16945</v>
      </c>
      <c r="B3438">
        <v>121</v>
      </c>
      <c r="C3438">
        <v>4063859</v>
      </c>
      <c r="D3438" t="s">
        <v>16948</v>
      </c>
      <c r="E3438" t="s">
        <v>8731</v>
      </c>
      <c r="F3438">
        <v>7.7</v>
      </c>
      <c r="G3438">
        <v>4800000</v>
      </c>
      <c r="H3438" t="s">
        <v>3409</v>
      </c>
      <c r="I3438" t="s">
        <v>19711</v>
      </c>
      <c r="J3438" t="s">
        <v>24177</v>
      </c>
      <c r="K3438" t="s">
        <v>24177</v>
      </c>
      <c r="L3438" t="s">
        <v>24177</v>
      </c>
      <c r="M3438" t="s">
        <v>24177</v>
      </c>
      <c r="N3438" t="s">
        <v>24177</v>
      </c>
      <c r="O3438" t="s">
        <v>24177</v>
      </c>
      <c r="P3438">
        <f>IMDB_Movies3[[#This Row],[gross]]-Table3[[#This Row],[budget]]</f>
        <v>-736141</v>
      </c>
    </row>
    <row r="3439" spans="1:16" x14ac:dyDescent="0.35">
      <c r="A3439" t="s">
        <v>3664</v>
      </c>
      <c r="B3439">
        <v>98</v>
      </c>
      <c r="C3439">
        <v>449558</v>
      </c>
      <c r="D3439" t="s">
        <v>16952</v>
      </c>
      <c r="E3439" t="s">
        <v>37</v>
      </c>
      <c r="F3439">
        <v>7.6</v>
      </c>
      <c r="G3439">
        <v>10000000</v>
      </c>
      <c r="H3439" t="s">
        <v>13307</v>
      </c>
      <c r="I3439" t="s">
        <v>3409</v>
      </c>
      <c r="J3439" t="s">
        <v>24163</v>
      </c>
      <c r="K3439" t="s">
        <v>24177</v>
      </c>
      <c r="L3439" t="s">
        <v>24177</v>
      </c>
      <c r="M3439" t="s">
        <v>24177</v>
      </c>
      <c r="N3439" t="s">
        <v>24177</v>
      </c>
      <c r="O3439" t="s">
        <v>24177</v>
      </c>
      <c r="P3439">
        <f>IMDB_Movies3[[#This Row],[gross]]-Table3[[#This Row],[budget]]</f>
        <v>-9550442</v>
      </c>
    </row>
    <row r="3440" spans="1:16" x14ac:dyDescent="0.35">
      <c r="A3440" t="s">
        <v>16956</v>
      </c>
      <c r="B3440">
        <v>108</v>
      </c>
      <c r="C3440">
        <v>47724985</v>
      </c>
      <c r="D3440" t="s">
        <v>16959</v>
      </c>
      <c r="E3440" t="s">
        <v>37</v>
      </c>
      <c r="F3440">
        <v>7.3</v>
      </c>
      <c r="G3440">
        <v>4000000</v>
      </c>
      <c r="H3440" t="s">
        <v>1671</v>
      </c>
      <c r="I3440" t="s">
        <v>6403</v>
      </c>
      <c r="J3440" t="s">
        <v>12332</v>
      </c>
      <c r="K3440" t="s">
        <v>24177</v>
      </c>
      <c r="L3440" t="s">
        <v>24177</v>
      </c>
      <c r="M3440" t="s">
        <v>24177</v>
      </c>
      <c r="N3440" t="s">
        <v>24177</v>
      </c>
      <c r="O3440" t="s">
        <v>24177</v>
      </c>
      <c r="P3440">
        <f>IMDB_Movies3[[#This Row],[gross]]-Table3[[#This Row],[budget]]</f>
        <v>43724985</v>
      </c>
    </row>
    <row r="3441" spans="1:16" x14ac:dyDescent="0.35">
      <c r="A3441" t="s">
        <v>7134</v>
      </c>
      <c r="B3441">
        <v>123</v>
      </c>
      <c r="C3441">
        <v>2122561</v>
      </c>
      <c r="D3441" t="s">
        <v>16968</v>
      </c>
      <c r="E3441" t="s">
        <v>37</v>
      </c>
      <c r="F3441">
        <v>7.2</v>
      </c>
      <c r="G3441">
        <v>6000000</v>
      </c>
      <c r="H3441" t="s">
        <v>1671</v>
      </c>
      <c r="I3441" t="s">
        <v>19711</v>
      </c>
      <c r="J3441" t="s">
        <v>24177</v>
      </c>
      <c r="K3441" t="s">
        <v>24177</v>
      </c>
      <c r="L3441" t="s">
        <v>24177</v>
      </c>
      <c r="M3441" t="s">
        <v>24177</v>
      </c>
      <c r="N3441" t="s">
        <v>24177</v>
      </c>
      <c r="O3441" t="s">
        <v>24177</v>
      </c>
      <c r="P3441">
        <f>IMDB_Movies3[[#This Row],[gross]]-Table3[[#This Row],[budget]]</f>
        <v>-3877439</v>
      </c>
    </row>
    <row r="3442" spans="1:16" x14ac:dyDescent="0.35">
      <c r="A3442" t="s">
        <v>13411</v>
      </c>
      <c r="B3442">
        <v>110</v>
      </c>
      <c r="C3442">
        <v>181360000</v>
      </c>
      <c r="D3442" t="s">
        <v>16973</v>
      </c>
      <c r="E3442" t="s">
        <v>37</v>
      </c>
      <c r="F3442">
        <v>7.2</v>
      </c>
      <c r="G3442">
        <v>6000000</v>
      </c>
      <c r="H3442" t="s">
        <v>17378</v>
      </c>
      <c r="I3442" t="s">
        <v>19711</v>
      </c>
      <c r="J3442" t="s">
        <v>24177</v>
      </c>
      <c r="K3442" t="s">
        <v>24177</v>
      </c>
      <c r="L3442" t="s">
        <v>24177</v>
      </c>
      <c r="M3442" t="s">
        <v>24177</v>
      </c>
      <c r="N3442" t="s">
        <v>24177</v>
      </c>
      <c r="O3442" t="s">
        <v>24177</v>
      </c>
      <c r="P3442">
        <f>IMDB_Movies3[[#This Row],[gross]]-Table3[[#This Row],[budget]]</f>
        <v>175360000</v>
      </c>
    </row>
    <row r="3443" spans="1:16" x14ac:dyDescent="0.35">
      <c r="A3443" t="s">
        <v>760</v>
      </c>
      <c r="B3443">
        <v>120</v>
      </c>
      <c r="C3443">
        <v>137963328</v>
      </c>
      <c r="D3443" t="s">
        <v>16976</v>
      </c>
      <c r="E3443" t="s">
        <v>37</v>
      </c>
      <c r="F3443">
        <v>8.1</v>
      </c>
      <c r="G3443">
        <v>6000000</v>
      </c>
      <c r="H3443" t="s">
        <v>3409</v>
      </c>
      <c r="I3443" t="s">
        <v>24165</v>
      </c>
      <c r="J3443" t="s">
        <v>24177</v>
      </c>
      <c r="K3443" t="s">
        <v>24177</v>
      </c>
      <c r="L3443" t="s">
        <v>24177</v>
      </c>
      <c r="M3443" t="s">
        <v>24177</v>
      </c>
      <c r="N3443" t="s">
        <v>24177</v>
      </c>
      <c r="O3443" t="s">
        <v>24177</v>
      </c>
      <c r="P3443">
        <f>IMDB_Movies3[[#This Row],[gross]]-Table3[[#This Row],[budget]]</f>
        <v>131963328</v>
      </c>
    </row>
    <row r="3444" spans="1:16" x14ac:dyDescent="0.35">
      <c r="A3444" t="s">
        <v>3806</v>
      </c>
      <c r="B3444">
        <v>122</v>
      </c>
      <c r="C3444">
        <v>119078393</v>
      </c>
      <c r="D3444" t="s">
        <v>16982</v>
      </c>
      <c r="E3444" t="s">
        <v>37</v>
      </c>
      <c r="F3444">
        <v>7.5</v>
      </c>
      <c r="G3444">
        <v>6000000</v>
      </c>
      <c r="H3444" t="s">
        <v>68</v>
      </c>
      <c r="I3444" t="s">
        <v>3409</v>
      </c>
      <c r="J3444" t="s">
        <v>24165</v>
      </c>
      <c r="K3444" t="s">
        <v>24177</v>
      </c>
      <c r="L3444" t="s">
        <v>24177</v>
      </c>
      <c r="M3444" t="s">
        <v>24177</v>
      </c>
      <c r="N3444" t="s">
        <v>24177</v>
      </c>
      <c r="O3444" t="s">
        <v>24177</v>
      </c>
      <c r="P3444">
        <f>IMDB_Movies3[[#This Row],[gross]]-Table3[[#This Row],[budget]]</f>
        <v>113078393</v>
      </c>
    </row>
    <row r="3445" spans="1:16" x14ac:dyDescent="0.35">
      <c r="A3445" t="s">
        <v>16986</v>
      </c>
      <c r="B3445">
        <v>110</v>
      </c>
      <c r="C3445">
        <v>102308900</v>
      </c>
      <c r="D3445" t="s">
        <v>16990</v>
      </c>
      <c r="E3445" t="s">
        <v>37</v>
      </c>
      <c r="F3445">
        <v>8.1</v>
      </c>
      <c r="G3445">
        <v>6000000</v>
      </c>
      <c r="H3445" t="s">
        <v>13307</v>
      </c>
      <c r="I3445" t="s">
        <v>24164</v>
      </c>
      <c r="J3445" t="s">
        <v>3409</v>
      </c>
      <c r="K3445" t="s">
        <v>15011</v>
      </c>
      <c r="L3445" t="s">
        <v>24177</v>
      </c>
      <c r="M3445" t="s">
        <v>24177</v>
      </c>
      <c r="N3445" t="s">
        <v>24177</v>
      </c>
      <c r="O3445" t="s">
        <v>24177</v>
      </c>
      <c r="P3445">
        <f>IMDB_Movies3[[#This Row],[gross]]-Table3[[#This Row],[budget]]</f>
        <v>96308900</v>
      </c>
    </row>
    <row r="3446" spans="1:16" x14ac:dyDescent="0.35">
      <c r="A3446" t="s">
        <v>16994</v>
      </c>
      <c r="B3446">
        <v>139</v>
      </c>
      <c r="C3446">
        <v>102300000</v>
      </c>
      <c r="D3446" t="s">
        <v>16998</v>
      </c>
      <c r="E3446" t="s">
        <v>37</v>
      </c>
      <c r="F3446">
        <v>7.8</v>
      </c>
      <c r="G3446">
        <v>6000000</v>
      </c>
      <c r="H3446" t="s">
        <v>1671</v>
      </c>
      <c r="I3446" t="s">
        <v>18089</v>
      </c>
      <c r="J3446" t="s">
        <v>1266</v>
      </c>
      <c r="K3446" t="s">
        <v>17378</v>
      </c>
      <c r="L3446" t="s">
        <v>24177</v>
      </c>
      <c r="M3446" t="s">
        <v>24177</v>
      </c>
      <c r="N3446" t="s">
        <v>24177</v>
      </c>
      <c r="O3446" t="s">
        <v>24177</v>
      </c>
      <c r="P3446">
        <f>IMDB_Movies3[[#This Row],[gross]]-Table3[[#This Row],[budget]]</f>
        <v>96300000</v>
      </c>
    </row>
    <row r="3447" spans="1:16" x14ac:dyDescent="0.35">
      <c r="A3447" t="s">
        <v>4041</v>
      </c>
      <c r="B3447">
        <v>124</v>
      </c>
      <c r="C3447">
        <v>54800000</v>
      </c>
      <c r="D3447" t="s">
        <v>17002</v>
      </c>
      <c r="E3447" t="s">
        <v>37</v>
      </c>
      <c r="F3447">
        <v>7.8</v>
      </c>
      <c r="G3447">
        <v>6000000</v>
      </c>
      <c r="H3447" t="s">
        <v>3409</v>
      </c>
      <c r="I3447" t="s">
        <v>24177</v>
      </c>
      <c r="J3447" t="s">
        <v>24177</v>
      </c>
      <c r="K3447" t="s">
        <v>24177</v>
      </c>
      <c r="L3447" t="s">
        <v>24177</v>
      </c>
      <c r="M3447" t="s">
        <v>24177</v>
      </c>
      <c r="N3447" t="s">
        <v>24177</v>
      </c>
      <c r="O3447" t="s">
        <v>24177</v>
      </c>
      <c r="P3447">
        <f>IMDB_Movies3[[#This Row],[gross]]-Table3[[#This Row],[budget]]</f>
        <v>48800000</v>
      </c>
    </row>
    <row r="3448" spans="1:16" x14ac:dyDescent="0.35">
      <c r="A3448" t="s">
        <v>17005</v>
      </c>
      <c r="B3448">
        <v>152</v>
      </c>
      <c r="C3448">
        <v>43650000</v>
      </c>
      <c r="D3448" t="s">
        <v>17008</v>
      </c>
      <c r="E3448" t="s">
        <v>37</v>
      </c>
      <c r="F3448">
        <v>7.6</v>
      </c>
      <c r="G3448">
        <v>6000000</v>
      </c>
      <c r="H3448" t="s">
        <v>24164</v>
      </c>
      <c r="I3448" t="s">
        <v>3409</v>
      </c>
      <c r="J3448" t="s">
        <v>17378</v>
      </c>
      <c r="K3448" t="s">
        <v>19711</v>
      </c>
      <c r="L3448" t="s">
        <v>10413</v>
      </c>
      <c r="M3448" t="s">
        <v>24177</v>
      </c>
      <c r="N3448" t="s">
        <v>24177</v>
      </c>
      <c r="O3448" t="s">
        <v>24177</v>
      </c>
      <c r="P3448">
        <f>IMDB_Movies3[[#This Row],[gross]]-Table3[[#This Row],[budget]]</f>
        <v>37650000</v>
      </c>
    </row>
    <row r="3449" spans="1:16" x14ac:dyDescent="0.35">
      <c r="A3449" t="s">
        <v>4218</v>
      </c>
      <c r="B3449">
        <v>98</v>
      </c>
      <c r="C3449">
        <v>39800000</v>
      </c>
      <c r="D3449" t="s">
        <v>17012</v>
      </c>
      <c r="E3449" t="s">
        <v>37</v>
      </c>
      <c r="F3449">
        <v>7.4</v>
      </c>
      <c r="G3449">
        <v>6000000</v>
      </c>
      <c r="H3449" t="s">
        <v>1671</v>
      </c>
      <c r="I3449" t="s">
        <v>24163</v>
      </c>
      <c r="J3449" t="s">
        <v>24177</v>
      </c>
      <c r="K3449" t="s">
        <v>24177</v>
      </c>
      <c r="L3449" t="s">
        <v>24177</v>
      </c>
      <c r="M3449" t="s">
        <v>24177</v>
      </c>
      <c r="N3449" t="s">
        <v>24177</v>
      </c>
      <c r="O3449" t="s">
        <v>24177</v>
      </c>
      <c r="P3449">
        <f>IMDB_Movies3[[#This Row],[gross]]-Table3[[#This Row],[budget]]</f>
        <v>33800000</v>
      </c>
    </row>
    <row r="3450" spans="1:16" x14ac:dyDescent="0.35">
      <c r="A3450" t="s">
        <v>17015</v>
      </c>
      <c r="B3450">
        <v>106</v>
      </c>
      <c r="C3450">
        <v>27457409</v>
      </c>
      <c r="D3450" t="s">
        <v>17016</v>
      </c>
      <c r="E3450" t="s">
        <v>37</v>
      </c>
      <c r="F3450">
        <v>6.3</v>
      </c>
      <c r="G3450">
        <v>6000000</v>
      </c>
      <c r="H3450" t="s">
        <v>1671</v>
      </c>
      <c r="I3450" t="s">
        <v>3409</v>
      </c>
      <c r="J3450" t="s">
        <v>24177</v>
      </c>
      <c r="K3450" t="s">
        <v>24177</v>
      </c>
      <c r="L3450" t="s">
        <v>24177</v>
      </c>
      <c r="M3450" t="s">
        <v>24177</v>
      </c>
      <c r="N3450" t="s">
        <v>24177</v>
      </c>
      <c r="O3450" t="s">
        <v>24177</v>
      </c>
      <c r="P3450">
        <f>IMDB_Movies3[[#This Row],[gross]]-Table3[[#This Row],[budget]]</f>
        <v>21457409</v>
      </c>
    </row>
    <row r="3451" spans="1:16" x14ac:dyDescent="0.35">
      <c r="A3451" t="s">
        <v>13454</v>
      </c>
      <c r="B3451">
        <v>106</v>
      </c>
      <c r="C3451">
        <v>25047631</v>
      </c>
      <c r="D3451" t="s">
        <v>17019</v>
      </c>
      <c r="E3451" t="s">
        <v>37</v>
      </c>
      <c r="F3451">
        <v>6.9</v>
      </c>
      <c r="G3451">
        <v>6000000</v>
      </c>
      <c r="H3451" t="s">
        <v>1671</v>
      </c>
      <c r="I3451" t="s">
        <v>3409</v>
      </c>
      <c r="J3451" t="s">
        <v>19711</v>
      </c>
      <c r="K3451" t="s">
        <v>24177</v>
      </c>
      <c r="L3451" t="s">
        <v>24177</v>
      </c>
      <c r="M3451" t="s">
        <v>24177</v>
      </c>
      <c r="N3451" t="s">
        <v>24177</v>
      </c>
      <c r="O3451" t="s">
        <v>24177</v>
      </c>
      <c r="P3451">
        <f>IMDB_Movies3[[#This Row],[gross]]-Table3[[#This Row],[budget]]</f>
        <v>19047631</v>
      </c>
    </row>
    <row r="3452" spans="1:16" x14ac:dyDescent="0.35">
      <c r="A3452" t="s">
        <v>118</v>
      </c>
      <c r="B3452">
        <v>106</v>
      </c>
      <c r="C3452">
        <v>23272306</v>
      </c>
      <c r="D3452" t="s">
        <v>17022</v>
      </c>
      <c r="E3452" t="s">
        <v>37</v>
      </c>
      <c r="F3452">
        <v>8.6</v>
      </c>
      <c r="G3452">
        <v>6000000</v>
      </c>
      <c r="H3452" t="s">
        <v>24164</v>
      </c>
      <c r="I3452" t="s">
        <v>3409</v>
      </c>
      <c r="J3452" t="s">
        <v>24162</v>
      </c>
      <c r="K3452" t="s">
        <v>10413</v>
      </c>
      <c r="L3452" t="s">
        <v>24177</v>
      </c>
      <c r="M3452" t="s">
        <v>24177</v>
      </c>
      <c r="N3452" t="s">
        <v>24177</v>
      </c>
      <c r="O3452" t="s">
        <v>24177</v>
      </c>
      <c r="P3452">
        <f>IMDB_Movies3[[#This Row],[gross]]-Table3[[#This Row],[budget]]</f>
        <v>17272306</v>
      </c>
    </row>
    <row r="3453" spans="1:16" x14ac:dyDescent="0.35">
      <c r="A3453" t="s">
        <v>2722</v>
      </c>
      <c r="B3453">
        <v>89</v>
      </c>
      <c r="C3453">
        <v>22168359</v>
      </c>
      <c r="D3453" t="s">
        <v>17028</v>
      </c>
      <c r="E3453" t="s">
        <v>37</v>
      </c>
      <c r="F3453">
        <v>5.0999999999999996</v>
      </c>
      <c r="G3453">
        <v>8000000</v>
      </c>
      <c r="H3453" t="s">
        <v>1266</v>
      </c>
      <c r="I3453" t="s">
        <v>6403</v>
      </c>
      <c r="J3453" t="s">
        <v>19711</v>
      </c>
      <c r="K3453" t="s">
        <v>10413</v>
      </c>
      <c r="L3453" t="s">
        <v>24177</v>
      </c>
      <c r="M3453" t="s">
        <v>24177</v>
      </c>
      <c r="N3453" t="s">
        <v>24177</v>
      </c>
      <c r="O3453" t="s">
        <v>24177</v>
      </c>
      <c r="P3453">
        <f>IMDB_Movies3[[#This Row],[gross]]-Table3[[#This Row],[budget]]</f>
        <v>14168359</v>
      </c>
    </row>
    <row r="3454" spans="1:16" x14ac:dyDescent="0.35">
      <c r="A3454" t="s">
        <v>2166</v>
      </c>
      <c r="B3454">
        <v>94</v>
      </c>
      <c r="C3454">
        <v>21005329</v>
      </c>
      <c r="D3454" t="s">
        <v>17032</v>
      </c>
      <c r="E3454" t="s">
        <v>37</v>
      </c>
      <c r="F3454">
        <v>6.4</v>
      </c>
      <c r="G3454">
        <v>6000000</v>
      </c>
      <c r="H3454" t="s">
        <v>1671</v>
      </c>
      <c r="I3454" t="s">
        <v>19711</v>
      </c>
      <c r="J3454" t="s">
        <v>24177</v>
      </c>
      <c r="K3454" t="s">
        <v>24177</v>
      </c>
      <c r="L3454" t="s">
        <v>24177</v>
      </c>
      <c r="M3454" t="s">
        <v>24177</v>
      </c>
      <c r="N3454" t="s">
        <v>24177</v>
      </c>
      <c r="O3454" t="s">
        <v>24177</v>
      </c>
      <c r="P3454">
        <f>IMDB_Movies3[[#This Row],[gross]]-Table3[[#This Row],[budget]]</f>
        <v>15005329</v>
      </c>
    </row>
    <row r="3455" spans="1:16" x14ac:dyDescent="0.35">
      <c r="A3455" t="s">
        <v>1204</v>
      </c>
      <c r="B3455">
        <v>109</v>
      </c>
      <c r="C3455">
        <v>26236603</v>
      </c>
      <c r="D3455" t="s">
        <v>17037</v>
      </c>
      <c r="E3455" t="s">
        <v>37</v>
      </c>
      <c r="F3455">
        <v>7.9</v>
      </c>
      <c r="G3455">
        <v>6000000</v>
      </c>
      <c r="H3455" t="s">
        <v>3409</v>
      </c>
      <c r="I3455" t="s">
        <v>24163</v>
      </c>
      <c r="J3455" t="s">
        <v>24177</v>
      </c>
      <c r="K3455" t="s">
        <v>24177</v>
      </c>
      <c r="L3455" t="s">
        <v>24177</v>
      </c>
      <c r="M3455" t="s">
        <v>24177</v>
      </c>
      <c r="N3455" t="s">
        <v>24177</v>
      </c>
      <c r="O3455" t="s">
        <v>24177</v>
      </c>
      <c r="P3455">
        <f>IMDB_Movies3[[#This Row],[gross]]-Table3[[#This Row],[budget]]</f>
        <v>20236603</v>
      </c>
    </row>
    <row r="3456" spans="1:16" x14ac:dyDescent="0.35">
      <c r="A3456" t="s">
        <v>17041</v>
      </c>
      <c r="B3456">
        <v>144</v>
      </c>
      <c r="C3456">
        <v>20400000</v>
      </c>
      <c r="D3456" t="s">
        <v>17043</v>
      </c>
      <c r="E3456" t="s">
        <v>37</v>
      </c>
      <c r="F3456">
        <v>6.9</v>
      </c>
      <c r="G3456">
        <v>8000000</v>
      </c>
      <c r="H3456" t="s">
        <v>3409</v>
      </c>
      <c r="I3456" t="s">
        <v>19711</v>
      </c>
      <c r="J3456" t="s">
        <v>15011</v>
      </c>
      <c r="K3456" t="s">
        <v>24177</v>
      </c>
      <c r="L3456" t="s">
        <v>24177</v>
      </c>
      <c r="M3456" t="s">
        <v>24177</v>
      </c>
      <c r="N3456" t="s">
        <v>24177</v>
      </c>
      <c r="O3456" t="s">
        <v>24177</v>
      </c>
      <c r="P3456">
        <f>IMDB_Movies3[[#This Row],[gross]]-Table3[[#This Row],[budget]]</f>
        <v>12400000</v>
      </c>
    </row>
    <row r="3457" spans="1:16" x14ac:dyDescent="0.35">
      <c r="A3457" t="s">
        <v>11224</v>
      </c>
      <c r="B3457">
        <v>90</v>
      </c>
      <c r="C3457">
        <v>18621249</v>
      </c>
      <c r="D3457" t="s">
        <v>17047</v>
      </c>
      <c r="E3457" t="s">
        <v>37</v>
      </c>
      <c r="F3457">
        <v>7.5</v>
      </c>
      <c r="G3457">
        <v>6000000</v>
      </c>
      <c r="H3457" t="s">
        <v>1671</v>
      </c>
      <c r="I3457" t="s">
        <v>24177</v>
      </c>
      <c r="J3457" t="s">
        <v>24177</v>
      </c>
      <c r="K3457" t="s">
        <v>24177</v>
      </c>
      <c r="L3457" t="s">
        <v>24177</v>
      </c>
      <c r="M3457" t="s">
        <v>24177</v>
      </c>
      <c r="N3457" t="s">
        <v>24177</v>
      </c>
      <c r="O3457" t="s">
        <v>24177</v>
      </c>
      <c r="P3457">
        <f>IMDB_Movies3[[#This Row],[gross]]-Table3[[#This Row],[budget]]</f>
        <v>12621249</v>
      </c>
    </row>
    <row r="3458" spans="1:16" x14ac:dyDescent="0.35">
      <c r="A3458" t="s">
        <v>5367</v>
      </c>
      <c r="B3458">
        <v>106</v>
      </c>
      <c r="C3458">
        <v>25244700</v>
      </c>
      <c r="D3458" t="s">
        <v>17050</v>
      </c>
      <c r="E3458" t="s">
        <v>37</v>
      </c>
      <c r="F3458">
        <v>7.2</v>
      </c>
      <c r="G3458">
        <v>6000000</v>
      </c>
      <c r="H3458" t="s">
        <v>1325</v>
      </c>
      <c r="I3458" t="s">
        <v>12332</v>
      </c>
      <c r="J3458" t="s">
        <v>24177</v>
      </c>
      <c r="K3458" t="s">
        <v>24177</v>
      </c>
      <c r="L3458" t="s">
        <v>24177</v>
      </c>
      <c r="M3458" t="s">
        <v>24177</v>
      </c>
      <c r="N3458" t="s">
        <v>24177</v>
      </c>
      <c r="O3458" t="s">
        <v>24177</v>
      </c>
      <c r="P3458">
        <f>IMDB_Movies3[[#This Row],[gross]]-Table3[[#This Row],[budget]]</f>
        <v>19244700</v>
      </c>
    </row>
    <row r="3459" spans="1:16" x14ac:dyDescent="0.35">
      <c r="A3459" t="s">
        <v>5076</v>
      </c>
      <c r="B3459">
        <v>121</v>
      </c>
      <c r="C3459">
        <v>14545844</v>
      </c>
      <c r="D3459" t="s">
        <v>17055</v>
      </c>
      <c r="E3459" t="s">
        <v>37</v>
      </c>
      <c r="F3459">
        <v>5.8</v>
      </c>
      <c r="G3459">
        <v>6500000</v>
      </c>
      <c r="H3459" t="s">
        <v>1671</v>
      </c>
      <c r="I3459" t="s">
        <v>3409</v>
      </c>
      <c r="J3459" t="s">
        <v>17378</v>
      </c>
      <c r="K3459" t="s">
        <v>24177</v>
      </c>
      <c r="L3459" t="s">
        <v>24177</v>
      </c>
      <c r="M3459" t="s">
        <v>24177</v>
      </c>
      <c r="N3459" t="s">
        <v>24177</v>
      </c>
      <c r="O3459" t="s">
        <v>24177</v>
      </c>
      <c r="P3459">
        <f>IMDB_Movies3[[#This Row],[gross]]-Table3[[#This Row],[budget]]</f>
        <v>8045844</v>
      </c>
    </row>
    <row r="3460" spans="1:16" x14ac:dyDescent="0.35">
      <c r="A3460" t="s">
        <v>17058</v>
      </c>
      <c r="B3460">
        <v>89</v>
      </c>
      <c r="C3460">
        <v>13235267</v>
      </c>
      <c r="D3460" t="s">
        <v>17059</v>
      </c>
      <c r="E3460" t="s">
        <v>37</v>
      </c>
      <c r="F3460">
        <v>2.9</v>
      </c>
      <c r="G3460">
        <v>6000000</v>
      </c>
      <c r="H3460" t="s">
        <v>1671</v>
      </c>
      <c r="I3460" t="s">
        <v>18089</v>
      </c>
      <c r="J3460" t="s">
        <v>24177</v>
      </c>
      <c r="K3460" t="s">
        <v>24177</v>
      </c>
      <c r="L3460" t="s">
        <v>24177</v>
      </c>
      <c r="M3460" t="s">
        <v>24177</v>
      </c>
      <c r="N3460" t="s">
        <v>24177</v>
      </c>
      <c r="O3460" t="s">
        <v>24177</v>
      </c>
      <c r="P3460">
        <f>IMDB_Movies3[[#This Row],[gross]]-Table3[[#This Row],[budget]]</f>
        <v>7235267</v>
      </c>
    </row>
    <row r="3461" spans="1:16" x14ac:dyDescent="0.35">
      <c r="A3461" t="s">
        <v>11504</v>
      </c>
      <c r="B3461">
        <v>86</v>
      </c>
      <c r="C3461">
        <v>12674183</v>
      </c>
      <c r="D3461" t="s">
        <v>17063</v>
      </c>
      <c r="E3461" t="s">
        <v>37</v>
      </c>
      <c r="F3461">
        <v>6.2</v>
      </c>
      <c r="G3461">
        <v>35761559</v>
      </c>
      <c r="H3461" t="s">
        <v>1325</v>
      </c>
      <c r="I3461" t="s">
        <v>1671</v>
      </c>
      <c r="J3461" t="s">
        <v>24164</v>
      </c>
      <c r="K3461" t="s">
        <v>24177</v>
      </c>
      <c r="L3461" t="s">
        <v>24177</v>
      </c>
      <c r="M3461" t="s">
        <v>24177</v>
      </c>
      <c r="N3461" t="s">
        <v>24177</v>
      </c>
      <c r="O3461" t="s">
        <v>24177</v>
      </c>
      <c r="P3461">
        <f>IMDB_Movies3[[#This Row],[gross]]-Table3[[#This Row],[budget]]</f>
        <v>-23087376</v>
      </c>
    </row>
    <row r="3462" spans="1:16" x14ac:dyDescent="0.35">
      <c r="A3462" t="s">
        <v>11224</v>
      </c>
      <c r="B3462">
        <v>91</v>
      </c>
      <c r="C3462">
        <v>17508936</v>
      </c>
      <c r="D3462" t="s">
        <v>17067</v>
      </c>
      <c r="E3462" t="s">
        <v>37</v>
      </c>
      <c r="F3462">
        <v>7.3</v>
      </c>
      <c r="G3462">
        <v>35761559</v>
      </c>
      <c r="H3462" t="s">
        <v>1671</v>
      </c>
      <c r="I3462" t="s">
        <v>12038</v>
      </c>
      <c r="J3462" t="s">
        <v>24177</v>
      </c>
      <c r="K3462" t="s">
        <v>24177</v>
      </c>
      <c r="L3462" t="s">
        <v>24177</v>
      </c>
      <c r="M3462" t="s">
        <v>24177</v>
      </c>
      <c r="N3462" t="s">
        <v>24177</v>
      </c>
      <c r="O3462" t="s">
        <v>24177</v>
      </c>
      <c r="P3462">
        <f>IMDB_Movies3[[#This Row],[gross]]-Table3[[#This Row],[budget]]</f>
        <v>-18252623</v>
      </c>
    </row>
    <row r="3463" spans="1:16" x14ac:dyDescent="0.35">
      <c r="A3463" t="s">
        <v>4239</v>
      </c>
      <c r="B3463">
        <v>104</v>
      </c>
      <c r="C3463">
        <v>12793213</v>
      </c>
      <c r="D3463" t="s">
        <v>17070</v>
      </c>
      <c r="E3463" t="s">
        <v>37</v>
      </c>
      <c r="F3463">
        <v>6.2</v>
      </c>
      <c r="G3463">
        <v>6000000</v>
      </c>
      <c r="H3463" t="s">
        <v>1671</v>
      </c>
      <c r="I3463" t="s">
        <v>3409</v>
      </c>
      <c r="J3463" t="s">
        <v>19711</v>
      </c>
      <c r="K3463" t="s">
        <v>24177</v>
      </c>
      <c r="L3463" t="s">
        <v>24177</v>
      </c>
      <c r="M3463" t="s">
        <v>24177</v>
      </c>
      <c r="N3463" t="s">
        <v>24177</v>
      </c>
      <c r="O3463" t="s">
        <v>24177</v>
      </c>
      <c r="P3463">
        <f>IMDB_Movies3[[#This Row],[gross]]-Table3[[#This Row],[budget]]</f>
        <v>6793213</v>
      </c>
    </row>
    <row r="3464" spans="1:16" x14ac:dyDescent="0.35">
      <c r="A3464" t="s">
        <v>5867</v>
      </c>
      <c r="B3464">
        <v>99</v>
      </c>
      <c r="C3464">
        <v>11883495</v>
      </c>
      <c r="D3464" t="s">
        <v>17076</v>
      </c>
      <c r="E3464" t="s">
        <v>37</v>
      </c>
      <c r="F3464">
        <v>6.8</v>
      </c>
      <c r="G3464">
        <v>9000000</v>
      </c>
      <c r="H3464" t="s">
        <v>1671</v>
      </c>
      <c r="I3464" t="s">
        <v>3409</v>
      </c>
      <c r="J3464" t="s">
        <v>1266</v>
      </c>
      <c r="K3464" t="s">
        <v>19711</v>
      </c>
      <c r="L3464" t="s">
        <v>24177</v>
      </c>
      <c r="M3464" t="s">
        <v>24177</v>
      </c>
      <c r="N3464" t="s">
        <v>24177</v>
      </c>
      <c r="O3464" t="s">
        <v>24177</v>
      </c>
      <c r="P3464">
        <f>IMDB_Movies3[[#This Row],[gross]]-Table3[[#This Row],[budget]]</f>
        <v>2883495</v>
      </c>
    </row>
    <row r="3465" spans="1:16" x14ac:dyDescent="0.35">
      <c r="A3465" t="s">
        <v>17080</v>
      </c>
      <c r="B3465">
        <v>98</v>
      </c>
      <c r="C3465">
        <v>11797927</v>
      </c>
      <c r="D3465" t="s">
        <v>17081</v>
      </c>
      <c r="E3465" t="s">
        <v>37</v>
      </c>
      <c r="F3465">
        <v>6.1</v>
      </c>
      <c r="G3465">
        <v>6000000</v>
      </c>
      <c r="H3465" t="s">
        <v>1671</v>
      </c>
      <c r="I3465" t="s">
        <v>6403</v>
      </c>
      <c r="J3465" t="s">
        <v>10413</v>
      </c>
      <c r="K3465" t="s">
        <v>24177</v>
      </c>
      <c r="L3465" t="s">
        <v>24177</v>
      </c>
      <c r="M3465" t="s">
        <v>24177</v>
      </c>
      <c r="N3465" t="s">
        <v>24177</v>
      </c>
      <c r="O3465" t="s">
        <v>24177</v>
      </c>
      <c r="P3465">
        <f>IMDB_Movies3[[#This Row],[gross]]-Table3[[#This Row],[budget]]</f>
        <v>5797927</v>
      </c>
    </row>
    <row r="3466" spans="1:16" x14ac:dyDescent="0.35">
      <c r="A3466" t="s">
        <v>4229</v>
      </c>
      <c r="B3466">
        <v>121</v>
      </c>
      <c r="C3466">
        <v>17605861</v>
      </c>
      <c r="D3466" t="s">
        <v>17085</v>
      </c>
      <c r="E3466" t="s">
        <v>37</v>
      </c>
      <c r="F3466">
        <v>7.7</v>
      </c>
      <c r="G3466">
        <v>6000000</v>
      </c>
      <c r="H3466" t="s">
        <v>13307</v>
      </c>
      <c r="I3466" t="s">
        <v>3409</v>
      </c>
      <c r="J3466" t="s">
        <v>22704</v>
      </c>
      <c r="K3466" t="s">
        <v>10413</v>
      </c>
      <c r="L3466" t="s">
        <v>24177</v>
      </c>
      <c r="M3466" t="s">
        <v>24177</v>
      </c>
      <c r="N3466" t="s">
        <v>24177</v>
      </c>
      <c r="O3466" t="s">
        <v>24177</v>
      </c>
      <c r="P3466">
        <f>IMDB_Movies3[[#This Row],[gross]]-Table3[[#This Row],[budget]]</f>
        <v>11605861</v>
      </c>
    </row>
    <row r="3467" spans="1:16" x14ac:dyDescent="0.35">
      <c r="A3467" t="s">
        <v>17089</v>
      </c>
      <c r="B3467">
        <v>96</v>
      </c>
      <c r="C3467">
        <v>11642254</v>
      </c>
      <c r="D3467" t="s">
        <v>17091</v>
      </c>
      <c r="E3467" t="s">
        <v>37</v>
      </c>
      <c r="F3467">
        <v>5.2</v>
      </c>
      <c r="G3467">
        <v>3000000</v>
      </c>
      <c r="H3467" t="s">
        <v>6403</v>
      </c>
      <c r="I3467" t="s">
        <v>10413</v>
      </c>
      <c r="J3467" t="s">
        <v>24177</v>
      </c>
      <c r="K3467" t="s">
        <v>24177</v>
      </c>
      <c r="L3467" t="s">
        <v>24177</v>
      </c>
      <c r="M3467" t="s">
        <v>24177</v>
      </c>
      <c r="N3467" t="s">
        <v>24177</v>
      </c>
      <c r="O3467" t="s">
        <v>24177</v>
      </c>
      <c r="P3467">
        <f>IMDB_Movies3[[#This Row],[gross]]-Table3[[#This Row],[budget]]</f>
        <v>8642254</v>
      </c>
    </row>
    <row r="3468" spans="1:16" x14ac:dyDescent="0.35">
      <c r="A3468" t="s">
        <v>9162</v>
      </c>
      <c r="B3468">
        <v>99</v>
      </c>
      <c r="C3468">
        <v>9203192</v>
      </c>
      <c r="D3468" t="s">
        <v>17095</v>
      </c>
      <c r="E3468" t="s">
        <v>37</v>
      </c>
      <c r="F3468">
        <v>6.8</v>
      </c>
      <c r="G3468">
        <v>5000000</v>
      </c>
      <c r="H3468" t="s">
        <v>1671</v>
      </c>
      <c r="I3468" t="s">
        <v>24164</v>
      </c>
      <c r="J3468" t="s">
        <v>3409</v>
      </c>
      <c r="K3468" t="s">
        <v>24177</v>
      </c>
      <c r="L3468" t="s">
        <v>24177</v>
      </c>
      <c r="M3468" t="s">
        <v>24177</v>
      </c>
      <c r="N3468" t="s">
        <v>24177</v>
      </c>
      <c r="O3468" t="s">
        <v>24177</v>
      </c>
      <c r="P3468">
        <f>IMDB_Movies3[[#This Row],[gross]]-Table3[[#This Row],[budget]]</f>
        <v>4203192</v>
      </c>
    </row>
    <row r="3469" spans="1:16" x14ac:dyDescent="0.35">
      <c r="A3469" t="s">
        <v>17099</v>
      </c>
      <c r="B3469">
        <v>42</v>
      </c>
      <c r="C3469">
        <v>7518876</v>
      </c>
      <c r="D3469" t="s">
        <v>17102</v>
      </c>
      <c r="E3469" t="s">
        <v>37</v>
      </c>
      <c r="F3469">
        <v>6.5</v>
      </c>
      <c r="G3469">
        <v>6000000</v>
      </c>
      <c r="H3469" t="s">
        <v>953</v>
      </c>
      <c r="I3469" t="s">
        <v>68</v>
      </c>
      <c r="J3469" t="s">
        <v>24167</v>
      </c>
      <c r="K3469" t="s">
        <v>24177</v>
      </c>
      <c r="L3469" t="s">
        <v>24177</v>
      </c>
      <c r="M3469" t="s">
        <v>24177</v>
      </c>
      <c r="N3469" t="s">
        <v>24177</v>
      </c>
      <c r="O3469" t="s">
        <v>24177</v>
      </c>
      <c r="P3469">
        <f>IMDB_Movies3[[#This Row],[gross]]-Table3[[#This Row],[budget]]</f>
        <v>1518876</v>
      </c>
    </row>
    <row r="3470" spans="1:16" x14ac:dyDescent="0.35">
      <c r="A3470" t="s">
        <v>11018</v>
      </c>
      <c r="B3470">
        <v>122</v>
      </c>
      <c r="C3470">
        <v>8596914</v>
      </c>
      <c r="D3470" t="s">
        <v>17105</v>
      </c>
      <c r="E3470" t="s">
        <v>37</v>
      </c>
      <c r="F3470">
        <v>7</v>
      </c>
      <c r="G3470">
        <v>6000000</v>
      </c>
      <c r="H3470" t="s">
        <v>13307</v>
      </c>
      <c r="I3470" t="s">
        <v>3409</v>
      </c>
      <c r="J3470" t="s">
        <v>24177</v>
      </c>
      <c r="K3470" t="s">
        <v>24177</v>
      </c>
      <c r="L3470" t="s">
        <v>24177</v>
      </c>
      <c r="M3470" t="s">
        <v>24177</v>
      </c>
      <c r="N3470" t="s">
        <v>24177</v>
      </c>
      <c r="O3470" t="s">
        <v>24177</v>
      </c>
      <c r="P3470">
        <f>IMDB_Movies3[[#This Row],[gross]]-Table3[[#This Row],[budget]]</f>
        <v>2596914</v>
      </c>
    </row>
    <row r="3471" spans="1:16" x14ac:dyDescent="0.35">
      <c r="A3471" t="s">
        <v>17109</v>
      </c>
      <c r="B3471">
        <v>101</v>
      </c>
      <c r="C3471">
        <v>6851636</v>
      </c>
      <c r="D3471" t="s">
        <v>17110</v>
      </c>
      <c r="E3471" t="s">
        <v>37</v>
      </c>
      <c r="F3471">
        <v>5.9</v>
      </c>
      <c r="G3471">
        <v>6000000</v>
      </c>
      <c r="H3471" t="s">
        <v>1671</v>
      </c>
      <c r="I3471" t="s">
        <v>3409</v>
      </c>
      <c r="J3471" t="s">
        <v>19711</v>
      </c>
      <c r="K3471" t="s">
        <v>24177</v>
      </c>
      <c r="L3471" t="s">
        <v>24177</v>
      </c>
      <c r="M3471" t="s">
        <v>24177</v>
      </c>
      <c r="N3471" t="s">
        <v>24177</v>
      </c>
      <c r="O3471" t="s">
        <v>24177</v>
      </c>
      <c r="P3471">
        <f>IMDB_Movies3[[#This Row],[gross]]-Table3[[#This Row],[budget]]</f>
        <v>851636</v>
      </c>
    </row>
    <row r="3472" spans="1:16" x14ac:dyDescent="0.35">
      <c r="A3472" t="s">
        <v>17113</v>
      </c>
      <c r="B3472">
        <v>102</v>
      </c>
      <c r="C3472">
        <v>11434867</v>
      </c>
      <c r="D3472" t="s">
        <v>17114</v>
      </c>
      <c r="E3472" t="s">
        <v>37</v>
      </c>
      <c r="F3472">
        <v>7.1</v>
      </c>
      <c r="G3472">
        <v>6000000</v>
      </c>
      <c r="H3472" t="s">
        <v>3409</v>
      </c>
      <c r="I3472" t="s">
        <v>24162</v>
      </c>
      <c r="J3472" t="s">
        <v>19711</v>
      </c>
      <c r="K3472" t="s">
        <v>10413</v>
      </c>
      <c r="L3472" t="s">
        <v>24177</v>
      </c>
      <c r="M3472" t="s">
        <v>24177</v>
      </c>
      <c r="N3472" t="s">
        <v>24177</v>
      </c>
      <c r="O3472" t="s">
        <v>24177</v>
      </c>
      <c r="P3472">
        <f>IMDB_Movies3[[#This Row],[gross]]-Table3[[#This Row],[budget]]</f>
        <v>5434867</v>
      </c>
    </row>
    <row r="3473" spans="1:16" x14ac:dyDescent="0.35">
      <c r="A3473" t="s">
        <v>17117</v>
      </c>
      <c r="B3473">
        <v>84</v>
      </c>
      <c r="C3473">
        <v>5895238</v>
      </c>
      <c r="D3473" t="s">
        <v>17118</v>
      </c>
      <c r="E3473" t="s">
        <v>2778</v>
      </c>
      <c r="F3473">
        <v>5.5</v>
      </c>
      <c r="G3473">
        <v>6000000</v>
      </c>
      <c r="H3473" t="s">
        <v>1671</v>
      </c>
      <c r="I3473" t="s">
        <v>15011</v>
      </c>
      <c r="J3473" t="s">
        <v>24177</v>
      </c>
      <c r="K3473" t="s">
        <v>24177</v>
      </c>
      <c r="L3473" t="s">
        <v>24177</v>
      </c>
      <c r="M3473" t="s">
        <v>24177</v>
      </c>
      <c r="N3473" t="s">
        <v>24177</v>
      </c>
      <c r="O3473" t="s">
        <v>24177</v>
      </c>
      <c r="P3473">
        <f>IMDB_Movies3[[#This Row],[gross]]-Table3[[#This Row],[budget]]</f>
        <v>-104762</v>
      </c>
    </row>
    <row r="3474" spans="1:16" x14ac:dyDescent="0.35">
      <c r="A3474" t="s">
        <v>17122</v>
      </c>
      <c r="B3474">
        <v>104</v>
      </c>
      <c r="C3474">
        <v>6670712</v>
      </c>
      <c r="D3474" t="s">
        <v>17123</v>
      </c>
      <c r="E3474" t="s">
        <v>37</v>
      </c>
      <c r="F3474">
        <v>7.4</v>
      </c>
      <c r="G3474">
        <v>6000000</v>
      </c>
      <c r="H3474" t="s">
        <v>1671</v>
      </c>
      <c r="I3474" t="s">
        <v>3409</v>
      </c>
      <c r="J3474" t="s">
        <v>24177</v>
      </c>
      <c r="K3474" t="s">
        <v>24177</v>
      </c>
      <c r="L3474" t="s">
        <v>24177</v>
      </c>
      <c r="M3474" t="s">
        <v>24177</v>
      </c>
      <c r="N3474" t="s">
        <v>24177</v>
      </c>
      <c r="O3474" t="s">
        <v>24177</v>
      </c>
      <c r="P3474">
        <f>IMDB_Movies3[[#This Row],[gross]]-Table3[[#This Row],[budget]]</f>
        <v>670712</v>
      </c>
    </row>
    <row r="3475" spans="1:16" x14ac:dyDescent="0.35">
      <c r="A3475" t="s">
        <v>17127</v>
      </c>
      <c r="B3475">
        <v>96</v>
      </c>
      <c r="C3475">
        <v>5359774</v>
      </c>
      <c r="D3475" t="s">
        <v>17128</v>
      </c>
      <c r="E3475" t="s">
        <v>37</v>
      </c>
      <c r="F3475">
        <v>7.3</v>
      </c>
      <c r="G3475">
        <v>6000000</v>
      </c>
      <c r="H3475" t="s">
        <v>1671</v>
      </c>
      <c r="I3475" t="s">
        <v>24164</v>
      </c>
      <c r="J3475" t="s">
        <v>10413</v>
      </c>
      <c r="K3475" t="s">
        <v>24177</v>
      </c>
      <c r="L3475" t="s">
        <v>24177</v>
      </c>
      <c r="M3475" t="s">
        <v>24177</v>
      </c>
      <c r="N3475" t="s">
        <v>24177</v>
      </c>
      <c r="O3475" t="s">
        <v>24177</v>
      </c>
      <c r="P3475">
        <f>IMDB_Movies3[[#This Row],[gross]]-Table3[[#This Row],[budget]]</f>
        <v>-640226</v>
      </c>
    </row>
    <row r="3476" spans="1:16" x14ac:dyDescent="0.35">
      <c r="A3476" t="s">
        <v>17132</v>
      </c>
      <c r="B3476">
        <v>94</v>
      </c>
      <c r="C3476">
        <v>4693919</v>
      </c>
      <c r="D3476" t="s">
        <v>17133</v>
      </c>
      <c r="E3476" t="s">
        <v>37</v>
      </c>
      <c r="F3476">
        <v>4.5999999999999996</v>
      </c>
      <c r="G3476">
        <v>6500000</v>
      </c>
      <c r="H3476" t="s">
        <v>1671</v>
      </c>
      <c r="I3476" t="s">
        <v>24177</v>
      </c>
      <c r="J3476" t="s">
        <v>24177</v>
      </c>
      <c r="K3476" t="s">
        <v>24177</v>
      </c>
      <c r="L3476" t="s">
        <v>24177</v>
      </c>
      <c r="M3476" t="s">
        <v>24177</v>
      </c>
      <c r="N3476" t="s">
        <v>24177</v>
      </c>
      <c r="O3476" t="s">
        <v>24177</v>
      </c>
      <c r="P3476">
        <f>IMDB_Movies3[[#This Row],[gross]]-Table3[[#This Row],[budget]]</f>
        <v>-1806081</v>
      </c>
    </row>
    <row r="3477" spans="1:16" x14ac:dyDescent="0.35">
      <c r="A3477" t="s">
        <v>6724</v>
      </c>
      <c r="B3477">
        <v>90</v>
      </c>
      <c r="C3477">
        <v>4859475</v>
      </c>
      <c r="D3477" t="s">
        <v>17136</v>
      </c>
      <c r="E3477" t="s">
        <v>37</v>
      </c>
      <c r="F3477">
        <v>7.2</v>
      </c>
      <c r="G3477">
        <v>6000000</v>
      </c>
      <c r="H3477" t="s">
        <v>3409</v>
      </c>
      <c r="I3477" t="s">
        <v>19711</v>
      </c>
      <c r="J3477" t="s">
        <v>24177</v>
      </c>
      <c r="K3477" t="s">
        <v>24177</v>
      </c>
      <c r="L3477" t="s">
        <v>24177</v>
      </c>
      <c r="M3477" t="s">
        <v>24177</v>
      </c>
      <c r="N3477" t="s">
        <v>24177</v>
      </c>
      <c r="O3477" t="s">
        <v>24177</v>
      </c>
      <c r="P3477">
        <f>IMDB_Movies3[[#This Row],[gross]]-Table3[[#This Row],[budget]]</f>
        <v>-1140525</v>
      </c>
    </row>
    <row r="3478" spans="1:16" x14ac:dyDescent="0.35">
      <c r="A3478" t="s">
        <v>13959</v>
      </c>
      <c r="B3478">
        <v>97</v>
      </c>
      <c r="C3478">
        <v>4595000</v>
      </c>
      <c r="D3478" t="s">
        <v>17140</v>
      </c>
      <c r="E3478" t="s">
        <v>37</v>
      </c>
      <c r="F3478">
        <v>7</v>
      </c>
      <c r="G3478">
        <v>35761559</v>
      </c>
      <c r="H3478" t="s">
        <v>1671</v>
      </c>
      <c r="I3478" t="s">
        <v>3409</v>
      </c>
      <c r="J3478" t="s">
        <v>12038</v>
      </c>
      <c r="K3478" t="s">
        <v>19711</v>
      </c>
      <c r="L3478" t="s">
        <v>24177</v>
      </c>
      <c r="M3478" t="s">
        <v>24177</v>
      </c>
      <c r="N3478" t="s">
        <v>24177</v>
      </c>
      <c r="O3478" t="s">
        <v>24177</v>
      </c>
      <c r="P3478">
        <f>IMDB_Movies3[[#This Row],[gross]]-Table3[[#This Row],[budget]]</f>
        <v>-31166559</v>
      </c>
    </row>
    <row r="3479" spans="1:16" x14ac:dyDescent="0.35">
      <c r="A3479" t="s">
        <v>17143</v>
      </c>
      <c r="B3479">
        <v>90</v>
      </c>
      <c r="C3479">
        <v>4542775</v>
      </c>
      <c r="D3479" t="s">
        <v>17146</v>
      </c>
      <c r="E3479" t="s">
        <v>37</v>
      </c>
      <c r="F3479">
        <v>5.0999999999999996</v>
      </c>
      <c r="G3479">
        <v>6000000</v>
      </c>
      <c r="H3479" t="s">
        <v>1671</v>
      </c>
      <c r="I3479" t="s">
        <v>19711</v>
      </c>
      <c r="J3479" t="s">
        <v>24177</v>
      </c>
      <c r="K3479" t="s">
        <v>24177</v>
      </c>
      <c r="L3479" t="s">
        <v>24177</v>
      </c>
      <c r="M3479" t="s">
        <v>24177</v>
      </c>
      <c r="N3479" t="s">
        <v>24177</v>
      </c>
      <c r="O3479" t="s">
        <v>24177</v>
      </c>
      <c r="P3479">
        <f>IMDB_Movies3[[#This Row],[gross]]-Table3[[#This Row],[budget]]</f>
        <v>-1457225</v>
      </c>
    </row>
    <row r="3480" spans="1:16" x14ac:dyDescent="0.35">
      <c r="A3480" t="s">
        <v>17150</v>
      </c>
      <c r="B3480">
        <v>106</v>
      </c>
      <c r="C3480">
        <v>3588432</v>
      </c>
      <c r="D3480" t="s">
        <v>17151</v>
      </c>
      <c r="E3480" t="s">
        <v>37</v>
      </c>
      <c r="F3480">
        <v>6.7</v>
      </c>
      <c r="G3480">
        <v>6000000</v>
      </c>
      <c r="H3480" t="s">
        <v>1671</v>
      </c>
      <c r="I3480" t="s">
        <v>3409</v>
      </c>
      <c r="J3480" t="s">
        <v>24177</v>
      </c>
      <c r="K3480" t="s">
        <v>24177</v>
      </c>
      <c r="L3480" t="s">
        <v>24177</v>
      </c>
      <c r="M3480" t="s">
        <v>24177</v>
      </c>
      <c r="N3480" t="s">
        <v>24177</v>
      </c>
      <c r="O3480" t="s">
        <v>24177</v>
      </c>
      <c r="P3480">
        <f>IMDB_Movies3[[#This Row],[gross]]-Table3[[#This Row],[budget]]</f>
        <v>-2411568</v>
      </c>
    </row>
    <row r="3481" spans="1:16" x14ac:dyDescent="0.35">
      <c r="A3481" t="s">
        <v>17154</v>
      </c>
      <c r="B3481">
        <v>96</v>
      </c>
      <c r="C3481">
        <v>4394936</v>
      </c>
      <c r="D3481" t="s">
        <v>17155</v>
      </c>
      <c r="E3481" t="s">
        <v>37</v>
      </c>
      <c r="F3481">
        <v>5.3</v>
      </c>
      <c r="G3481">
        <v>6000000</v>
      </c>
      <c r="H3481" t="s">
        <v>1671</v>
      </c>
      <c r="I3481" t="s">
        <v>3409</v>
      </c>
      <c r="J3481" t="s">
        <v>1266</v>
      </c>
      <c r="K3481" t="s">
        <v>19711</v>
      </c>
      <c r="L3481" t="s">
        <v>24177</v>
      </c>
      <c r="M3481" t="s">
        <v>24177</v>
      </c>
      <c r="N3481" t="s">
        <v>24177</v>
      </c>
      <c r="O3481" t="s">
        <v>24177</v>
      </c>
      <c r="P3481">
        <f>IMDB_Movies3[[#This Row],[gross]]-Table3[[#This Row],[budget]]</f>
        <v>-1605064</v>
      </c>
    </row>
    <row r="3482" spans="1:16" x14ac:dyDescent="0.35">
      <c r="A3482" t="s">
        <v>17163</v>
      </c>
      <c r="B3482">
        <v>95</v>
      </c>
      <c r="C3482">
        <v>3029081</v>
      </c>
      <c r="D3482" t="s">
        <v>17165</v>
      </c>
      <c r="E3482" t="s">
        <v>37</v>
      </c>
      <c r="F3482">
        <v>7.8</v>
      </c>
      <c r="G3482">
        <v>6000000</v>
      </c>
      <c r="H3482" t="s">
        <v>1671</v>
      </c>
      <c r="I3482" t="s">
        <v>3409</v>
      </c>
      <c r="J3482" t="s">
        <v>12038</v>
      </c>
      <c r="K3482" t="s">
        <v>17378</v>
      </c>
      <c r="L3482" t="s">
        <v>24177</v>
      </c>
      <c r="M3482" t="s">
        <v>24177</v>
      </c>
      <c r="N3482" t="s">
        <v>24177</v>
      </c>
      <c r="O3482" t="s">
        <v>24177</v>
      </c>
      <c r="P3482">
        <f>IMDB_Movies3[[#This Row],[gross]]-Table3[[#This Row],[budget]]</f>
        <v>-2970919</v>
      </c>
    </row>
    <row r="3483" spans="1:16" x14ac:dyDescent="0.35">
      <c r="A3483" t="s">
        <v>12448</v>
      </c>
      <c r="B3483">
        <v>99</v>
      </c>
      <c r="C3483">
        <v>3273588</v>
      </c>
      <c r="D3483" t="s">
        <v>17169</v>
      </c>
      <c r="E3483" t="s">
        <v>37</v>
      </c>
      <c r="F3483">
        <v>6.7</v>
      </c>
      <c r="G3483">
        <v>6000000</v>
      </c>
      <c r="H3483" t="s">
        <v>1325</v>
      </c>
      <c r="I3483" t="s">
        <v>3409</v>
      </c>
      <c r="J3483" t="s">
        <v>24177</v>
      </c>
      <c r="K3483" t="s">
        <v>24177</v>
      </c>
      <c r="L3483" t="s">
        <v>24177</v>
      </c>
      <c r="M3483" t="s">
        <v>24177</v>
      </c>
      <c r="N3483" t="s">
        <v>24177</v>
      </c>
      <c r="O3483" t="s">
        <v>24177</v>
      </c>
      <c r="P3483">
        <f>IMDB_Movies3[[#This Row],[gross]]-Table3[[#This Row],[budget]]</f>
        <v>-2726412</v>
      </c>
    </row>
    <row r="3484" spans="1:16" x14ac:dyDescent="0.35">
      <c r="A3484" t="s">
        <v>17173</v>
      </c>
      <c r="B3484">
        <v>93</v>
      </c>
      <c r="C3484">
        <v>47724985</v>
      </c>
      <c r="D3484" t="s">
        <v>17176</v>
      </c>
      <c r="E3484" t="s">
        <v>37</v>
      </c>
      <c r="F3484">
        <v>5.4</v>
      </c>
      <c r="G3484">
        <v>35761559</v>
      </c>
      <c r="H3484" t="s">
        <v>3409</v>
      </c>
      <c r="I3484" t="s">
        <v>6403</v>
      </c>
      <c r="J3484" t="s">
        <v>24162</v>
      </c>
      <c r="K3484" t="s">
        <v>10413</v>
      </c>
      <c r="L3484" t="s">
        <v>24177</v>
      </c>
      <c r="M3484" t="s">
        <v>24177</v>
      </c>
      <c r="N3484" t="s">
        <v>24177</v>
      </c>
      <c r="O3484" t="s">
        <v>24177</v>
      </c>
      <c r="P3484">
        <f>IMDB_Movies3[[#This Row],[gross]]-Table3[[#This Row],[budget]]</f>
        <v>11963426</v>
      </c>
    </row>
    <row r="3485" spans="1:16" x14ac:dyDescent="0.35">
      <c r="A3485" t="s">
        <v>11148</v>
      </c>
      <c r="B3485">
        <v>99</v>
      </c>
      <c r="C3485">
        <v>2207975</v>
      </c>
      <c r="D3485" t="s">
        <v>17180</v>
      </c>
      <c r="E3485" t="s">
        <v>37</v>
      </c>
      <c r="F3485">
        <v>7.2</v>
      </c>
      <c r="G3485">
        <v>6000000</v>
      </c>
      <c r="H3485" t="s">
        <v>3409</v>
      </c>
      <c r="I3485" t="s">
        <v>22704</v>
      </c>
      <c r="J3485" t="s">
        <v>24177</v>
      </c>
      <c r="K3485" t="s">
        <v>24177</v>
      </c>
      <c r="L3485" t="s">
        <v>24177</v>
      </c>
      <c r="M3485" t="s">
        <v>24177</v>
      </c>
      <c r="N3485" t="s">
        <v>24177</v>
      </c>
      <c r="O3485" t="s">
        <v>24177</v>
      </c>
      <c r="P3485">
        <f>IMDB_Movies3[[#This Row],[gross]]-Table3[[#This Row],[budget]]</f>
        <v>-3792025</v>
      </c>
    </row>
    <row r="3486" spans="1:16" x14ac:dyDescent="0.35">
      <c r="A3486" t="s">
        <v>17183</v>
      </c>
      <c r="B3486">
        <v>95</v>
      </c>
      <c r="C3486">
        <v>2025238</v>
      </c>
      <c r="D3486" t="s">
        <v>17185</v>
      </c>
      <c r="E3486" t="s">
        <v>37</v>
      </c>
      <c r="F3486">
        <v>5.8</v>
      </c>
      <c r="G3486">
        <v>6000000</v>
      </c>
      <c r="H3486" t="s">
        <v>1671</v>
      </c>
      <c r="I3486" t="s">
        <v>24164</v>
      </c>
      <c r="J3486" t="s">
        <v>3409</v>
      </c>
      <c r="K3486" t="s">
        <v>10413</v>
      </c>
      <c r="L3486" t="s">
        <v>24177</v>
      </c>
      <c r="M3486" t="s">
        <v>24177</v>
      </c>
      <c r="N3486" t="s">
        <v>24177</v>
      </c>
      <c r="O3486" t="s">
        <v>24177</v>
      </c>
      <c r="P3486">
        <f>IMDB_Movies3[[#This Row],[gross]]-Table3[[#This Row],[budget]]</f>
        <v>-3974762</v>
      </c>
    </row>
    <row r="3487" spans="1:16" x14ac:dyDescent="0.35">
      <c r="A3487" t="s">
        <v>17189</v>
      </c>
      <c r="B3487">
        <v>84</v>
      </c>
      <c r="C3487">
        <v>1028337</v>
      </c>
      <c r="D3487" t="s">
        <v>17190</v>
      </c>
      <c r="E3487" t="s">
        <v>37</v>
      </c>
      <c r="F3487">
        <v>6.4</v>
      </c>
      <c r="G3487">
        <v>35761559</v>
      </c>
      <c r="H3487" t="s">
        <v>3409</v>
      </c>
      <c r="I3487" t="s">
        <v>10413</v>
      </c>
      <c r="J3487" t="s">
        <v>24177</v>
      </c>
      <c r="K3487" t="s">
        <v>24177</v>
      </c>
      <c r="L3487" t="s">
        <v>24177</v>
      </c>
      <c r="M3487" t="s">
        <v>24177</v>
      </c>
      <c r="N3487" t="s">
        <v>24177</v>
      </c>
      <c r="O3487" t="s">
        <v>24177</v>
      </c>
      <c r="P3487">
        <f>IMDB_Movies3[[#This Row],[gross]]-Table3[[#This Row],[budget]]</f>
        <v>-34733222</v>
      </c>
    </row>
    <row r="3488" spans="1:16" x14ac:dyDescent="0.35">
      <c r="A3488" t="s">
        <v>17194</v>
      </c>
      <c r="B3488">
        <v>144</v>
      </c>
      <c r="C3488">
        <v>47724985</v>
      </c>
      <c r="D3488" t="s">
        <v>17197</v>
      </c>
      <c r="E3488" t="s">
        <v>37</v>
      </c>
      <c r="F3488">
        <v>8</v>
      </c>
      <c r="G3488">
        <v>6244087</v>
      </c>
      <c r="H3488" t="s">
        <v>1325</v>
      </c>
      <c r="I3488" t="s">
        <v>953</v>
      </c>
      <c r="J3488" t="s">
        <v>15011</v>
      </c>
      <c r="K3488" t="s">
        <v>24177</v>
      </c>
      <c r="L3488" t="s">
        <v>24177</v>
      </c>
      <c r="M3488" t="s">
        <v>24177</v>
      </c>
      <c r="N3488" t="s">
        <v>24177</v>
      </c>
      <c r="O3488" t="s">
        <v>24177</v>
      </c>
      <c r="P3488">
        <f>IMDB_Movies3[[#This Row],[gross]]-Table3[[#This Row],[budget]]</f>
        <v>41480898</v>
      </c>
    </row>
    <row r="3489" spans="1:16" x14ac:dyDescent="0.35">
      <c r="A3489" t="s">
        <v>8197</v>
      </c>
      <c r="B3489">
        <v>99</v>
      </c>
      <c r="C3489">
        <v>2077046</v>
      </c>
      <c r="D3489" t="s">
        <v>17201</v>
      </c>
      <c r="E3489" t="s">
        <v>37</v>
      </c>
      <c r="F3489">
        <v>7</v>
      </c>
      <c r="G3489">
        <v>6000000</v>
      </c>
      <c r="H3489" t="s">
        <v>1671</v>
      </c>
      <c r="I3489" t="s">
        <v>3409</v>
      </c>
      <c r="J3489" t="s">
        <v>19711</v>
      </c>
      <c r="K3489" t="s">
        <v>24177</v>
      </c>
      <c r="L3489" t="s">
        <v>24177</v>
      </c>
      <c r="M3489" t="s">
        <v>24177</v>
      </c>
      <c r="N3489" t="s">
        <v>24177</v>
      </c>
      <c r="O3489" t="s">
        <v>24177</v>
      </c>
      <c r="P3489">
        <f>IMDB_Movies3[[#This Row],[gross]]-Table3[[#This Row],[budget]]</f>
        <v>-3922954</v>
      </c>
    </row>
    <row r="3490" spans="1:16" x14ac:dyDescent="0.35">
      <c r="A3490" t="s">
        <v>17204</v>
      </c>
      <c r="B3490">
        <v>110</v>
      </c>
      <c r="C3490">
        <v>47724985</v>
      </c>
      <c r="D3490" t="s">
        <v>17208</v>
      </c>
      <c r="E3490" t="s">
        <v>37</v>
      </c>
      <c r="F3490">
        <v>7</v>
      </c>
      <c r="G3490">
        <v>6000000</v>
      </c>
      <c r="H3490" t="s">
        <v>953</v>
      </c>
      <c r="I3490" t="s">
        <v>24164</v>
      </c>
      <c r="J3490" t="s">
        <v>3409</v>
      </c>
      <c r="K3490" t="s">
        <v>10413</v>
      </c>
      <c r="L3490" t="s">
        <v>24177</v>
      </c>
      <c r="M3490" t="s">
        <v>24177</v>
      </c>
      <c r="N3490" t="s">
        <v>24177</v>
      </c>
      <c r="O3490" t="s">
        <v>24177</v>
      </c>
      <c r="P3490">
        <f>IMDB_Movies3[[#This Row],[gross]]-Table3[[#This Row],[budget]]</f>
        <v>41724985</v>
      </c>
    </row>
    <row r="3491" spans="1:16" x14ac:dyDescent="0.35">
      <c r="A3491" t="s">
        <v>16655</v>
      </c>
      <c r="B3491">
        <v>97</v>
      </c>
      <c r="C3491">
        <v>267194</v>
      </c>
      <c r="D3491" t="s">
        <v>17213</v>
      </c>
      <c r="E3491" t="s">
        <v>37</v>
      </c>
      <c r="F3491">
        <v>6.7</v>
      </c>
      <c r="G3491">
        <v>35761559</v>
      </c>
      <c r="H3491" t="s">
        <v>3409</v>
      </c>
      <c r="I3491" t="s">
        <v>24177</v>
      </c>
      <c r="J3491" t="s">
        <v>24177</v>
      </c>
      <c r="K3491" t="s">
        <v>24177</v>
      </c>
      <c r="L3491" t="s">
        <v>24177</v>
      </c>
      <c r="M3491" t="s">
        <v>24177</v>
      </c>
      <c r="N3491" t="s">
        <v>24177</v>
      </c>
      <c r="O3491" t="s">
        <v>24177</v>
      </c>
      <c r="P3491">
        <f>IMDB_Movies3[[#This Row],[gross]]-Table3[[#This Row],[budget]]</f>
        <v>-35494365</v>
      </c>
    </row>
    <row r="3492" spans="1:16" x14ac:dyDescent="0.35">
      <c r="A3492" t="s">
        <v>17217</v>
      </c>
      <c r="B3492">
        <v>107</v>
      </c>
      <c r="C3492">
        <v>869325</v>
      </c>
      <c r="D3492" t="s">
        <v>17219</v>
      </c>
      <c r="E3492" t="s">
        <v>37</v>
      </c>
      <c r="F3492">
        <v>3.8</v>
      </c>
      <c r="G3492">
        <v>6000000</v>
      </c>
      <c r="H3492" t="s">
        <v>1325</v>
      </c>
      <c r="I3492" t="s">
        <v>953</v>
      </c>
      <c r="J3492" t="s">
        <v>1266</v>
      </c>
      <c r="K3492" t="s">
        <v>12332</v>
      </c>
      <c r="L3492" t="s">
        <v>24177</v>
      </c>
      <c r="M3492" t="s">
        <v>24177</v>
      </c>
      <c r="N3492" t="s">
        <v>24177</v>
      </c>
      <c r="O3492" t="s">
        <v>24177</v>
      </c>
      <c r="P3492">
        <f>IMDB_Movies3[[#This Row],[gross]]-Table3[[#This Row],[budget]]</f>
        <v>-5130675</v>
      </c>
    </row>
    <row r="3493" spans="1:16" x14ac:dyDescent="0.35">
      <c r="A3493" t="s">
        <v>17223</v>
      </c>
      <c r="B3493">
        <v>90</v>
      </c>
      <c r="C3493">
        <v>399611</v>
      </c>
      <c r="D3493" t="s">
        <v>17225</v>
      </c>
      <c r="E3493" t="s">
        <v>37</v>
      </c>
      <c r="F3493">
        <v>5.7</v>
      </c>
      <c r="G3493">
        <v>6000000</v>
      </c>
      <c r="H3493" t="s">
        <v>13307</v>
      </c>
      <c r="I3493" t="s">
        <v>3409</v>
      </c>
      <c r="J3493" t="s">
        <v>24163</v>
      </c>
      <c r="K3493" t="s">
        <v>24177</v>
      </c>
      <c r="L3493" t="s">
        <v>24177</v>
      </c>
      <c r="M3493" t="s">
        <v>24177</v>
      </c>
      <c r="N3493" t="s">
        <v>24177</v>
      </c>
      <c r="O3493" t="s">
        <v>24177</v>
      </c>
      <c r="P3493">
        <f>IMDB_Movies3[[#This Row],[gross]]-Table3[[#This Row],[budget]]</f>
        <v>-5600389</v>
      </c>
    </row>
    <row r="3494" spans="1:16" x14ac:dyDescent="0.35">
      <c r="A3494" t="s">
        <v>15312</v>
      </c>
      <c r="B3494">
        <v>104</v>
      </c>
      <c r="C3494">
        <v>181798</v>
      </c>
      <c r="D3494" t="s">
        <v>17230</v>
      </c>
      <c r="E3494" t="s">
        <v>1464</v>
      </c>
      <c r="F3494">
        <v>6.6</v>
      </c>
      <c r="G3494">
        <v>35761559</v>
      </c>
      <c r="H3494" t="s">
        <v>3409</v>
      </c>
      <c r="I3494" t="s">
        <v>24177</v>
      </c>
      <c r="J3494" t="s">
        <v>24177</v>
      </c>
      <c r="K3494" t="s">
        <v>24177</v>
      </c>
      <c r="L3494" t="s">
        <v>24177</v>
      </c>
      <c r="M3494" t="s">
        <v>24177</v>
      </c>
      <c r="N3494" t="s">
        <v>24177</v>
      </c>
      <c r="O3494" t="s">
        <v>24177</v>
      </c>
      <c r="P3494">
        <f>IMDB_Movies3[[#This Row],[gross]]-Table3[[#This Row],[budget]]</f>
        <v>-35579761</v>
      </c>
    </row>
    <row r="3495" spans="1:16" x14ac:dyDescent="0.35">
      <c r="A3495" t="s">
        <v>11043</v>
      </c>
      <c r="B3495">
        <v>96</v>
      </c>
      <c r="C3495">
        <v>115862</v>
      </c>
      <c r="D3495" t="s">
        <v>17234</v>
      </c>
      <c r="E3495" t="s">
        <v>37</v>
      </c>
      <c r="F3495">
        <v>6.7</v>
      </c>
      <c r="G3495">
        <v>6000000</v>
      </c>
      <c r="H3495" t="s">
        <v>3409</v>
      </c>
      <c r="I3495" t="s">
        <v>19711</v>
      </c>
      <c r="J3495" t="s">
        <v>24177</v>
      </c>
      <c r="K3495" t="s">
        <v>24177</v>
      </c>
      <c r="L3495" t="s">
        <v>24177</v>
      </c>
      <c r="M3495" t="s">
        <v>24177</v>
      </c>
      <c r="N3495" t="s">
        <v>24177</v>
      </c>
      <c r="O3495" t="s">
        <v>24177</v>
      </c>
      <c r="P3495">
        <f>IMDB_Movies3[[#This Row],[gross]]-Table3[[#This Row],[budget]]</f>
        <v>-5884138</v>
      </c>
    </row>
    <row r="3496" spans="1:16" x14ac:dyDescent="0.35">
      <c r="A3496" t="s">
        <v>4619</v>
      </c>
      <c r="B3496">
        <v>104</v>
      </c>
      <c r="C3496">
        <v>1346503</v>
      </c>
      <c r="D3496" t="s">
        <v>17238</v>
      </c>
      <c r="E3496" t="s">
        <v>37</v>
      </c>
      <c r="F3496">
        <v>6.1</v>
      </c>
      <c r="G3496">
        <v>6000000</v>
      </c>
      <c r="H3496" t="s">
        <v>3409</v>
      </c>
      <c r="I3496" t="s">
        <v>22704</v>
      </c>
      <c r="J3496" t="s">
        <v>24177</v>
      </c>
      <c r="K3496" t="s">
        <v>24177</v>
      </c>
      <c r="L3496" t="s">
        <v>24177</v>
      </c>
      <c r="M3496" t="s">
        <v>24177</v>
      </c>
      <c r="N3496" t="s">
        <v>24177</v>
      </c>
      <c r="O3496" t="s">
        <v>24177</v>
      </c>
      <c r="P3496">
        <f>IMDB_Movies3[[#This Row],[gross]]-Table3[[#This Row],[budget]]</f>
        <v>-4653497</v>
      </c>
    </row>
    <row r="3497" spans="1:16" x14ac:dyDescent="0.35">
      <c r="A3497" t="s">
        <v>8089</v>
      </c>
      <c r="B3497">
        <v>97</v>
      </c>
      <c r="C3497">
        <v>117560</v>
      </c>
      <c r="D3497" t="s">
        <v>17243</v>
      </c>
      <c r="E3497" t="s">
        <v>37</v>
      </c>
      <c r="F3497">
        <v>6.2</v>
      </c>
      <c r="G3497">
        <v>6000000</v>
      </c>
      <c r="H3497" t="s">
        <v>3409</v>
      </c>
      <c r="I3497" t="s">
        <v>19711</v>
      </c>
      <c r="J3497" t="s">
        <v>24177</v>
      </c>
      <c r="K3497" t="s">
        <v>24177</v>
      </c>
      <c r="L3497" t="s">
        <v>24177</v>
      </c>
      <c r="M3497" t="s">
        <v>24177</v>
      </c>
      <c r="N3497" t="s">
        <v>24177</v>
      </c>
      <c r="O3497" t="s">
        <v>24177</v>
      </c>
      <c r="P3497">
        <f>IMDB_Movies3[[#This Row],[gross]]-Table3[[#This Row],[budget]]</f>
        <v>-5882440</v>
      </c>
    </row>
    <row r="3498" spans="1:16" x14ac:dyDescent="0.35">
      <c r="A3498" t="s">
        <v>13125</v>
      </c>
      <c r="B3498">
        <v>107</v>
      </c>
      <c r="C3498">
        <v>54606</v>
      </c>
      <c r="D3498" t="s">
        <v>17247</v>
      </c>
      <c r="E3498" t="s">
        <v>37</v>
      </c>
      <c r="F3498">
        <v>6.2</v>
      </c>
      <c r="G3498">
        <v>6000000</v>
      </c>
      <c r="H3498" t="s">
        <v>1671</v>
      </c>
      <c r="I3498" t="s">
        <v>24164</v>
      </c>
      <c r="J3498" t="s">
        <v>19711</v>
      </c>
      <c r="K3498" t="s">
        <v>24177</v>
      </c>
      <c r="L3498" t="s">
        <v>24177</v>
      </c>
      <c r="M3498" t="s">
        <v>24177</v>
      </c>
      <c r="N3498" t="s">
        <v>24177</v>
      </c>
      <c r="O3498" t="s">
        <v>24177</v>
      </c>
      <c r="P3498">
        <f>IMDB_Movies3[[#This Row],[gross]]-Table3[[#This Row],[budget]]</f>
        <v>-5945394</v>
      </c>
    </row>
    <row r="3499" spans="1:16" x14ac:dyDescent="0.35">
      <c r="A3499" t="s">
        <v>17251</v>
      </c>
      <c r="B3499">
        <v>117</v>
      </c>
      <c r="C3499">
        <v>47724985</v>
      </c>
      <c r="D3499" t="s">
        <v>17252</v>
      </c>
      <c r="E3499" t="s">
        <v>37</v>
      </c>
      <c r="F3499">
        <v>7.4</v>
      </c>
      <c r="G3499">
        <v>7840000</v>
      </c>
      <c r="H3499" t="s">
        <v>3409</v>
      </c>
      <c r="I3499" t="s">
        <v>24177</v>
      </c>
      <c r="J3499" t="s">
        <v>24177</v>
      </c>
      <c r="K3499" t="s">
        <v>24177</v>
      </c>
      <c r="L3499" t="s">
        <v>24177</v>
      </c>
      <c r="M3499" t="s">
        <v>24177</v>
      </c>
      <c r="N3499" t="s">
        <v>24177</v>
      </c>
      <c r="O3499" t="s">
        <v>24177</v>
      </c>
      <c r="P3499">
        <f>IMDB_Movies3[[#This Row],[gross]]-Table3[[#This Row],[budget]]</f>
        <v>39884985</v>
      </c>
    </row>
    <row r="3500" spans="1:16" x14ac:dyDescent="0.35">
      <c r="A3500" t="s">
        <v>17255</v>
      </c>
      <c r="B3500">
        <v>85</v>
      </c>
      <c r="C3500">
        <v>36497</v>
      </c>
      <c r="D3500" t="s">
        <v>17256</v>
      </c>
      <c r="E3500" t="s">
        <v>37</v>
      </c>
      <c r="F3500">
        <v>4.7</v>
      </c>
      <c r="G3500">
        <v>6000000</v>
      </c>
      <c r="H3500" t="s">
        <v>1671</v>
      </c>
      <c r="I3500" t="s">
        <v>24177</v>
      </c>
      <c r="J3500" t="s">
        <v>24177</v>
      </c>
      <c r="K3500" t="s">
        <v>24177</v>
      </c>
      <c r="L3500" t="s">
        <v>24177</v>
      </c>
      <c r="M3500" t="s">
        <v>24177</v>
      </c>
      <c r="N3500" t="s">
        <v>24177</v>
      </c>
      <c r="O3500" t="s">
        <v>24177</v>
      </c>
      <c r="P3500">
        <f>IMDB_Movies3[[#This Row],[gross]]-Table3[[#This Row],[budget]]</f>
        <v>-5963503</v>
      </c>
    </row>
    <row r="3501" spans="1:16" x14ac:dyDescent="0.35">
      <c r="A3501" t="s">
        <v>7744</v>
      </c>
      <c r="B3501">
        <v>152</v>
      </c>
      <c r="C3501">
        <v>23807</v>
      </c>
      <c r="D3501" t="s">
        <v>17261</v>
      </c>
      <c r="E3501" t="s">
        <v>37</v>
      </c>
      <c r="F3501">
        <v>8.3000000000000007</v>
      </c>
      <c r="G3501">
        <v>35761559</v>
      </c>
      <c r="H3501" t="s">
        <v>68</v>
      </c>
      <c r="I3501" t="s">
        <v>24177</v>
      </c>
      <c r="J3501" t="s">
        <v>24177</v>
      </c>
      <c r="K3501" t="s">
        <v>24177</v>
      </c>
      <c r="L3501" t="s">
        <v>24177</v>
      </c>
      <c r="M3501" t="s">
        <v>24177</v>
      </c>
      <c r="N3501" t="s">
        <v>24177</v>
      </c>
      <c r="O3501" t="s">
        <v>24177</v>
      </c>
      <c r="P3501">
        <f>IMDB_Movies3[[#This Row],[gross]]-Table3[[#This Row],[budget]]</f>
        <v>-35737752</v>
      </c>
    </row>
    <row r="3502" spans="1:16" x14ac:dyDescent="0.35">
      <c r="A3502" t="s">
        <v>17265</v>
      </c>
      <c r="B3502">
        <v>85</v>
      </c>
      <c r="C3502">
        <v>47724985</v>
      </c>
      <c r="D3502" t="s">
        <v>17266</v>
      </c>
      <c r="E3502" t="s">
        <v>37</v>
      </c>
      <c r="F3502">
        <v>7.2</v>
      </c>
      <c r="G3502">
        <v>6000000</v>
      </c>
      <c r="H3502" t="s">
        <v>1671</v>
      </c>
      <c r="I3502" t="s">
        <v>24164</v>
      </c>
      <c r="J3502" t="s">
        <v>3409</v>
      </c>
      <c r="K3502" t="s">
        <v>24177</v>
      </c>
      <c r="L3502" t="s">
        <v>24177</v>
      </c>
      <c r="M3502" t="s">
        <v>24177</v>
      </c>
      <c r="N3502" t="s">
        <v>24177</v>
      </c>
      <c r="O3502" t="s">
        <v>24177</v>
      </c>
      <c r="P3502">
        <f>IMDB_Movies3[[#This Row],[gross]]-Table3[[#This Row],[budget]]</f>
        <v>41724985</v>
      </c>
    </row>
    <row r="3503" spans="1:16" x14ac:dyDescent="0.35">
      <c r="A3503" t="s">
        <v>17269</v>
      </c>
      <c r="B3503">
        <v>76</v>
      </c>
      <c r="C3503">
        <v>47724985</v>
      </c>
      <c r="D3503" t="s">
        <v>17271</v>
      </c>
      <c r="E3503" t="s">
        <v>37</v>
      </c>
      <c r="F3503">
        <v>5.8</v>
      </c>
      <c r="G3503">
        <v>8600000</v>
      </c>
      <c r="H3503" t="s">
        <v>1325</v>
      </c>
      <c r="I3503" t="s">
        <v>3409</v>
      </c>
      <c r="J3503" t="s">
        <v>10413</v>
      </c>
      <c r="K3503" t="s">
        <v>24177</v>
      </c>
      <c r="L3503" t="s">
        <v>24177</v>
      </c>
      <c r="M3503" t="s">
        <v>24177</v>
      </c>
      <c r="N3503" t="s">
        <v>24177</v>
      </c>
      <c r="O3503" t="s">
        <v>24177</v>
      </c>
      <c r="P3503">
        <f>IMDB_Movies3[[#This Row],[gross]]-Table3[[#This Row],[budget]]</f>
        <v>39124985</v>
      </c>
    </row>
    <row r="3504" spans="1:16" x14ac:dyDescent="0.35">
      <c r="A3504" t="s">
        <v>17274</v>
      </c>
      <c r="B3504">
        <v>87</v>
      </c>
      <c r="C3504">
        <v>47724985</v>
      </c>
      <c r="D3504" t="s">
        <v>17275</v>
      </c>
      <c r="E3504" t="s">
        <v>37</v>
      </c>
      <c r="F3504">
        <v>5.9</v>
      </c>
      <c r="G3504">
        <v>35761559</v>
      </c>
      <c r="H3504" t="s">
        <v>3409</v>
      </c>
      <c r="I3504" t="s">
        <v>24162</v>
      </c>
      <c r="J3504" t="s">
        <v>10413</v>
      </c>
      <c r="K3504" t="s">
        <v>24177</v>
      </c>
      <c r="L3504" t="s">
        <v>24177</v>
      </c>
      <c r="M3504" t="s">
        <v>24177</v>
      </c>
      <c r="N3504" t="s">
        <v>24177</v>
      </c>
      <c r="O3504" t="s">
        <v>24177</v>
      </c>
      <c r="P3504">
        <f>IMDB_Movies3[[#This Row],[gross]]-Table3[[#This Row],[budget]]</f>
        <v>11963426</v>
      </c>
    </row>
    <row r="3505" spans="1:16" x14ac:dyDescent="0.35">
      <c r="A3505" t="s">
        <v>13271</v>
      </c>
      <c r="B3505">
        <v>95</v>
      </c>
      <c r="C3505">
        <v>65804</v>
      </c>
      <c r="D3505" t="s">
        <v>17279</v>
      </c>
      <c r="E3505" t="s">
        <v>37</v>
      </c>
      <c r="F3505">
        <v>6.3</v>
      </c>
      <c r="G3505">
        <v>12000000</v>
      </c>
      <c r="H3505" t="s">
        <v>24164</v>
      </c>
      <c r="I3505" t="s">
        <v>3409</v>
      </c>
      <c r="J3505" t="s">
        <v>10413</v>
      </c>
      <c r="K3505" t="s">
        <v>24177</v>
      </c>
      <c r="L3505" t="s">
        <v>24177</v>
      </c>
      <c r="M3505" t="s">
        <v>24177</v>
      </c>
      <c r="N3505" t="s">
        <v>24177</v>
      </c>
      <c r="O3505" t="s">
        <v>24177</v>
      </c>
      <c r="P3505">
        <f>IMDB_Movies3[[#This Row],[gross]]-Table3[[#This Row],[budget]]</f>
        <v>-11934196</v>
      </c>
    </row>
    <row r="3506" spans="1:16" x14ac:dyDescent="0.35">
      <c r="A3506" t="s">
        <v>15477</v>
      </c>
      <c r="B3506">
        <v>101</v>
      </c>
      <c r="C3506">
        <v>47724985</v>
      </c>
      <c r="D3506" t="s">
        <v>17282</v>
      </c>
      <c r="E3506" t="s">
        <v>37</v>
      </c>
      <c r="F3506">
        <v>7.2</v>
      </c>
      <c r="G3506">
        <v>6000000</v>
      </c>
      <c r="H3506" t="s">
        <v>3409</v>
      </c>
      <c r="I3506" t="s">
        <v>18089</v>
      </c>
      <c r="J3506" t="s">
        <v>24177</v>
      </c>
      <c r="K3506" t="s">
        <v>24177</v>
      </c>
      <c r="L3506" t="s">
        <v>24177</v>
      </c>
      <c r="M3506" t="s">
        <v>24177</v>
      </c>
      <c r="N3506" t="s">
        <v>24177</v>
      </c>
      <c r="O3506" t="s">
        <v>24177</v>
      </c>
      <c r="P3506">
        <f>IMDB_Movies3[[#This Row],[gross]]-Table3[[#This Row],[budget]]</f>
        <v>41724985</v>
      </c>
    </row>
    <row r="3507" spans="1:16" x14ac:dyDescent="0.35">
      <c r="A3507" t="s">
        <v>17286</v>
      </c>
      <c r="B3507">
        <v>90</v>
      </c>
      <c r="C3507">
        <v>47724985</v>
      </c>
      <c r="D3507" t="s">
        <v>17288</v>
      </c>
      <c r="E3507" t="s">
        <v>37</v>
      </c>
      <c r="F3507">
        <v>5.4</v>
      </c>
      <c r="G3507">
        <v>6000000</v>
      </c>
      <c r="H3507" t="s">
        <v>1325</v>
      </c>
      <c r="I3507" t="s">
        <v>10413</v>
      </c>
      <c r="J3507" t="s">
        <v>24177</v>
      </c>
      <c r="K3507" t="s">
        <v>24177</v>
      </c>
      <c r="L3507" t="s">
        <v>24177</v>
      </c>
      <c r="M3507" t="s">
        <v>24177</v>
      </c>
      <c r="N3507" t="s">
        <v>24177</v>
      </c>
      <c r="O3507" t="s">
        <v>24177</v>
      </c>
      <c r="P3507">
        <f>IMDB_Movies3[[#This Row],[gross]]-Table3[[#This Row],[budget]]</f>
        <v>41724985</v>
      </c>
    </row>
    <row r="3508" spans="1:16" x14ac:dyDescent="0.35">
      <c r="A3508" t="s">
        <v>5403</v>
      </c>
      <c r="B3508">
        <v>89</v>
      </c>
      <c r="C3508">
        <v>47724985</v>
      </c>
      <c r="D3508" t="s">
        <v>17297</v>
      </c>
      <c r="E3508" t="s">
        <v>37</v>
      </c>
      <c r="F3508">
        <v>7.3</v>
      </c>
      <c r="G3508">
        <v>5952000</v>
      </c>
      <c r="H3508" t="s">
        <v>6403</v>
      </c>
      <c r="I3508" t="s">
        <v>24162</v>
      </c>
      <c r="J3508" t="s">
        <v>12332</v>
      </c>
      <c r="K3508" t="s">
        <v>10413</v>
      </c>
      <c r="L3508" t="s">
        <v>24177</v>
      </c>
      <c r="M3508" t="s">
        <v>24177</v>
      </c>
      <c r="N3508" t="s">
        <v>24177</v>
      </c>
      <c r="O3508" t="s">
        <v>24177</v>
      </c>
      <c r="P3508">
        <f>IMDB_Movies3[[#This Row],[gross]]-Table3[[#This Row],[budget]]</f>
        <v>41772985</v>
      </c>
    </row>
    <row r="3509" spans="1:16" x14ac:dyDescent="0.35">
      <c r="A3509" t="s">
        <v>17301</v>
      </c>
      <c r="B3509">
        <v>111</v>
      </c>
      <c r="C3509">
        <v>3895664</v>
      </c>
      <c r="D3509" t="s">
        <v>17302</v>
      </c>
      <c r="E3509" t="s">
        <v>1464</v>
      </c>
      <c r="F3509">
        <v>7.3</v>
      </c>
      <c r="G3509">
        <v>5300000</v>
      </c>
      <c r="H3509" t="s">
        <v>1671</v>
      </c>
      <c r="I3509" t="s">
        <v>3409</v>
      </c>
      <c r="J3509" t="s">
        <v>24177</v>
      </c>
      <c r="K3509" t="s">
        <v>24177</v>
      </c>
      <c r="L3509" t="s">
        <v>24177</v>
      </c>
      <c r="M3509" t="s">
        <v>24177</v>
      </c>
      <c r="N3509" t="s">
        <v>24177</v>
      </c>
      <c r="O3509" t="s">
        <v>24177</v>
      </c>
      <c r="P3509">
        <f>IMDB_Movies3[[#This Row],[gross]]-Table3[[#This Row],[budget]]</f>
        <v>-1404336</v>
      </c>
    </row>
    <row r="3510" spans="1:16" x14ac:dyDescent="0.35">
      <c r="A3510" t="s">
        <v>17305</v>
      </c>
      <c r="B3510">
        <v>86</v>
      </c>
      <c r="C3510">
        <v>20200</v>
      </c>
      <c r="D3510" t="s">
        <v>17307</v>
      </c>
      <c r="E3510" t="s">
        <v>37</v>
      </c>
      <c r="F3510">
        <v>5.8</v>
      </c>
      <c r="G3510">
        <v>6000000</v>
      </c>
      <c r="H3510" t="s">
        <v>3409</v>
      </c>
      <c r="I3510" t="s">
        <v>12038</v>
      </c>
      <c r="J3510" t="s">
        <v>24177</v>
      </c>
      <c r="K3510" t="s">
        <v>24177</v>
      </c>
      <c r="L3510" t="s">
        <v>24177</v>
      </c>
      <c r="M3510" t="s">
        <v>24177</v>
      </c>
      <c r="N3510" t="s">
        <v>24177</v>
      </c>
      <c r="O3510" t="s">
        <v>24177</v>
      </c>
      <c r="P3510">
        <f>IMDB_Movies3[[#This Row],[gross]]-Table3[[#This Row],[budget]]</f>
        <v>-5979800</v>
      </c>
    </row>
    <row r="3511" spans="1:16" x14ac:dyDescent="0.35">
      <c r="A3511" t="s">
        <v>17311</v>
      </c>
      <c r="B3511">
        <v>103</v>
      </c>
      <c r="C3511">
        <v>542860</v>
      </c>
      <c r="D3511" t="s">
        <v>17314</v>
      </c>
      <c r="E3511" t="s">
        <v>10490</v>
      </c>
      <c r="F3511">
        <v>7.1</v>
      </c>
      <c r="G3511">
        <v>4000000</v>
      </c>
      <c r="H3511" t="s">
        <v>3409</v>
      </c>
      <c r="I3511" t="s">
        <v>22704</v>
      </c>
      <c r="J3511" t="s">
        <v>24165</v>
      </c>
      <c r="K3511" t="s">
        <v>24177</v>
      </c>
      <c r="L3511" t="s">
        <v>24177</v>
      </c>
      <c r="M3511" t="s">
        <v>24177</v>
      </c>
      <c r="N3511" t="s">
        <v>24177</v>
      </c>
      <c r="O3511" t="s">
        <v>24177</v>
      </c>
      <c r="P3511">
        <f>IMDB_Movies3[[#This Row],[gross]]-Table3[[#This Row],[budget]]</f>
        <v>-3457140</v>
      </c>
    </row>
    <row r="3512" spans="1:16" x14ac:dyDescent="0.35">
      <c r="A3512" t="s">
        <v>17318</v>
      </c>
      <c r="B3512">
        <v>90</v>
      </c>
      <c r="C3512">
        <v>47724985</v>
      </c>
      <c r="D3512" t="s">
        <v>17319</v>
      </c>
      <c r="E3512" t="s">
        <v>37</v>
      </c>
      <c r="F3512">
        <v>6.5</v>
      </c>
      <c r="G3512">
        <v>6000000</v>
      </c>
      <c r="H3512" t="s">
        <v>1671</v>
      </c>
      <c r="I3512" t="s">
        <v>24164</v>
      </c>
      <c r="J3512" t="s">
        <v>10413</v>
      </c>
      <c r="K3512" t="s">
        <v>24177</v>
      </c>
      <c r="L3512" t="s">
        <v>24177</v>
      </c>
      <c r="M3512" t="s">
        <v>24177</v>
      </c>
      <c r="N3512" t="s">
        <v>24177</v>
      </c>
      <c r="O3512" t="s">
        <v>24177</v>
      </c>
      <c r="P3512">
        <f>IMDB_Movies3[[#This Row],[gross]]-Table3[[#This Row],[budget]]</f>
        <v>41724985</v>
      </c>
    </row>
    <row r="3513" spans="1:16" x14ac:dyDescent="0.35">
      <c r="A3513" t="s">
        <v>4712</v>
      </c>
      <c r="B3513">
        <v>133</v>
      </c>
      <c r="C3513">
        <v>47724985</v>
      </c>
      <c r="D3513" t="s">
        <v>17324</v>
      </c>
      <c r="E3513" t="s">
        <v>37</v>
      </c>
      <c r="F3513">
        <v>7.9</v>
      </c>
      <c r="G3513">
        <v>6700000</v>
      </c>
      <c r="H3513" t="s">
        <v>10413</v>
      </c>
      <c r="I3513" t="s">
        <v>24165</v>
      </c>
      <c r="J3513" t="s">
        <v>24177</v>
      </c>
      <c r="K3513" t="s">
        <v>24177</v>
      </c>
      <c r="L3513" t="s">
        <v>24177</v>
      </c>
      <c r="M3513" t="s">
        <v>24177</v>
      </c>
      <c r="N3513" t="s">
        <v>24177</v>
      </c>
      <c r="O3513" t="s">
        <v>24177</v>
      </c>
      <c r="P3513">
        <f>IMDB_Movies3[[#This Row],[gross]]-Table3[[#This Row],[budget]]</f>
        <v>41024985</v>
      </c>
    </row>
    <row r="3514" spans="1:16" x14ac:dyDescent="0.35">
      <c r="A3514" t="s">
        <v>17328</v>
      </c>
      <c r="B3514">
        <v>88</v>
      </c>
      <c r="C3514">
        <v>15059</v>
      </c>
      <c r="D3514" t="s">
        <v>17329</v>
      </c>
      <c r="E3514" t="s">
        <v>37</v>
      </c>
      <c r="F3514">
        <v>5.4</v>
      </c>
      <c r="G3514">
        <v>35761559</v>
      </c>
      <c r="H3514" t="s">
        <v>3409</v>
      </c>
      <c r="I3514" t="s">
        <v>10413</v>
      </c>
      <c r="J3514" t="s">
        <v>24177</v>
      </c>
      <c r="K3514" t="s">
        <v>24177</v>
      </c>
      <c r="L3514" t="s">
        <v>24177</v>
      </c>
      <c r="M3514" t="s">
        <v>24177</v>
      </c>
      <c r="N3514" t="s">
        <v>24177</v>
      </c>
      <c r="O3514" t="s">
        <v>24177</v>
      </c>
      <c r="P3514">
        <f>IMDB_Movies3[[#This Row],[gross]]-Table3[[#This Row],[budget]]</f>
        <v>-35746500</v>
      </c>
    </row>
    <row r="3515" spans="1:16" x14ac:dyDescent="0.35">
      <c r="A3515" t="s">
        <v>17333</v>
      </c>
      <c r="B3515">
        <v>111</v>
      </c>
      <c r="C3515">
        <v>11905519</v>
      </c>
      <c r="D3515" t="s">
        <v>17335</v>
      </c>
      <c r="E3515" t="s">
        <v>13246</v>
      </c>
      <c r="F3515">
        <v>7.1</v>
      </c>
      <c r="G3515">
        <v>200000000</v>
      </c>
      <c r="H3515" t="s">
        <v>1325</v>
      </c>
      <c r="I3515" t="s">
        <v>24164</v>
      </c>
      <c r="J3515" t="s">
        <v>3409</v>
      </c>
      <c r="K3515" t="s">
        <v>10413</v>
      </c>
      <c r="L3515" t="s">
        <v>24177</v>
      </c>
      <c r="M3515" t="s">
        <v>24177</v>
      </c>
      <c r="N3515" t="s">
        <v>24177</v>
      </c>
      <c r="O3515" t="s">
        <v>24177</v>
      </c>
      <c r="P3515">
        <f>IMDB_Movies3[[#This Row],[gross]]-Table3[[#This Row],[budget]]</f>
        <v>-188094481</v>
      </c>
    </row>
    <row r="3516" spans="1:16" x14ac:dyDescent="0.35">
      <c r="A3516" t="s">
        <v>17339</v>
      </c>
      <c r="B3516">
        <v>94</v>
      </c>
      <c r="C3516">
        <v>69582</v>
      </c>
      <c r="D3516" t="s">
        <v>17340</v>
      </c>
      <c r="E3516" t="s">
        <v>37</v>
      </c>
      <c r="F3516">
        <v>6.4</v>
      </c>
      <c r="G3516">
        <v>35761559</v>
      </c>
      <c r="H3516" t="s">
        <v>1671</v>
      </c>
      <c r="I3516" t="s">
        <v>24177</v>
      </c>
      <c r="J3516" t="s">
        <v>24177</v>
      </c>
      <c r="K3516" t="s">
        <v>24177</v>
      </c>
      <c r="L3516" t="s">
        <v>24177</v>
      </c>
      <c r="M3516" t="s">
        <v>24177</v>
      </c>
      <c r="N3516" t="s">
        <v>24177</v>
      </c>
      <c r="O3516" t="s">
        <v>24177</v>
      </c>
      <c r="P3516">
        <f>IMDB_Movies3[[#This Row],[gross]]-Table3[[#This Row],[budget]]</f>
        <v>-35691977</v>
      </c>
    </row>
    <row r="3517" spans="1:16" x14ac:dyDescent="0.35">
      <c r="A3517" t="s">
        <v>15467</v>
      </c>
      <c r="B3517">
        <v>112</v>
      </c>
      <c r="C3517">
        <v>32541719</v>
      </c>
      <c r="D3517" t="s">
        <v>17350</v>
      </c>
      <c r="E3517" t="s">
        <v>37</v>
      </c>
      <c r="F3517">
        <v>6.7</v>
      </c>
      <c r="G3517">
        <v>3500159</v>
      </c>
      <c r="H3517" t="s">
        <v>1671</v>
      </c>
      <c r="I3517" t="s">
        <v>3409</v>
      </c>
      <c r="J3517" t="s">
        <v>19711</v>
      </c>
      <c r="K3517" t="s">
        <v>24163</v>
      </c>
      <c r="L3517" t="s">
        <v>24177</v>
      </c>
      <c r="M3517" t="s">
        <v>24177</v>
      </c>
      <c r="N3517" t="s">
        <v>24177</v>
      </c>
      <c r="O3517" t="s">
        <v>24177</v>
      </c>
      <c r="P3517">
        <f>IMDB_Movies3[[#This Row],[gross]]-Table3[[#This Row],[budget]]</f>
        <v>29041560</v>
      </c>
    </row>
    <row r="3518" spans="1:16" x14ac:dyDescent="0.35">
      <c r="A3518" t="s">
        <v>15906</v>
      </c>
      <c r="B3518">
        <v>141</v>
      </c>
      <c r="C3518">
        <v>3064356</v>
      </c>
      <c r="D3518" t="s">
        <v>17354</v>
      </c>
      <c r="E3518" t="s">
        <v>37</v>
      </c>
      <c r="F3518">
        <v>6.9</v>
      </c>
      <c r="G3518">
        <v>5600000</v>
      </c>
      <c r="H3518" t="s">
        <v>3409</v>
      </c>
      <c r="I3518" t="s">
        <v>19711</v>
      </c>
      <c r="J3518" t="s">
        <v>24177</v>
      </c>
      <c r="K3518" t="s">
        <v>24177</v>
      </c>
      <c r="L3518" t="s">
        <v>24177</v>
      </c>
      <c r="M3518" t="s">
        <v>24177</v>
      </c>
      <c r="N3518" t="s">
        <v>24177</v>
      </c>
      <c r="O3518" t="s">
        <v>24177</v>
      </c>
      <c r="P3518">
        <f>IMDB_Movies3[[#This Row],[gross]]-Table3[[#This Row],[budget]]</f>
        <v>-2535644</v>
      </c>
    </row>
    <row r="3519" spans="1:16" x14ac:dyDescent="0.35">
      <c r="A3519" t="s">
        <v>13712</v>
      </c>
      <c r="B3519">
        <v>95</v>
      </c>
      <c r="C3519">
        <v>7009668</v>
      </c>
      <c r="D3519" t="s">
        <v>17360</v>
      </c>
      <c r="E3519" t="s">
        <v>37</v>
      </c>
      <c r="F3519">
        <v>2.1</v>
      </c>
      <c r="G3519">
        <v>5600000</v>
      </c>
      <c r="H3519" t="s">
        <v>1325</v>
      </c>
      <c r="I3519" t="s">
        <v>24163</v>
      </c>
      <c r="J3519" t="s">
        <v>24177</v>
      </c>
      <c r="K3519" t="s">
        <v>24177</v>
      </c>
      <c r="L3519" t="s">
        <v>24177</v>
      </c>
      <c r="M3519" t="s">
        <v>24177</v>
      </c>
      <c r="N3519" t="s">
        <v>24177</v>
      </c>
      <c r="O3519" t="s">
        <v>24177</v>
      </c>
      <c r="P3519">
        <f>IMDB_Movies3[[#This Row],[gross]]-Table3[[#This Row],[budget]]</f>
        <v>1409668</v>
      </c>
    </row>
    <row r="3520" spans="1:16" x14ac:dyDescent="0.35">
      <c r="A3520" t="s">
        <v>17364</v>
      </c>
      <c r="B3520">
        <v>141</v>
      </c>
      <c r="C3520">
        <v>352684</v>
      </c>
      <c r="D3520" t="s">
        <v>17367</v>
      </c>
      <c r="E3520" t="s">
        <v>5611</v>
      </c>
      <c r="F3520">
        <v>4.3</v>
      </c>
      <c r="G3520">
        <v>35761559</v>
      </c>
      <c r="H3520" t="s">
        <v>1325</v>
      </c>
      <c r="I3520" t="s">
        <v>1671</v>
      </c>
      <c r="J3520" t="s">
        <v>24177</v>
      </c>
      <c r="K3520" t="s">
        <v>24177</v>
      </c>
      <c r="L3520" t="s">
        <v>24177</v>
      </c>
      <c r="M3520" t="s">
        <v>24177</v>
      </c>
      <c r="N3520" t="s">
        <v>24177</v>
      </c>
      <c r="O3520" t="s">
        <v>24177</v>
      </c>
      <c r="P3520">
        <f>IMDB_Movies3[[#This Row],[gross]]-Table3[[#This Row],[budget]]</f>
        <v>-35408875</v>
      </c>
    </row>
    <row r="3521" spans="1:16" x14ac:dyDescent="0.35">
      <c r="A3521" t="s">
        <v>14719</v>
      </c>
      <c r="B3521">
        <v>85</v>
      </c>
      <c r="C3521">
        <v>27024</v>
      </c>
      <c r="D3521" t="s">
        <v>17373</v>
      </c>
      <c r="E3521" t="s">
        <v>2778</v>
      </c>
      <c r="F3521">
        <v>6.6</v>
      </c>
      <c r="G3521">
        <v>5600000</v>
      </c>
      <c r="H3521" t="s">
        <v>6403</v>
      </c>
      <c r="I3521" t="s">
        <v>24177</v>
      </c>
      <c r="J3521" t="s">
        <v>24177</v>
      </c>
      <c r="K3521" t="s">
        <v>24177</v>
      </c>
      <c r="L3521" t="s">
        <v>24177</v>
      </c>
      <c r="M3521" t="s">
        <v>24177</v>
      </c>
      <c r="N3521" t="s">
        <v>24177</v>
      </c>
      <c r="O3521" t="s">
        <v>24177</v>
      </c>
      <c r="P3521">
        <f>IMDB_Movies3[[#This Row],[gross]]-Table3[[#This Row],[budget]]</f>
        <v>-5572976</v>
      </c>
    </row>
    <row r="3522" spans="1:16" x14ac:dyDescent="0.35">
      <c r="A3522" t="s">
        <v>15710</v>
      </c>
      <c r="B3522">
        <v>105</v>
      </c>
      <c r="C3522">
        <v>531806</v>
      </c>
      <c r="D3522" t="s">
        <v>17380</v>
      </c>
      <c r="E3522" t="s">
        <v>37</v>
      </c>
      <c r="F3522">
        <v>3.4</v>
      </c>
      <c r="G3522">
        <v>35761559</v>
      </c>
      <c r="H3522" t="s">
        <v>17378</v>
      </c>
      <c r="I3522" t="s">
        <v>24177</v>
      </c>
      <c r="J3522" t="s">
        <v>24177</v>
      </c>
      <c r="K3522" t="s">
        <v>24177</v>
      </c>
      <c r="L3522" t="s">
        <v>24177</v>
      </c>
      <c r="M3522" t="s">
        <v>24177</v>
      </c>
      <c r="N3522" t="s">
        <v>24177</v>
      </c>
      <c r="O3522" t="s">
        <v>24177</v>
      </c>
      <c r="P3522">
        <f>IMDB_Movies3[[#This Row],[gross]]-Table3[[#This Row],[budget]]</f>
        <v>-35229753</v>
      </c>
    </row>
    <row r="3523" spans="1:16" x14ac:dyDescent="0.35">
      <c r="A3523" t="s">
        <v>16986</v>
      </c>
      <c r="B3523">
        <v>129</v>
      </c>
      <c r="C3523">
        <v>159600000</v>
      </c>
      <c r="D3523" t="s">
        <v>17384</v>
      </c>
      <c r="E3523" t="s">
        <v>37</v>
      </c>
      <c r="F3523">
        <v>8.3000000000000007</v>
      </c>
      <c r="G3523">
        <v>5500000</v>
      </c>
      <c r="H3523" t="s">
        <v>1671</v>
      </c>
      <c r="I3523" t="s">
        <v>24164</v>
      </c>
      <c r="J3523" t="s">
        <v>3409</v>
      </c>
      <c r="K3523" t="s">
        <v>24177</v>
      </c>
      <c r="L3523" t="s">
        <v>24177</v>
      </c>
      <c r="M3523" t="s">
        <v>24177</v>
      </c>
      <c r="N3523" t="s">
        <v>24177</v>
      </c>
      <c r="O3523" t="s">
        <v>24177</v>
      </c>
      <c r="P3523">
        <f>IMDB_Movies3[[#This Row],[gross]]-Table3[[#This Row],[budget]]</f>
        <v>154100000</v>
      </c>
    </row>
    <row r="3524" spans="1:16" x14ac:dyDescent="0.35">
      <c r="A3524" t="s">
        <v>7796</v>
      </c>
      <c r="B3524">
        <v>125</v>
      </c>
      <c r="C3524">
        <v>58800000</v>
      </c>
      <c r="D3524" t="s">
        <v>17387</v>
      </c>
      <c r="E3524" t="s">
        <v>37</v>
      </c>
      <c r="F3524">
        <v>7.2</v>
      </c>
      <c r="G3524">
        <v>5500000</v>
      </c>
      <c r="H3524" t="s">
        <v>13307</v>
      </c>
      <c r="I3524" t="s">
        <v>3409</v>
      </c>
      <c r="J3524" t="s">
        <v>24163</v>
      </c>
      <c r="K3524" t="s">
        <v>24177</v>
      </c>
      <c r="L3524" t="s">
        <v>24177</v>
      </c>
      <c r="M3524" t="s">
        <v>24177</v>
      </c>
      <c r="N3524" t="s">
        <v>24177</v>
      </c>
      <c r="O3524" t="s">
        <v>24177</v>
      </c>
      <c r="P3524">
        <f>IMDB_Movies3[[#This Row],[gross]]-Table3[[#This Row],[budget]]</f>
        <v>53300000</v>
      </c>
    </row>
    <row r="3525" spans="1:16" x14ac:dyDescent="0.35">
      <c r="A3525" t="s">
        <v>17390</v>
      </c>
      <c r="B3525">
        <v>116</v>
      </c>
      <c r="C3525">
        <v>50382128</v>
      </c>
      <c r="D3525" t="s">
        <v>17391</v>
      </c>
      <c r="E3525" t="s">
        <v>37</v>
      </c>
      <c r="F3525">
        <v>5.6</v>
      </c>
      <c r="G3525">
        <v>5500000</v>
      </c>
      <c r="H3525" t="s">
        <v>1671</v>
      </c>
      <c r="I3525" t="s">
        <v>3409</v>
      </c>
      <c r="J3525" t="s">
        <v>19711</v>
      </c>
      <c r="K3525" t="s">
        <v>24177</v>
      </c>
      <c r="L3525" t="s">
        <v>24177</v>
      </c>
      <c r="M3525" t="s">
        <v>24177</v>
      </c>
      <c r="N3525" t="s">
        <v>24177</v>
      </c>
      <c r="O3525" t="s">
        <v>24177</v>
      </c>
      <c r="P3525">
        <f>IMDB_Movies3[[#This Row],[gross]]-Table3[[#This Row],[budget]]</f>
        <v>44882128</v>
      </c>
    </row>
    <row r="3526" spans="1:16" x14ac:dyDescent="0.35">
      <c r="A3526" t="s">
        <v>7204</v>
      </c>
      <c r="B3526">
        <v>105</v>
      </c>
      <c r="C3526">
        <v>35811509</v>
      </c>
      <c r="D3526" t="s">
        <v>17394</v>
      </c>
      <c r="E3526" t="s">
        <v>37</v>
      </c>
      <c r="F3526">
        <v>7.7</v>
      </c>
      <c r="G3526">
        <v>5500000</v>
      </c>
      <c r="H3526" t="s">
        <v>13307</v>
      </c>
      <c r="I3526" t="s">
        <v>3409</v>
      </c>
      <c r="J3526" t="s">
        <v>12038</v>
      </c>
      <c r="K3526" t="s">
        <v>19711</v>
      </c>
      <c r="L3526" t="s">
        <v>24177</v>
      </c>
      <c r="M3526" t="s">
        <v>24177</v>
      </c>
      <c r="N3526" t="s">
        <v>24177</v>
      </c>
      <c r="O3526" t="s">
        <v>24177</v>
      </c>
      <c r="P3526">
        <f>IMDB_Movies3[[#This Row],[gross]]-Table3[[#This Row],[budget]]</f>
        <v>30311509</v>
      </c>
    </row>
    <row r="3527" spans="1:16" x14ac:dyDescent="0.35">
      <c r="A3527" t="s">
        <v>62</v>
      </c>
      <c r="B3527">
        <v>90</v>
      </c>
      <c r="C3527">
        <v>24475193</v>
      </c>
      <c r="D3527" t="s">
        <v>17398</v>
      </c>
      <c r="E3527" t="s">
        <v>37</v>
      </c>
      <c r="F3527">
        <v>6.6</v>
      </c>
      <c r="G3527">
        <v>3000000</v>
      </c>
      <c r="H3527" t="s">
        <v>1671</v>
      </c>
      <c r="I3527" t="s">
        <v>3409</v>
      </c>
      <c r="J3527" t="s">
        <v>19711</v>
      </c>
      <c r="K3527" t="s">
        <v>24177</v>
      </c>
      <c r="L3527" t="s">
        <v>24177</v>
      </c>
      <c r="M3527" t="s">
        <v>24177</v>
      </c>
      <c r="N3527" t="s">
        <v>24177</v>
      </c>
      <c r="O3527" t="s">
        <v>24177</v>
      </c>
      <c r="P3527">
        <f>IMDB_Movies3[[#This Row],[gross]]-Table3[[#This Row],[budget]]</f>
        <v>21475193</v>
      </c>
    </row>
    <row r="3528" spans="1:16" x14ac:dyDescent="0.35">
      <c r="A3528" t="s">
        <v>3694</v>
      </c>
      <c r="B3528">
        <v>105</v>
      </c>
      <c r="C3528">
        <v>47724985</v>
      </c>
      <c r="D3528" t="s">
        <v>17403</v>
      </c>
      <c r="E3528" t="s">
        <v>37</v>
      </c>
      <c r="F3528">
        <v>7.6</v>
      </c>
      <c r="G3528">
        <v>5500000</v>
      </c>
      <c r="H3528" t="s">
        <v>24162</v>
      </c>
      <c r="I3528" t="s">
        <v>15011</v>
      </c>
      <c r="J3528" t="s">
        <v>24177</v>
      </c>
      <c r="K3528" t="s">
        <v>24177</v>
      </c>
      <c r="L3528" t="s">
        <v>24177</v>
      </c>
      <c r="M3528" t="s">
        <v>24177</v>
      </c>
      <c r="N3528" t="s">
        <v>24177</v>
      </c>
      <c r="O3528" t="s">
        <v>24177</v>
      </c>
      <c r="P3528">
        <f>IMDB_Movies3[[#This Row],[gross]]-Table3[[#This Row],[budget]]</f>
        <v>42224985</v>
      </c>
    </row>
    <row r="3529" spans="1:16" x14ac:dyDescent="0.35">
      <c r="A3529" t="s">
        <v>11761</v>
      </c>
      <c r="B3529">
        <v>111</v>
      </c>
      <c r="C3529">
        <v>6200756</v>
      </c>
      <c r="D3529" t="s">
        <v>17407</v>
      </c>
      <c r="E3529" t="s">
        <v>37</v>
      </c>
      <c r="F3529">
        <v>7.4</v>
      </c>
      <c r="G3529">
        <v>7000000</v>
      </c>
      <c r="H3529" t="s">
        <v>1671</v>
      </c>
      <c r="I3529" t="s">
        <v>3409</v>
      </c>
      <c r="J3529" t="s">
        <v>24177</v>
      </c>
      <c r="K3529" t="s">
        <v>24177</v>
      </c>
      <c r="L3529" t="s">
        <v>24177</v>
      </c>
      <c r="M3529" t="s">
        <v>24177</v>
      </c>
      <c r="N3529" t="s">
        <v>24177</v>
      </c>
      <c r="O3529" t="s">
        <v>24177</v>
      </c>
      <c r="P3529">
        <f>IMDB_Movies3[[#This Row],[gross]]-Table3[[#This Row],[budget]]</f>
        <v>-799244</v>
      </c>
    </row>
    <row r="3530" spans="1:16" x14ac:dyDescent="0.35">
      <c r="A3530" t="s">
        <v>9070</v>
      </c>
      <c r="B3530">
        <v>91</v>
      </c>
      <c r="C3530">
        <v>1292119</v>
      </c>
      <c r="D3530" t="s">
        <v>17410</v>
      </c>
      <c r="E3530" t="s">
        <v>37</v>
      </c>
      <c r="F3530">
        <v>7.1</v>
      </c>
      <c r="G3530">
        <v>5500000</v>
      </c>
      <c r="H3530" t="s">
        <v>13307</v>
      </c>
      <c r="I3530" t="s">
        <v>3409</v>
      </c>
      <c r="J3530" t="s">
        <v>19711</v>
      </c>
      <c r="K3530" t="s">
        <v>24177</v>
      </c>
      <c r="L3530" t="s">
        <v>24177</v>
      </c>
      <c r="M3530" t="s">
        <v>24177</v>
      </c>
      <c r="N3530" t="s">
        <v>24177</v>
      </c>
      <c r="O3530" t="s">
        <v>24177</v>
      </c>
      <c r="P3530">
        <f>IMDB_Movies3[[#This Row],[gross]]-Table3[[#This Row],[budget]]</f>
        <v>-4207881</v>
      </c>
    </row>
    <row r="3531" spans="1:16" x14ac:dyDescent="0.35">
      <c r="A3531" t="s">
        <v>17413</v>
      </c>
      <c r="B3531">
        <v>95</v>
      </c>
      <c r="C3531">
        <v>47724985</v>
      </c>
      <c r="D3531" t="s">
        <v>17416</v>
      </c>
      <c r="E3531" t="s">
        <v>37</v>
      </c>
      <c r="F3531">
        <v>3.4</v>
      </c>
      <c r="G3531">
        <v>35761559</v>
      </c>
      <c r="H3531" t="s">
        <v>1671</v>
      </c>
      <c r="I3531" t="s">
        <v>12332</v>
      </c>
      <c r="J3531" t="s">
        <v>24177</v>
      </c>
      <c r="K3531" t="s">
        <v>24177</v>
      </c>
      <c r="L3531" t="s">
        <v>24177</v>
      </c>
      <c r="M3531" t="s">
        <v>24177</v>
      </c>
      <c r="N3531" t="s">
        <v>24177</v>
      </c>
      <c r="O3531" t="s">
        <v>24177</v>
      </c>
      <c r="P3531">
        <f>IMDB_Movies3[[#This Row],[gross]]-Table3[[#This Row],[budget]]</f>
        <v>11963426</v>
      </c>
    </row>
    <row r="3532" spans="1:16" x14ac:dyDescent="0.35">
      <c r="A3532" t="s">
        <v>17419</v>
      </c>
      <c r="B3532">
        <v>97</v>
      </c>
      <c r="C3532">
        <v>3629758</v>
      </c>
      <c r="D3532" t="s">
        <v>17422</v>
      </c>
      <c r="E3532" t="s">
        <v>1464</v>
      </c>
      <c r="F3532">
        <v>7.9</v>
      </c>
      <c r="G3532">
        <v>5500000</v>
      </c>
      <c r="H3532" t="s">
        <v>3409</v>
      </c>
      <c r="I3532" t="s">
        <v>12038</v>
      </c>
      <c r="J3532" t="s">
        <v>24177</v>
      </c>
      <c r="K3532" t="s">
        <v>24177</v>
      </c>
      <c r="L3532" t="s">
        <v>24177</v>
      </c>
      <c r="M3532" t="s">
        <v>24177</v>
      </c>
      <c r="N3532" t="s">
        <v>24177</v>
      </c>
      <c r="O3532" t="s">
        <v>24177</v>
      </c>
      <c r="P3532">
        <f>IMDB_Movies3[[#This Row],[gross]]-Table3[[#This Row],[budget]]</f>
        <v>-1870242</v>
      </c>
    </row>
    <row r="3533" spans="1:16" x14ac:dyDescent="0.35">
      <c r="A3533" t="s">
        <v>17426</v>
      </c>
      <c r="B3533">
        <v>92</v>
      </c>
      <c r="C3533">
        <v>6239558</v>
      </c>
      <c r="D3533" t="s">
        <v>17428</v>
      </c>
      <c r="E3533" t="s">
        <v>37</v>
      </c>
      <c r="F3533">
        <v>6.7</v>
      </c>
      <c r="G3533">
        <v>5000000</v>
      </c>
      <c r="H3533" t="s">
        <v>1671</v>
      </c>
      <c r="I3533" t="s">
        <v>3409</v>
      </c>
      <c r="J3533" t="s">
        <v>24177</v>
      </c>
      <c r="K3533" t="s">
        <v>24177</v>
      </c>
      <c r="L3533" t="s">
        <v>24177</v>
      </c>
      <c r="M3533" t="s">
        <v>24177</v>
      </c>
      <c r="N3533" t="s">
        <v>24177</v>
      </c>
      <c r="O3533" t="s">
        <v>24177</v>
      </c>
      <c r="P3533">
        <f>IMDB_Movies3[[#This Row],[gross]]-Table3[[#This Row],[budget]]</f>
        <v>1239558</v>
      </c>
    </row>
    <row r="3534" spans="1:16" x14ac:dyDescent="0.35">
      <c r="A3534" t="s">
        <v>17432</v>
      </c>
      <c r="B3534">
        <v>104</v>
      </c>
      <c r="C3534">
        <v>1056102</v>
      </c>
      <c r="D3534" t="s">
        <v>17433</v>
      </c>
      <c r="E3534" t="s">
        <v>37</v>
      </c>
      <c r="F3534">
        <v>6.6</v>
      </c>
      <c r="G3534">
        <v>5000000</v>
      </c>
      <c r="H3534" t="s">
        <v>24164</v>
      </c>
      <c r="I3534" t="s">
        <v>3409</v>
      </c>
      <c r="J3534" t="s">
        <v>24162</v>
      </c>
      <c r="K3534" t="s">
        <v>10413</v>
      </c>
      <c r="L3534" t="s">
        <v>24177</v>
      </c>
      <c r="M3534" t="s">
        <v>24177</v>
      </c>
      <c r="N3534" t="s">
        <v>24177</v>
      </c>
      <c r="O3534" t="s">
        <v>24177</v>
      </c>
      <c r="P3534">
        <f>IMDB_Movies3[[#This Row],[gross]]-Table3[[#This Row],[budget]]</f>
        <v>-3943898</v>
      </c>
    </row>
    <row r="3535" spans="1:16" x14ac:dyDescent="0.35">
      <c r="A3535" t="s">
        <v>5076</v>
      </c>
      <c r="B3535">
        <v>120</v>
      </c>
      <c r="C3535">
        <v>27545445</v>
      </c>
      <c r="D3535" t="s">
        <v>17437</v>
      </c>
      <c r="E3535" t="s">
        <v>37</v>
      </c>
      <c r="F3535">
        <v>7.9</v>
      </c>
      <c r="G3535">
        <v>6500000</v>
      </c>
      <c r="H3535" t="s">
        <v>3409</v>
      </c>
      <c r="I3535" t="s">
        <v>24177</v>
      </c>
      <c r="J3535" t="s">
        <v>24177</v>
      </c>
      <c r="K3535" t="s">
        <v>24177</v>
      </c>
      <c r="L3535" t="s">
        <v>24177</v>
      </c>
      <c r="M3535" t="s">
        <v>24177</v>
      </c>
      <c r="N3535" t="s">
        <v>24177</v>
      </c>
      <c r="O3535" t="s">
        <v>24177</v>
      </c>
      <c r="P3535">
        <f>IMDB_Movies3[[#This Row],[gross]]-Table3[[#This Row],[budget]]</f>
        <v>21045445</v>
      </c>
    </row>
    <row r="3536" spans="1:16" x14ac:dyDescent="0.35">
      <c r="A3536" t="s">
        <v>17441</v>
      </c>
      <c r="B3536">
        <v>99</v>
      </c>
      <c r="C3536">
        <v>56007</v>
      </c>
      <c r="D3536" t="s">
        <v>17442</v>
      </c>
      <c r="E3536" t="s">
        <v>37</v>
      </c>
      <c r="F3536">
        <v>4.9000000000000004</v>
      </c>
      <c r="G3536">
        <v>5500000</v>
      </c>
      <c r="H3536" t="s">
        <v>1671</v>
      </c>
      <c r="I3536" t="s">
        <v>24164</v>
      </c>
      <c r="J3536" t="s">
        <v>3409</v>
      </c>
      <c r="K3536" t="s">
        <v>19711</v>
      </c>
      <c r="L3536" t="s">
        <v>10413</v>
      </c>
      <c r="M3536" t="s">
        <v>24177</v>
      </c>
      <c r="N3536" t="s">
        <v>24177</v>
      </c>
      <c r="O3536" t="s">
        <v>24177</v>
      </c>
      <c r="P3536">
        <f>IMDB_Movies3[[#This Row],[gross]]-Table3[[#This Row],[budget]]</f>
        <v>-5443993</v>
      </c>
    </row>
    <row r="3537" spans="1:16" x14ac:dyDescent="0.35">
      <c r="A3537" t="s">
        <v>17445</v>
      </c>
      <c r="B3537">
        <v>93</v>
      </c>
      <c r="C3537">
        <v>611709</v>
      </c>
      <c r="D3537" t="s">
        <v>17448</v>
      </c>
      <c r="E3537" t="s">
        <v>1464</v>
      </c>
      <c r="F3537">
        <v>7.2</v>
      </c>
      <c r="G3537">
        <v>3850000</v>
      </c>
      <c r="H3537" t="s">
        <v>1671</v>
      </c>
      <c r="I3537" t="s">
        <v>3409</v>
      </c>
      <c r="J3537" t="s">
        <v>24177</v>
      </c>
      <c r="K3537" t="s">
        <v>24177</v>
      </c>
      <c r="L3537" t="s">
        <v>24177</v>
      </c>
      <c r="M3537" t="s">
        <v>24177</v>
      </c>
      <c r="N3537" t="s">
        <v>24177</v>
      </c>
      <c r="O3537" t="s">
        <v>24177</v>
      </c>
      <c r="P3537">
        <f>IMDB_Movies3[[#This Row],[gross]]-Table3[[#This Row],[budget]]</f>
        <v>-3238291</v>
      </c>
    </row>
    <row r="3538" spans="1:16" x14ac:dyDescent="0.35">
      <c r="A3538" t="s">
        <v>12582</v>
      </c>
      <c r="B3538">
        <v>99</v>
      </c>
      <c r="C3538">
        <v>753501</v>
      </c>
      <c r="D3538" t="s">
        <v>17453</v>
      </c>
      <c r="E3538" t="s">
        <v>1464</v>
      </c>
      <c r="F3538">
        <v>7.4</v>
      </c>
      <c r="G3538">
        <v>35761559</v>
      </c>
      <c r="H3538" t="s">
        <v>24164</v>
      </c>
      <c r="I3538" t="s">
        <v>3409</v>
      </c>
      <c r="J3538" t="s">
        <v>24162</v>
      </c>
      <c r="K3538" t="s">
        <v>10413</v>
      </c>
      <c r="L3538" t="s">
        <v>24177</v>
      </c>
      <c r="M3538" t="s">
        <v>24177</v>
      </c>
      <c r="N3538" t="s">
        <v>24177</v>
      </c>
      <c r="O3538" t="s">
        <v>24177</v>
      </c>
      <c r="P3538">
        <f>IMDB_Movies3[[#This Row],[gross]]-Table3[[#This Row],[budget]]</f>
        <v>-35008058</v>
      </c>
    </row>
    <row r="3539" spans="1:16" x14ac:dyDescent="0.35">
      <c r="A3539" t="s">
        <v>17457</v>
      </c>
      <c r="B3539">
        <v>99</v>
      </c>
      <c r="C3539">
        <v>22770</v>
      </c>
      <c r="D3539" t="s">
        <v>17459</v>
      </c>
      <c r="E3539" t="s">
        <v>676</v>
      </c>
      <c r="F3539">
        <v>6.1</v>
      </c>
      <c r="G3539">
        <v>5500000</v>
      </c>
      <c r="H3539" t="s">
        <v>1671</v>
      </c>
      <c r="I3539" t="s">
        <v>3409</v>
      </c>
      <c r="J3539" t="s">
        <v>24177</v>
      </c>
      <c r="K3539" t="s">
        <v>24177</v>
      </c>
      <c r="L3539" t="s">
        <v>24177</v>
      </c>
      <c r="M3539" t="s">
        <v>24177</v>
      </c>
      <c r="N3539" t="s">
        <v>24177</v>
      </c>
      <c r="O3539" t="s">
        <v>24177</v>
      </c>
      <c r="P3539">
        <f>IMDB_Movies3[[#This Row],[gross]]-Table3[[#This Row],[budget]]</f>
        <v>-5477230</v>
      </c>
    </row>
    <row r="3540" spans="1:16" x14ac:dyDescent="0.35">
      <c r="A3540" t="s">
        <v>17463</v>
      </c>
      <c r="B3540">
        <v>157</v>
      </c>
      <c r="C3540">
        <v>2197331</v>
      </c>
      <c r="D3540" t="s">
        <v>17465</v>
      </c>
      <c r="E3540" t="s">
        <v>5611</v>
      </c>
      <c r="F3540">
        <v>8.4</v>
      </c>
      <c r="G3540">
        <v>35761559</v>
      </c>
      <c r="H3540" t="s">
        <v>1671</v>
      </c>
      <c r="I3540" t="s">
        <v>3409</v>
      </c>
      <c r="J3540" t="s">
        <v>22704</v>
      </c>
      <c r="K3540" t="s">
        <v>19711</v>
      </c>
      <c r="L3540" t="s">
        <v>24177</v>
      </c>
      <c r="M3540" t="s">
        <v>24177</v>
      </c>
      <c r="N3540" t="s">
        <v>24177</v>
      </c>
      <c r="O3540" t="s">
        <v>24177</v>
      </c>
      <c r="P3540">
        <f>IMDB_Movies3[[#This Row],[gross]]-Table3[[#This Row],[budget]]</f>
        <v>-33564228</v>
      </c>
    </row>
    <row r="3541" spans="1:16" x14ac:dyDescent="0.35">
      <c r="A3541" t="s">
        <v>17469</v>
      </c>
      <c r="B3541">
        <v>90</v>
      </c>
      <c r="C3541">
        <v>47724985</v>
      </c>
      <c r="D3541" t="s">
        <v>17470</v>
      </c>
      <c r="E3541" t="s">
        <v>37</v>
      </c>
      <c r="F3541">
        <v>6.2</v>
      </c>
      <c r="G3541">
        <v>35761559</v>
      </c>
      <c r="H3541" t="s">
        <v>3409</v>
      </c>
      <c r="I3541" t="s">
        <v>24177</v>
      </c>
      <c r="J3541" t="s">
        <v>24177</v>
      </c>
      <c r="K3541" t="s">
        <v>24177</v>
      </c>
      <c r="L3541" t="s">
        <v>24177</v>
      </c>
      <c r="M3541" t="s">
        <v>24177</v>
      </c>
      <c r="N3541" t="s">
        <v>24177</v>
      </c>
      <c r="O3541" t="s">
        <v>24177</v>
      </c>
      <c r="P3541">
        <f>IMDB_Movies3[[#This Row],[gross]]-Table3[[#This Row],[budget]]</f>
        <v>11963426</v>
      </c>
    </row>
    <row r="3542" spans="1:16" x14ac:dyDescent="0.35">
      <c r="A3542" t="s">
        <v>17474</v>
      </c>
      <c r="B3542">
        <v>96</v>
      </c>
      <c r="C3542">
        <v>27445</v>
      </c>
      <c r="D3542" t="s">
        <v>17476</v>
      </c>
      <c r="E3542" t="s">
        <v>37</v>
      </c>
      <c r="F3542">
        <v>5.3</v>
      </c>
      <c r="G3542">
        <v>9000000</v>
      </c>
      <c r="H3542" t="s">
        <v>1325</v>
      </c>
      <c r="I3542" t="s">
        <v>1671</v>
      </c>
      <c r="J3542" t="s">
        <v>3409</v>
      </c>
      <c r="K3542" t="s">
        <v>10413</v>
      </c>
      <c r="L3542" t="s">
        <v>24177</v>
      </c>
      <c r="M3542" t="s">
        <v>24177</v>
      </c>
      <c r="N3542" t="s">
        <v>24177</v>
      </c>
      <c r="O3542" t="s">
        <v>24177</v>
      </c>
      <c r="P3542">
        <f>IMDB_Movies3[[#This Row],[gross]]-Table3[[#This Row],[budget]]</f>
        <v>-8972555</v>
      </c>
    </row>
    <row r="3543" spans="1:16" x14ac:dyDescent="0.35">
      <c r="A3543" t="s">
        <v>7885</v>
      </c>
      <c r="B3543">
        <v>96</v>
      </c>
      <c r="C3543">
        <v>766487</v>
      </c>
      <c r="D3543" t="s">
        <v>17480</v>
      </c>
      <c r="E3543" t="s">
        <v>37</v>
      </c>
      <c r="F3543">
        <v>5</v>
      </c>
      <c r="G3543">
        <v>5250000</v>
      </c>
      <c r="H3543" t="s">
        <v>1671</v>
      </c>
      <c r="I3543" t="s">
        <v>19711</v>
      </c>
      <c r="J3543" t="s">
        <v>24177</v>
      </c>
      <c r="K3543" t="s">
        <v>24177</v>
      </c>
      <c r="L3543" t="s">
        <v>24177</v>
      </c>
      <c r="M3543" t="s">
        <v>24177</v>
      </c>
      <c r="N3543" t="s">
        <v>24177</v>
      </c>
      <c r="O3543" t="s">
        <v>24177</v>
      </c>
      <c r="P3543">
        <f>IMDB_Movies3[[#This Row],[gross]]-Table3[[#This Row],[budget]]</f>
        <v>-4483513</v>
      </c>
    </row>
    <row r="3544" spans="1:16" x14ac:dyDescent="0.35">
      <c r="A3544" t="s">
        <v>17484</v>
      </c>
      <c r="B3544">
        <v>90</v>
      </c>
      <c r="C3544">
        <v>18434</v>
      </c>
      <c r="D3544" t="s">
        <v>17485</v>
      </c>
      <c r="E3544" t="s">
        <v>37</v>
      </c>
      <c r="F3544">
        <v>7.7</v>
      </c>
      <c r="G3544">
        <v>35761559</v>
      </c>
      <c r="H3544" t="s">
        <v>1671</v>
      </c>
      <c r="I3544" t="s">
        <v>3409</v>
      </c>
      <c r="J3544" t="s">
        <v>24177</v>
      </c>
      <c r="K3544" t="s">
        <v>24177</v>
      </c>
      <c r="L3544" t="s">
        <v>24177</v>
      </c>
      <c r="M3544" t="s">
        <v>24177</v>
      </c>
      <c r="N3544" t="s">
        <v>24177</v>
      </c>
      <c r="O3544" t="s">
        <v>24177</v>
      </c>
      <c r="P3544">
        <f>IMDB_Movies3[[#This Row],[gross]]-Table3[[#This Row],[budget]]</f>
        <v>-35743125</v>
      </c>
    </row>
    <row r="3545" spans="1:16" x14ac:dyDescent="0.35">
      <c r="A3545" t="s">
        <v>12702</v>
      </c>
      <c r="B3545">
        <v>100</v>
      </c>
      <c r="C3545">
        <v>1196752</v>
      </c>
      <c r="D3545" t="s">
        <v>17490</v>
      </c>
      <c r="E3545" t="s">
        <v>17494</v>
      </c>
      <c r="F3545">
        <v>7.6</v>
      </c>
      <c r="G3545">
        <v>30300000</v>
      </c>
      <c r="H3545" t="s">
        <v>24164</v>
      </c>
      <c r="I3545" t="s">
        <v>3409</v>
      </c>
      <c r="J3545" t="s">
        <v>10413</v>
      </c>
      <c r="K3545" t="s">
        <v>24177</v>
      </c>
      <c r="L3545" t="s">
        <v>24177</v>
      </c>
      <c r="M3545" t="s">
        <v>24177</v>
      </c>
      <c r="N3545" t="s">
        <v>24177</v>
      </c>
      <c r="O3545" t="s">
        <v>24177</v>
      </c>
      <c r="P3545">
        <f>IMDB_Movies3[[#This Row],[gross]]-Table3[[#This Row],[budget]]</f>
        <v>-29103248</v>
      </c>
    </row>
    <row r="3546" spans="1:16" x14ac:dyDescent="0.35">
      <c r="A3546" t="s">
        <v>17495</v>
      </c>
      <c r="B3546">
        <v>94</v>
      </c>
      <c r="C3546">
        <v>47724985</v>
      </c>
      <c r="D3546" t="s">
        <v>17497</v>
      </c>
      <c r="E3546" t="s">
        <v>37</v>
      </c>
      <c r="F3546">
        <v>6.3</v>
      </c>
      <c r="G3546">
        <v>4000000</v>
      </c>
      <c r="H3546" t="s">
        <v>1671</v>
      </c>
      <c r="I3546" t="s">
        <v>6403</v>
      </c>
      <c r="J3546" t="s">
        <v>12332</v>
      </c>
      <c r="K3546" t="s">
        <v>10413</v>
      </c>
      <c r="L3546" t="s">
        <v>24177</v>
      </c>
      <c r="M3546" t="s">
        <v>24177</v>
      </c>
      <c r="N3546" t="s">
        <v>24177</v>
      </c>
      <c r="O3546" t="s">
        <v>24177</v>
      </c>
      <c r="P3546">
        <f>IMDB_Movies3[[#This Row],[gross]]-Table3[[#This Row],[budget]]</f>
        <v>43724985</v>
      </c>
    </row>
    <row r="3547" spans="1:16" x14ac:dyDescent="0.35">
      <c r="A3547" t="s">
        <v>17500</v>
      </c>
      <c r="B3547">
        <v>98</v>
      </c>
      <c r="C3547">
        <v>795126</v>
      </c>
      <c r="D3547" t="s">
        <v>17502</v>
      </c>
      <c r="E3547" t="s">
        <v>37</v>
      </c>
      <c r="F3547">
        <v>7.6</v>
      </c>
      <c r="G3547">
        <v>6000000</v>
      </c>
      <c r="H3547" t="s">
        <v>1671</v>
      </c>
      <c r="I3547" t="s">
        <v>3409</v>
      </c>
      <c r="J3547" t="s">
        <v>24163</v>
      </c>
      <c r="K3547" t="s">
        <v>24177</v>
      </c>
      <c r="L3547" t="s">
        <v>24177</v>
      </c>
      <c r="M3547" t="s">
        <v>24177</v>
      </c>
      <c r="N3547" t="s">
        <v>24177</v>
      </c>
      <c r="O3547" t="s">
        <v>24177</v>
      </c>
      <c r="P3547">
        <f>IMDB_Movies3[[#This Row],[gross]]-Table3[[#This Row],[budget]]</f>
        <v>-5204874</v>
      </c>
    </row>
    <row r="3548" spans="1:16" x14ac:dyDescent="0.35">
      <c r="A3548" t="s">
        <v>17505</v>
      </c>
      <c r="B3548">
        <v>129</v>
      </c>
      <c r="C3548">
        <v>47724985</v>
      </c>
      <c r="D3548" t="s">
        <v>17507</v>
      </c>
      <c r="E3548" t="s">
        <v>37</v>
      </c>
      <c r="F3548">
        <v>5.6</v>
      </c>
      <c r="G3548">
        <v>5500000</v>
      </c>
      <c r="H3548" t="s">
        <v>3409</v>
      </c>
      <c r="I3548" t="s">
        <v>19711</v>
      </c>
      <c r="J3548" t="s">
        <v>24177</v>
      </c>
      <c r="K3548" t="s">
        <v>24177</v>
      </c>
      <c r="L3548" t="s">
        <v>24177</v>
      </c>
      <c r="M3548" t="s">
        <v>24177</v>
      </c>
      <c r="N3548" t="s">
        <v>24177</v>
      </c>
      <c r="O3548" t="s">
        <v>24177</v>
      </c>
      <c r="P3548">
        <f>IMDB_Movies3[[#This Row],[gross]]-Table3[[#This Row],[budget]]</f>
        <v>42224985</v>
      </c>
    </row>
    <row r="3549" spans="1:16" x14ac:dyDescent="0.35">
      <c r="A3549" t="s">
        <v>10673</v>
      </c>
      <c r="B3549">
        <v>103</v>
      </c>
      <c r="C3549">
        <v>47724985</v>
      </c>
      <c r="D3549" t="s">
        <v>17512</v>
      </c>
      <c r="E3549" t="s">
        <v>37</v>
      </c>
      <c r="F3549">
        <v>7.3</v>
      </c>
      <c r="G3549">
        <v>5100000</v>
      </c>
      <c r="H3549" t="s">
        <v>3409</v>
      </c>
      <c r="I3549" t="s">
        <v>1266</v>
      </c>
      <c r="J3549" t="s">
        <v>19711</v>
      </c>
      <c r="K3549" t="s">
        <v>24177</v>
      </c>
      <c r="L3549" t="s">
        <v>24177</v>
      </c>
      <c r="M3549" t="s">
        <v>24177</v>
      </c>
      <c r="N3549" t="s">
        <v>24177</v>
      </c>
      <c r="O3549" t="s">
        <v>24177</v>
      </c>
      <c r="P3549">
        <f>IMDB_Movies3[[#This Row],[gross]]-Table3[[#This Row],[budget]]</f>
        <v>42624985</v>
      </c>
    </row>
    <row r="3550" spans="1:16" x14ac:dyDescent="0.35">
      <c r="A3550" t="s">
        <v>17516</v>
      </c>
      <c r="B3550">
        <v>128</v>
      </c>
      <c r="C3550">
        <v>563699</v>
      </c>
      <c r="D3550" t="s">
        <v>17518</v>
      </c>
      <c r="E3550" t="s">
        <v>5611</v>
      </c>
      <c r="F3550">
        <v>6.2</v>
      </c>
      <c r="G3550">
        <v>35761559</v>
      </c>
      <c r="H3550" t="s">
        <v>1325</v>
      </c>
      <c r="I3550" t="s">
        <v>24164</v>
      </c>
      <c r="J3550" t="s">
        <v>3409</v>
      </c>
      <c r="K3550" t="s">
        <v>10413</v>
      </c>
      <c r="L3550" t="s">
        <v>24177</v>
      </c>
      <c r="M3550" t="s">
        <v>24177</v>
      </c>
      <c r="N3550" t="s">
        <v>24177</v>
      </c>
      <c r="O3550" t="s">
        <v>24177</v>
      </c>
      <c r="P3550">
        <f>IMDB_Movies3[[#This Row],[gross]]-Table3[[#This Row],[budget]]</f>
        <v>-35197860</v>
      </c>
    </row>
    <row r="3551" spans="1:16" x14ac:dyDescent="0.35">
      <c r="A3551" t="s">
        <v>332</v>
      </c>
      <c r="B3551">
        <v>106</v>
      </c>
      <c r="C3551">
        <v>83574831</v>
      </c>
      <c r="D3551" t="s">
        <v>17522</v>
      </c>
      <c r="E3551" t="s">
        <v>37</v>
      </c>
      <c r="F3551">
        <v>6.6</v>
      </c>
      <c r="G3551">
        <v>5000000</v>
      </c>
      <c r="H3551" t="s">
        <v>1266</v>
      </c>
      <c r="I3551" t="s">
        <v>6403</v>
      </c>
      <c r="J3551" t="s">
        <v>10413</v>
      </c>
      <c r="K3551" t="s">
        <v>24177</v>
      </c>
      <c r="L3551" t="s">
        <v>24177</v>
      </c>
      <c r="M3551" t="s">
        <v>24177</v>
      </c>
      <c r="N3551" t="s">
        <v>24177</v>
      </c>
      <c r="O3551" t="s">
        <v>24177</v>
      </c>
      <c r="P3551">
        <f>IMDB_Movies3[[#This Row],[gross]]-Table3[[#This Row],[budget]]</f>
        <v>78574831</v>
      </c>
    </row>
    <row r="3552" spans="1:16" x14ac:dyDescent="0.35">
      <c r="A3552" t="s">
        <v>14787</v>
      </c>
      <c r="B3552">
        <v>95</v>
      </c>
      <c r="C3552">
        <v>87025093</v>
      </c>
      <c r="D3552" t="s">
        <v>17525</v>
      </c>
      <c r="E3552" t="s">
        <v>37</v>
      </c>
      <c r="F3552">
        <v>6.6</v>
      </c>
      <c r="G3552">
        <v>4000000</v>
      </c>
      <c r="H3552" t="s">
        <v>6403</v>
      </c>
      <c r="I3552" t="s">
        <v>24162</v>
      </c>
      <c r="J3552" t="s">
        <v>24177</v>
      </c>
      <c r="K3552" t="s">
        <v>24177</v>
      </c>
      <c r="L3552" t="s">
        <v>24177</v>
      </c>
      <c r="M3552" t="s">
        <v>24177</v>
      </c>
      <c r="N3552" t="s">
        <v>24177</v>
      </c>
      <c r="O3552" t="s">
        <v>24177</v>
      </c>
      <c r="P3552">
        <f>IMDB_Movies3[[#This Row],[gross]]-Table3[[#This Row],[budget]]</f>
        <v>83025093</v>
      </c>
    </row>
    <row r="3553" spans="1:16" x14ac:dyDescent="0.35">
      <c r="A3553" t="s">
        <v>17528</v>
      </c>
      <c r="B3553">
        <v>104</v>
      </c>
      <c r="C3553">
        <v>71897215</v>
      </c>
      <c r="D3553" t="s">
        <v>17530</v>
      </c>
      <c r="E3553" t="s">
        <v>37</v>
      </c>
      <c r="F3553">
        <v>7.3</v>
      </c>
      <c r="G3553">
        <v>15000000</v>
      </c>
      <c r="H3553" t="s">
        <v>3409</v>
      </c>
      <c r="I3553" t="s">
        <v>6403</v>
      </c>
      <c r="J3553" t="s">
        <v>24162</v>
      </c>
      <c r="K3553" t="s">
        <v>12332</v>
      </c>
      <c r="L3553" t="s">
        <v>10413</v>
      </c>
      <c r="M3553" t="s">
        <v>24177</v>
      </c>
      <c r="N3553" t="s">
        <v>24177</v>
      </c>
      <c r="O3553" t="s">
        <v>24177</v>
      </c>
      <c r="P3553">
        <f>IMDB_Movies3[[#This Row],[gross]]-Table3[[#This Row],[budget]]</f>
        <v>56897215</v>
      </c>
    </row>
    <row r="3554" spans="1:16" x14ac:dyDescent="0.35">
      <c r="A3554" t="s">
        <v>10665</v>
      </c>
      <c r="B3554">
        <v>87</v>
      </c>
      <c r="C3554">
        <v>64267897</v>
      </c>
      <c r="D3554" t="s">
        <v>17535</v>
      </c>
      <c r="E3554" t="s">
        <v>37</v>
      </c>
      <c r="F3554">
        <v>6.6</v>
      </c>
      <c r="G3554">
        <v>5000000</v>
      </c>
      <c r="H3554" t="s">
        <v>1671</v>
      </c>
      <c r="I3554" t="s">
        <v>68</v>
      </c>
      <c r="J3554" t="s">
        <v>24177</v>
      </c>
      <c r="K3554" t="s">
        <v>24177</v>
      </c>
      <c r="L3554" t="s">
        <v>24177</v>
      </c>
      <c r="M3554" t="s">
        <v>24177</v>
      </c>
      <c r="N3554" t="s">
        <v>24177</v>
      </c>
      <c r="O3554" t="s">
        <v>24177</v>
      </c>
      <c r="P3554">
        <f>IMDB_Movies3[[#This Row],[gross]]-Table3[[#This Row],[budget]]</f>
        <v>59267897</v>
      </c>
    </row>
    <row r="3555" spans="1:16" x14ac:dyDescent="0.35">
      <c r="A3555" t="s">
        <v>17538</v>
      </c>
      <c r="B3555">
        <v>81</v>
      </c>
      <c r="C3555">
        <v>56536016</v>
      </c>
      <c r="D3555" t="s">
        <v>17540</v>
      </c>
      <c r="E3555" t="s">
        <v>37</v>
      </c>
      <c r="F3555">
        <v>6.9</v>
      </c>
      <c r="G3555">
        <v>4900000</v>
      </c>
      <c r="H3555" t="s">
        <v>6403</v>
      </c>
      <c r="I3555" t="s">
        <v>24177</v>
      </c>
      <c r="J3555" t="s">
        <v>24177</v>
      </c>
      <c r="K3555" t="s">
        <v>24177</v>
      </c>
      <c r="L3555" t="s">
        <v>24177</v>
      </c>
      <c r="M3555" t="s">
        <v>24177</v>
      </c>
      <c r="N3555" t="s">
        <v>24177</v>
      </c>
      <c r="O3555" t="s">
        <v>24177</v>
      </c>
      <c r="P3555">
        <f>IMDB_Movies3[[#This Row],[gross]]-Table3[[#This Row],[budget]]</f>
        <v>51636016</v>
      </c>
    </row>
    <row r="3556" spans="1:16" x14ac:dyDescent="0.35">
      <c r="A3556" t="s">
        <v>11012</v>
      </c>
      <c r="B3556">
        <v>94</v>
      </c>
      <c r="C3556">
        <v>104007828</v>
      </c>
      <c r="D3556" t="s">
        <v>17544</v>
      </c>
      <c r="E3556" t="s">
        <v>37</v>
      </c>
      <c r="F3556">
        <v>5.8</v>
      </c>
      <c r="G3556">
        <v>5000000</v>
      </c>
      <c r="H3556" t="s">
        <v>6403</v>
      </c>
      <c r="I3556" t="s">
        <v>24177</v>
      </c>
      <c r="J3556" t="s">
        <v>24177</v>
      </c>
      <c r="K3556" t="s">
        <v>24177</v>
      </c>
      <c r="L3556" t="s">
        <v>24177</v>
      </c>
      <c r="M3556" t="s">
        <v>24177</v>
      </c>
      <c r="N3556" t="s">
        <v>24177</v>
      </c>
      <c r="O3556" t="s">
        <v>24177</v>
      </c>
      <c r="P3556">
        <f>IMDB_Movies3[[#This Row],[gross]]-Table3[[#This Row],[budget]]</f>
        <v>99007828</v>
      </c>
    </row>
    <row r="3557" spans="1:16" x14ac:dyDescent="0.35">
      <c r="A3557" t="s">
        <v>17547</v>
      </c>
      <c r="B3557">
        <v>89</v>
      </c>
      <c r="C3557">
        <v>50820940</v>
      </c>
      <c r="D3557" t="s">
        <v>17549</v>
      </c>
      <c r="E3557" t="s">
        <v>37</v>
      </c>
      <c r="F3557">
        <v>4.4000000000000004</v>
      </c>
      <c r="G3557">
        <v>5000000</v>
      </c>
      <c r="H3557" t="s">
        <v>1266</v>
      </c>
      <c r="I3557" t="s">
        <v>6403</v>
      </c>
      <c r="J3557" t="s">
        <v>24177</v>
      </c>
      <c r="K3557" t="s">
        <v>24177</v>
      </c>
      <c r="L3557" t="s">
        <v>24177</v>
      </c>
      <c r="M3557" t="s">
        <v>24177</v>
      </c>
      <c r="N3557" t="s">
        <v>24177</v>
      </c>
      <c r="O3557" t="s">
        <v>24177</v>
      </c>
      <c r="P3557">
        <f>IMDB_Movies3[[#This Row],[gross]]-Table3[[#This Row],[budget]]</f>
        <v>45820940</v>
      </c>
    </row>
    <row r="3558" spans="1:16" x14ac:dyDescent="0.35">
      <c r="A3558" t="s">
        <v>1757</v>
      </c>
      <c r="B3558">
        <v>88</v>
      </c>
      <c r="C3558">
        <v>44793200</v>
      </c>
      <c r="D3558" t="s">
        <v>17554</v>
      </c>
      <c r="E3558" t="s">
        <v>37</v>
      </c>
      <c r="F3558">
        <v>6.6</v>
      </c>
      <c r="G3558">
        <v>4500000</v>
      </c>
      <c r="H3558" t="s">
        <v>1325</v>
      </c>
      <c r="I3558" t="s">
        <v>1266</v>
      </c>
      <c r="J3558" t="s">
        <v>6403</v>
      </c>
      <c r="K3558" t="s">
        <v>10413</v>
      </c>
      <c r="L3558" t="s">
        <v>24177</v>
      </c>
      <c r="M3558" t="s">
        <v>24177</v>
      </c>
      <c r="N3558" t="s">
        <v>24177</v>
      </c>
      <c r="O3558" t="s">
        <v>24177</v>
      </c>
      <c r="P3558">
        <f>IMDB_Movies3[[#This Row],[gross]]-Table3[[#This Row],[budget]]</f>
        <v>40293200</v>
      </c>
    </row>
    <row r="3559" spans="1:16" x14ac:dyDescent="0.35">
      <c r="A3559" t="s">
        <v>17558</v>
      </c>
      <c r="B3559">
        <v>115</v>
      </c>
      <c r="C3559">
        <v>44456509</v>
      </c>
      <c r="D3559" t="s">
        <v>17560</v>
      </c>
      <c r="E3559" t="s">
        <v>2778</v>
      </c>
      <c r="F3559">
        <v>7.6</v>
      </c>
      <c r="G3559">
        <v>5000000</v>
      </c>
      <c r="H3559" t="s">
        <v>1671</v>
      </c>
      <c r="I3559" t="s">
        <v>3409</v>
      </c>
      <c r="J3559" t="s">
        <v>24177</v>
      </c>
      <c r="K3559" t="s">
        <v>24177</v>
      </c>
      <c r="L3559" t="s">
        <v>24177</v>
      </c>
      <c r="M3559" t="s">
        <v>24177</v>
      </c>
      <c r="N3559" t="s">
        <v>24177</v>
      </c>
      <c r="O3559" t="s">
        <v>24177</v>
      </c>
      <c r="P3559">
        <f>IMDB_Movies3[[#This Row],[gross]]-Table3[[#This Row],[budget]]</f>
        <v>39456509</v>
      </c>
    </row>
    <row r="3560" spans="1:16" x14ac:dyDescent="0.35">
      <c r="A3560" t="s">
        <v>11012</v>
      </c>
      <c r="B3560">
        <v>96</v>
      </c>
      <c r="C3560">
        <v>53884821</v>
      </c>
      <c r="D3560" t="s">
        <v>17566</v>
      </c>
      <c r="E3560" t="s">
        <v>37</v>
      </c>
      <c r="F3560">
        <v>4.5999999999999996</v>
      </c>
      <c r="G3560">
        <v>5000000</v>
      </c>
      <c r="H3560" t="s">
        <v>6403</v>
      </c>
      <c r="I3560" t="s">
        <v>24177</v>
      </c>
      <c r="J3560" t="s">
        <v>24177</v>
      </c>
      <c r="K3560" t="s">
        <v>24177</v>
      </c>
      <c r="L3560" t="s">
        <v>24177</v>
      </c>
      <c r="M3560" t="s">
        <v>24177</v>
      </c>
      <c r="N3560" t="s">
        <v>24177</v>
      </c>
      <c r="O3560" t="s">
        <v>24177</v>
      </c>
      <c r="P3560">
        <f>IMDB_Movies3[[#This Row],[gross]]-Table3[[#This Row],[budget]]</f>
        <v>48884821</v>
      </c>
    </row>
    <row r="3561" spans="1:16" x14ac:dyDescent="0.35">
      <c r="A3561" t="s">
        <v>17570</v>
      </c>
      <c r="B3561">
        <v>135</v>
      </c>
      <c r="C3561">
        <v>36000000</v>
      </c>
      <c r="D3561" t="s">
        <v>17571</v>
      </c>
      <c r="E3561" t="s">
        <v>37</v>
      </c>
      <c r="F3561">
        <v>6.8</v>
      </c>
      <c r="G3561">
        <v>5000000</v>
      </c>
      <c r="H3561" t="s">
        <v>3409</v>
      </c>
      <c r="I3561" t="s">
        <v>22704</v>
      </c>
      <c r="J3561" t="s">
        <v>24177</v>
      </c>
      <c r="K3561" t="s">
        <v>24177</v>
      </c>
      <c r="L3561" t="s">
        <v>24177</v>
      </c>
      <c r="M3561" t="s">
        <v>24177</v>
      </c>
      <c r="N3561" t="s">
        <v>24177</v>
      </c>
      <c r="O3561" t="s">
        <v>24177</v>
      </c>
      <c r="P3561">
        <f>IMDB_Movies3[[#This Row],[gross]]-Table3[[#This Row],[budget]]</f>
        <v>31000000</v>
      </c>
    </row>
    <row r="3562" spans="1:16" x14ac:dyDescent="0.35">
      <c r="A3562" t="s">
        <v>10468</v>
      </c>
      <c r="B3562">
        <v>113</v>
      </c>
      <c r="C3562">
        <v>47724985</v>
      </c>
      <c r="D3562" t="s">
        <v>17575</v>
      </c>
      <c r="E3562" t="s">
        <v>37</v>
      </c>
      <c r="F3562">
        <v>7.1</v>
      </c>
      <c r="G3562">
        <v>5000000</v>
      </c>
      <c r="H3562" t="s">
        <v>1671</v>
      </c>
      <c r="I3562" t="s">
        <v>24164</v>
      </c>
      <c r="J3562" t="s">
        <v>24162</v>
      </c>
      <c r="K3562" t="s">
        <v>24177</v>
      </c>
      <c r="L3562" t="s">
        <v>24177</v>
      </c>
      <c r="M3562" t="s">
        <v>24177</v>
      </c>
      <c r="N3562" t="s">
        <v>24177</v>
      </c>
      <c r="O3562" t="s">
        <v>24177</v>
      </c>
      <c r="P3562">
        <f>IMDB_Movies3[[#This Row],[gross]]-Table3[[#This Row],[budget]]</f>
        <v>42724985</v>
      </c>
    </row>
    <row r="3563" spans="1:16" x14ac:dyDescent="0.35">
      <c r="A3563" t="s">
        <v>9970</v>
      </c>
      <c r="B3563">
        <v>93</v>
      </c>
      <c r="C3563">
        <v>34872293</v>
      </c>
      <c r="D3563" t="s">
        <v>17579</v>
      </c>
      <c r="E3563" t="s">
        <v>37</v>
      </c>
      <c r="F3563">
        <v>4.9000000000000004</v>
      </c>
      <c r="G3563">
        <v>8500000</v>
      </c>
      <c r="H3563" t="s">
        <v>1671</v>
      </c>
      <c r="I3563" t="s">
        <v>1266</v>
      </c>
      <c r="J3563" t="s">
        <v>6403</v>
      </c>
      <c r="K3563" t="s">
        <v>10413</v>
      </c>
      <c r="L3563" t="s">
        <v>24177</v>
      </c>
      <c r="M3563" t="s">
        <v>24177</v>
      </c>
      <c r="N3563" t="s">
        <v>24177</v>
      </c>
      <c r="O3563" t="s">
        <v>24177</v>
      </c>
      <c r="P3563">
        <f>IMDB_Movies3[[#This Row],[gross]]-Table3[[#This Row],[budget]]</f>
        <v>26372293</v>
      </c>
    </row>
    <row r="3564" spans="1:16" x14ac:dyDescent="0.35">
      <c r="A3564" t="s">
        <v>17582</v>
      </c>
      <c r="B3564">
        <v>109</v>
      </c>
      <c r="C3564">
        <v>34468224</v>
      </c>
      <c r="D3564" t="s">
        <v>17583</v>
      </c>
      <c r="E3564" t="s">
        <v>37</v>
      </c>
      <c r="F3564">
        <v>7.3</v>
      </c>
      <c r="G3564">
        <v>4500000</v>
      </c>
      <c r="H3564" t="s">
        <v>13307</v>
      </c>
      <c r="I3564" t="s">
        <v>24164</v>
      </c>
      <c r="J3564" t="s">
        <v>3409</v>
      </c>
      <c r="K3564" t="s">
        <v>10413</v>
      </c>
      <c r="L3564" t="s">
        <v>24177</v>
      </c>
      <c r="M3564" t="s">
        <v>24177</v>
      </c>
      <c r="N3564" t="s">
        <v>24177</v>
      </c>
      <c r="O3564" t="s">
        <v>24177</v>
      </c>
      <c r="P3564">
        <f>IMDB_Movies3[[#This Row],[gross]]-Table3[[#This Row],[budget]]</f>
        <v>29968224</v>
      </c>
    </row>
    <row r="3565" spans="1:16" x14ac:dyDescent="0.35">
      <c r="A3565" t="s">
        <v>9667</v>
      </c>
      <c r="B3565">
        <v>127</v>
      </c>
      <c r="C3565">
        <v>47724985</v>
      </c>
      <c r="D3565" t="s">
        <v>17588</v>
      </c>
      <c r="E3565" t="s">
        <v>37</v>
      </c>
      <c r="F3565">
        <v>7.2</v>
      </c>
      <c r="G3565">
        <v>5000000</v>
      </c>
      <c r="H3565" t="s">
        <v>953</v>
      </c>
      <c r="I3565" t="s">
        <v>3409</v>
      </c>
      <c r="J3565" t="s">
        <v>18089</v>
      </c>
      <c r="K3565" t="s">
        <v>1266</v>
      </c>
      <c r="L3565" t="s">
        <v>12332</v>
      </c>
      <c r="M3565" t="s">
        <v>24177</v>
      </c>
      <c r="N3565" t="s">
        <v>24177</v>
      </c>
      <c r="O3565" t="s">
        <v>24177</v>
      </c>
      <c r="P3565">
        <f>IMDB_Movies3[[#This Row],[gross]]-Table3[[#This Row],[budget]]</f>
        <v>42724985</v>
      </c>
    </row>
    <row r="3566" spans="1:16" x14ac:dyDescent="0.35">
      <c r="A3566" t="s">
        <v>17592</v>
      </c>
      <c r="B3566">
        <v>101</v>
      </c>
      <c r="C3566">
        <v>32453345</v>
      </c>
      <c r="D3566" t="s">
        <v>17595</v>
      </c>
      <c r="E3566" t="s">
        <v>37</v>
      </c>
      <c r="F3566">
        <v>5</v>
      </c>
      <c r="G3566">
        <v>5000000</v>
      </c>
      <c r="H3566" t="s">
        <v>1266</v>
      </c>
      <c r="I3566" t="s">
        <v>6403</v>
      </c>
      <c r="J3566" t="s">
        <v>10413</v>
      </c>
      <c r="K3566" t="s">
        <v>24177</v>
      </c>
      <c r="L3566" t="s">
        <v>24177</v>
      </c>
      <c r="M3566" t="s">
        <v>24177</v>
      </c>
      <c r="N3566" t="s">
        <v>24177</v>
      </c>
      <c r="O3566" t="s">
        <v>24177</v>
      </c>
      <c r="P3566">
        <f>IMDB_Movies3[[#This Row],[gross]]-Table3[[#This Row],[budget]]</f>
        <v>27453345</v>
      </c>
    </row>
    <row r="3567" spans="1:16" x14ac:dyDescent="0.35">
      <c r="A3567" t="s">
        <v>5877</v>
      </c>
      <c r="B3567">
        <v>124</v>
      </c>
      <c r="C3567">
        <v>47724985</v>
      </c>
      <c r="D3567" t="s">
        <v>17599</v>
      </c>
      <c r="E3567" t="s">
        <v>37</v>
      </c>
      <c r="F3567">
        <v>8.1999999999999993</v>
      </c>
      <c r="G3567">
        <v>5000000</v>
      </c>
      <c r="H3567" t="s">
        <v>13307</v>
      </c>
      <c r="I3567" t="s">
        <v>3409</v>
      </c>
      <c r="J3567" t="s">
        <v>24177</v>
      </c>
      <c r="K3567" t="s">
        <v>24177</v>
      </c>
      <c r="L3567" t="s">
        <v>24177</v>
      </c>
      <c r="M3567" t="s">
        <v>24177</v>
      </c>
      <c r="N3567" t="s">
        <v>24177</v>
      </c>
      <c r="O3567" t="s">
        <v>24177</v>
      </c>
      <c r="P3567">
        <f>IMDB_Movies3[[#This Row],[gross]]-Table3[[#This Row],[budget]]</f>
        <v>42724985</v>
      </c>
    </row>
    <row r="3568" spans="1:16" x14ac:dyDescent="0.35">
      <c r="A3568" t="s">
        <v>7644</v>
      </c>
      <c r="B3568">
        <v>117</v>
      </c>
      <c r="C3568">
        <v>27296514</v>
      </c>
      <c r="D3568" t="s">
        <v>17602</v>
      </c>
      <c r="E3568" t="s">
        <v>37</v>
      </c>
      <c r="F3568">
        <v>8</v>
      </c>
      <c r="G3568">
        <v>5000000</v>
      </c>
      <c r="H3568" t="s">
        <v>13307</v>
      </c>
      <c r="I3568" t="s">
        <v>3409</v>
      </c>
      <c r="J3568" t="s">
        <v>24177</v>
      </c>
      <c r="K3568" t="s">
        <v>24177</v>
      </c>
      <c r="L3568" t="s">
        <v>24177</v>
      </c>
      <c r="M3568" t="s">
        <v>24177</v>
      </c>
      <c r="N3568" t="s">
        <v>24177</v>
      </c>
      <c r="O3568" t="s">
        <v>24177</v>
      </c>
      <c r="P3568">
        <f>IMDB_Movies3[[#This Row],[gross]]-Table3[[#This Row],[budget]]</f>
        <v>22296514</v>
      </c>
    </row>
    <row r="3569" spans="1:16" x14ac:dyDescent="0.35">
      <c r="A3569" t="s">
        <v>17605</v>
      </c>
      <c r="B3569">
        <v>83</v>
      </c>
      <c r="C3569">
        <v>25799043</v>
      </c>
      <c r="D3569" t="s">
        <v>17606</v>
      </c>
      <c r="E3569" t="s">
        <v>37</v>
      </c>
      <c r="F3569">
        <v>5.2</v>
      </c>
      <c r="G3569">
        <v>3300000</v>
      </c>
      <c r="H3569" t="s">
        <v>6403</v>
      </c>
      <c r="I3569" t="s">
        <v>12332</v>
      </c>
      <c r="J3569" t="s">
        <v>10413</v>
      </c>
      <c r="K3569" t="s">
        <v>24177</v>
      </c>
      <c r="L3569" t="s">
        <v>24177</v>
      </c>
      <c r="M3569" t="s">
        <v>24177</v>
      </c>
      <c r="N3569" t="s">
        <v>24177</v>
      </c>
      <c r="O3569" t="s">
        <v>24177</v>
      </c>
      <c r="P3569">
        <f>IMDB_Movies3[[#This Row],[gross]]-Table3[[#This Row],[budget]]</f>
        <v>22499043</v>
      </c>
    </row>
    <row r="3570" spans="1:16" x14ac:dyDescent="0.35">
      <c r="A3570" t="s">
        <v>57</v>
      </c>
      <c r="B3570">
        <v>113</v>
      </c>
      <c r="C3570">
        <v>25530884</v>
      </c>
      <c r="D3570" t="s">
        <v>17609</v>
      </c>
      <c r="E3570" t="s">
        <v>37</v>
      </c>
      <c r="F3570">
        <v>8.5</v>
      </c>
      <c r="G3570">
        <v>9000000</v>
      </c>
      <c r="H3570" t="s">
        <v>24162</v>
      </c>
      <c r="I3570" t="s">
        <v>10413</v>
      </c>
      <c r="J3570" t="s">
        <v>24177</v>
      </c>
      <c r="K3570" t="s">
        <v>24177</v>
      </c>
      <c r="L3570" t="s">
        <v>24177</v>
      </c>
      <c r="M3570" t="s">
        <v>24177</v>
      </c>
      <c r="N3570" t="s">
        <v>24177</v>
      </c>
      <c r="O3570" t="s">
        <v>24177</v>
      </c>
      <c r="P3570">
        <f>IMDB_Movies3[[#This Row],[gross]]-Table3[[#This Row],[budget]]</f>
        <v>16530884</v>
      </c>
    </row>
    <row r="3571" spans="1:16" x14ac:dyDescent="0.35">
      <c r="A3571" t="s">
        <v>17613</v>
      </c>
      <c r="B3571">
        <v>104</v>
      </c>
      <c r="C3571">
        <v>27689474</v>
      </c>
      <c r="D3571" t="s">
        <v>17615</v>
      </c>
      <c r="E3571" t="s">
        <v>37</v>
      </c>
      <c r="F3571">
        <v>6.5</v>
      </c>
      <c r="G3571">
        <v>5000000</v>
      </c>
      <c r="H3571" t="s">
        <v>6403</v>
      </c>
      <c r="I3571" t="s">
        <v>24162</v>
      </c>
      <c r="J3571" t="s">
        <v>24177</v>
      </c>
      <c r="K3571" t="s">
        <v>24177</v>
      </c>
      <c r="L3571" t="s">
        <v>24177</v>
      </c>
      <c r="M3571" t="s">
        <v>24177</v>
      </c>
      <c r="N3571" t="s">
        <v>24177</v>
      </c>
      <c r="O3571" t="s">
        <v>24177</v>
      </c>
      <c r="P3571">
        <f>IMDB_Movies3[[#This Row],[gross]]-Table3[[#This Row],[budget]]</f>
        <v>22689474</v>
      </c>
    </row>
    <row r="3572" spans="1:16" x14ac:dyDescent="0.35">
      <c r="A3572" t="s">
        <v>7134</v>
      </c>
      <c r="B3572">
        <v>97</v>
      </c>
      <c r="C3572">
        <v>24138847</v>
      </c>
      <c r="D3572" t="s">
        <v>17619</v>
      </c>
      <c r="E3572" t="s">
        <v>37</v>
      </c>
      <c r="F3572">
        <v>7.4</v>
      </c>
      <c r="G3572">
        <v>5000000</v>
      </c>
      <c r="H3572" t="s">
        <v>1671</v>
      </c>
      <c r="I3572" t="s">
        <v>24177</v>
      </c>
      <c r="J3572" t="s">
        <v>24177</v>
      </c>
      <c r="K3572" t="s">
        <v>24177</v>
      </c>
      <c r="L3572" t="s">
        <v>24177</v>
      </c>
      <c r="M3572" t="s">
        <v>24177</v>
      </c>
      <c r="N3572" t="s">
        <v>24177</v>
      </c>
      <c r="O3572" t="s">
        <v>24177</v>
      </c>
      <c r="P3572">
        <f>IMDB_Movies3[[#This Row],[gross]]-Table3[[#This Row],[budget]]</f>
        <v>19138847</v>
      </c>
    </row>
    <row r="3573" spans="1:16" x14ac:dyDescent="0.35">
      <c r="A3573" t="s">
        <v>6620</v>
      </c>
      <c r="B3573">
        <v>110</v>
      </c>
      <c r="C3573">
        <v>21994911</v>
      </c>
      <c r="D3573" t="s">
        <v>17623</v>
      </c>
      <c r="E3573" t="s">
        <v>37</v>
      </c>
      <c r="F3573">
        <v>7.7</v>
      </c>
      <c r="G3573">
        <v>5000000</v>
      </c>
      <c r="H3573" t="s">
        <v>3409</v>
      </c>
      <c r="I3573" t="s">
        <v>12038</v>
      </c>
      <c r="J3573" t="s">
        <v>24177</v>
      </c>
      <c r="K3573" t="s">
        <v>24177</v>
      </c>
      <c r="L3573" t="s">
        <v>24177</v>
      </c>
      <c r="M3573" t="s">
        <v>24177</v>
      </c>
      <c r="N3573" t="s">
        <v>24177</v>
      </c>
      <c r="O3573" t="s">
        <v>24177</v>
      </c>
      <c r="P3573">
        <f>IMDB_Movies3[[#This Row],[gross]]-Table3[[#This Row],[budget]]</f>
        <v>16994911</v>
      </c>
    </row>
    <row r="3574" spans="1:16" x14ac:dyDescent="0.35">
      <c r="A3574" t="s">
        <v>6575</v>
      </c>
      <c r="B3574">
        <v>103</v>
      </c>
      <c r="C3574">
        <v>21501098</v>
      </c>
      <c r="D3574" t="s">
        <v>17627</v>
      </c>
      <c r="E3574" t="s">
        <v>37</v>
      </c>
      <c r="F3574">
        <v>7.4</v>
      </c>
      <c r="G3574">
        <v>5000000</v>
      </c>
      <c r="H3574" t="s">
        <v>1671</v>
      </c>
      <c r="I3574" t="s">
        <v>3409</v>
      </c>
      <c r="J3574" t="s">
        <v>24177</v>
      </c>
      <c r="K3574" t="s">
        <v>24177</v>
      </c>
      <c r="L3574" t="s">
        <v>24177</v>
      </c>
      <c r="M3574" t="s">
        <v>24177</v>
      </c>
      <c r="N3574" t="s">
        <v>24177</v>
      </c>
      <c r="O3574" t="s">
        <v>24177</v>
      </c>
      <c r="P3574">
        <f>IMDB_Movies3[[#This Row],[gross]]-Table3[[#This Row],[budget]]</f>
        <v>16501098</v>
      </c>
    </row>
    <row r="3575" spans="1:16" x14ac:dyDescent="0.35">
      <c r="A3575" t="s">
        <v>17630</v>
      </c>
      <c r="B3575">
        <v>94</v>
      </c>
      <c r="C3575">
        <v>19281235</v>
      </c>
      <c r="D3575" t="s">
        <v>17632</v>
      </c>
      <c r="E3575" t="s">
        <v>37</v>
      </c>
      <c r="F3575">
        <v>5.0999999999999996</v>
      </c>
      <c r="G3575">
        <v>5000000</v>
      </c>
      <c r="H3575" t="s">
        <v>1671</v>
      </c>
      <c r="I3575" t="s">
        <v>3409</v>
      </c>
      <c r="J3575" t="s">
        <v>12038</v>
      </c>
      <c r="K3575" t="s">
        <v>19711</v>
      </c>
      <c r="L3575" t="s">
        <v>24177</v>
      </c>
      <c r="M3575" t="s">
        <v>24177</v>
      </c>
      <c r="N3575" t="s">
        <v>24177</v>
      </c>
      <c r="O3575" t="s">
        <v>24177</v>
      </c>
      <c r="P3575">
        <f>IMDB_Movies3[[#This Row],[gross]]-Table3[[#This Row],[budget]]</f>
        <v>14281235</v>
      </c>
    </row>
    <row r="3576" spans="1:16" x14ac:dyDescent="0.35">
      <c r="A3576" t="s">
        <v>845</v>
      </c>
      <c r="B3576">
        <v>102</v>
      </c>
      <c r="C3576">
        <v>47724985</v>
      </c>
      <c r="D3576" t="s">
        <v>17638</v>
      </c>
      <c r="E3576" t="s">
        <v>37</v>
      </c>
      <c r="F3576">
        <v>7.3</v>
      </c>
      <c r="G3576">
        <v>3500000</v>
      </c>
      <c r="H3576" t="s">
        <v>953</v>
      </c>
      <c r="I3576" t="s">
        <v>3409</v>
      </c>
      <c r="J3576" t="s">
        <v>18089</v>
      </c>
      <c r="K3576" t="s">
        <v>19711</v>
      </c>
      <c r="L3576" t="s">
        <v>15011</v>
      </c>
      <c r="M3576" t="s">
        <v>24177</v>
      </c>
      <c r="N3576" t="s">
        <v>24177</v>
      </c>
      <c r="O3576" t="s">
        <v>24177</v>
      </c>
      <c r="P3576">
        <f>IMDB_Movies3[[#This Row],[gross]]-Table3[[#This Row],[budget]]</f>
        <v>44224985</v>
      </c>
    </row>
    <row r="3577" spans="1:16" x14ac:dyDescent="0.35">
      <c r="A3577" t="s">
        <v>17642</v>
      </c>
      <c r="B3577">
        <v>77</v>
      </c>
      <c r="C3577">
        <v>19421271</v>
      </c>
      <c r="D3577" t="s">
        <v>17644</v>
      </c>
      <c r="E3577" t="s">
        <v>37</v>
      </c>
      <c r="F3577">
        <v>5</v>
      </c>
      <c r="G3577">
        <v>5000000</v>
      </c>
      <c r="H3577" t="s">
        <v>11526</v>
      </c>
      <c r="I3577" t="s">
        <v>1671</v>
      </c>
      <c r="J3577" t="s">
        <v>18089</v>
      </c>
      <c r="K3577" t="s">
        <v>24177</v>
      </c>
      <c r="L3577" t="s">
        <v>24177</v>
      </c>
      <c r="M3577" t="s">
        <v>24177</v>
      </c>
      <c r="N3577" t="s">
        <v>24177</v>
      </c>
      <c r="O3577" t="s">
        <v>24177</v>
      </c>
      <c r="P3577">
        <f>IMDB_Movies3[[#This Row],[gross]]-Table3[[#This Row],[budget]]</f>
        <v>14421271</v>
      </c>
    </row>
    <row r="3578" spans="1:16" x14ac:dyDescent="0.35">
      <c r="A3578" t="s">
        <v>1689</v>
      </c>
      <c r="B3578">
        <v>134</v>
      </c>
      <c r="C3578">
        <v>20733485</v>
      </c>
      <c r="D3578" t="s">
        <v>17649</v>
      </c>
      <c r="E3578" t="s">
        <v>37</v>
      </c>
      <c r="F3578">
        <v>7.2</v>
      </c>
      <c r="G3578">
        <v>5000000</v>
      </c>
      <c r="H3578" t="s">
        <v>3409</v>
      </c>
      <c r="I3578" t="s">
        <v>24177</v>
      </c>
      <c r="J3578" t="s">
        <v>24177</v>
      </c>
      <c r="K3578" t="s">
        <v>24177</v>
      </c>
      <c r="L3578" t="s">
        <v>24177</v>
      </c>
      <c r="M3578" t="s">
        <v>24177</v>
      </c>
      <c r="N3578" t="s">
        <v>24177</v>
      </c>
      <c r="O3578" t="s">
        <v>24177</v>
      </c>
      <c r="P3578">
        <f>IMDB_Movies3[[#This Row],[gross]]-Table3[[#This Row],[budget]]</f>
        <v>15733485</v>
      </c>
    </row>
    <row r="3579" spans="1:16" x14ac:dyDescent="0.35">
      <c r="A3579" t="s">
        <v>17653</v>
      </c>
      <c r="B3579">
        <v>129</v>
      </c>
      <c r="C3579">
        <v>47724985</v>
      </c>
      <c r="D3579" t="s">
        <v>17654</v>
      </c>
      <c r="E3579" t="s">
        <v>37</v>
      </c>
      <c r="F3579">
        <v>6.7</v>
      </c>
      <c r="G3579">
        <v>5000000</v>
      </c>
      <c r="H3579" t="s">
        <v>13307</v>
      </c>
      <c r="I3579" t="s">
        <v>3409</v>
      </c>
      <c r="J3579" t="s">
        <v>24177</v>
      </c>
      <c r="K3579" t="s">
        <v>24177</v>
      </c>
      <c r="L3579" t="s">
        <v>24177</v>
      </c>
      <c r="M3579" t="s">
        <v>24177</v>
      </c>
      <c r="N3579" t="s">
        <v>24177</v>
      </c>
      <c r="O3579" t="s">
        <v>24177</v>
      </c>
      <c r="P3579">
        <f>IMDB_Movies3[[#This Row],[gross]]-Table3[[#This Row],[budget]]</f>
        <v>42724985</v>
      </c>
    </row>
    <row r="3580" spans="1:16" x14ac:dyDescent="0.35">
      <c r="A3580" t="s">
        <v>17658</v>
      </c>
      <c r="B3580">
        <v>90</v>
      </c>
      <c r="C3580">
        <v>24809547</v>
      </c>
      <c r="D3580" t="s">
        <v>17659</v>
      </c>
      <c r="E3580" t="s">
        <v>37</v>
      </c>
      <c r="F3580">
        <v>6.4</v>
      </c>
      <c r="G3580">
        <v>5000000</v>
      </c>
      <c r="H3580" t="s">
        <v>1671</v>
      </c>
      <c r="I3580" t="s">
        <v>3409</v>
      </c>
      <c r="J3580" t="s">
        <v>24177</v>
      </c>
      <c r="K3580" t="s">
        <v>24177</v>
      </c>
      <c r="L3580" t="s">
        <v>24177</v>
      </c>
      <c r="M3580" t="s">
        <v>24177</v>
      </c>
      <c r="N3580" t="s">
        <v>24177</v>
      </c>
      <c r="O3580" t="s">
        <v>24177</v>
      </c>
      <c r="P3580">
        <f>IMDB_Movies3[[#This Row],[gross]]-Table3[[#This Row],[budget]]</f>
        <v>19809547</v>
      </c>
    </row>
    <row r="3581" spans="1:16" x14ac:dyDescent="0.35">
      <c r="A3581" t="s">
        <v>2722</v>
      </c>
      <c r="B3581">
        <v>134</v>
      </c>
      <c r="C3581">
        <v>19097994</v>
      </c>
      <c r="D3581" t="s">
        <v>17662</v>
      </c>
      <c r="E3581" t="s">
        <v>37</v>
      </c>
      <c r="F3581">
        <v>7.1</v>
      </c>
      <c r="G3581">
        <v>35761559</v>
      </c>
      <c r="H3581" t="s">
        <v>13307</v>
      </c>
      <c r="I3581" t="s">
        <v>3409</v>
      </c>
      <c r="J3581" t="s">
        <v>24163</v>
      </c>
      <c r="K3581" t="s">
        <v>24177</v>
      </c>
      <c r="L3581" t="s">
        <v>24177</v>
      </c>
      <c r="M3581" t="s">
        <v>24177</v>
      </c>
      <c r="N3581" t="s">
        <v>24177</v>
      </c>
      <c r="O3581" t="s">
        <v>24177</v>
      </c>
      <c r="P3581">
        <f>IMDB_Movies3[[#This Row],[gross]]-Table3[[#This Row],[budget]]</f>
        <v>-16663565</v>
      </c>
    </row>
    <row r="3582" spans="1:16" x14ac:dyDescent="0.35">
      <c r="A3582" t="s">
        <v>17665</v>
      </c>
      <c r="B3582">
        <v>104</v>
      </c>
      <c r="C3582">
        <v>23031390</v>
      </c>
      <c r="D3582" t="s">
        <v>17667</v>
      </c>
      <c r="E3582" t="s">
        <v>37</v>
      </c>
      <c r="F3582">
        <v>5.6</v>
      </c>
      <c r="G3582">
        <v>4500000</v>
      </c>
      <c r="H3582" t="s">
        <v>1671</v>
      </c>
      <c r="I3582" t="s">
        <v>3409</v>
      </c>
      <c r="J3582" t="s">
        <v>24177</v>
      </c>
      <c r="K3582" t="s">
        <v>24177</v>
      </c>
      <c r="L3582" t="s">
        <v>24177</v>
      </c>
      <c r="M3582" t="s">
        <v>24177</v>
      </c>
      <c r="N3582" t="s">
        <v>24177</v>
      </c>
      <c r="O3582" t="s">
        <v>24177</v>
      </c>
      <c r="P3582">
        <f>IMDB_Movies3[[#This Row],[gross]]-Table3[[#This Row],[budget]]</f>
        <v>18531390</v>
      </c>
    </row>
    <row r="3583" spans="1:16" x14ac:dyDescent="0.35">
      <c r="A3583" t="s">
        <v>14108</v>
      </c>
      <c r="B3583">
        <v>93</v>
      </c>
      <c r="C3583">
        <v>21197315</v>
      </c>
      <c r="D3583" t="s">
        <v>17672</v>
      </c>
      <c r="E3583" t="s">
        <v>37</v>
      </c>
      <c r="F3583">
        <v>6.1</v>
      </c>
      <c r="G3583">
        <v>5000000</v>
      </c>
      <c r="H3583" t="s">
        <v>6403</v>
      </c>
      <c r="I3583" t="s">
        <v>24162</v>
      </c>
      <c r="J3583" t="s">
        <v>10413</v>
      </c>
      <c r="K3583" t="s">
        <v>24177</v>
      </c>
      <c r="L3583" t="s">
        <v>24177</v>
      </c>
      <c r="M3583" t="s">
        <v>24177</v>
      </c>
      <c r="N3583" t="s">
        <v>24177</v>
      </c>
      <c r="O3583" t="s">
        <v>24177</v>
      </c>
      <c r="P3583">
        <f>IMDB_Movies3[[#This Row],[gross]]-Table3[[#This Row],[budget]]</f>
        <v>16197315</v>
      </c>
    </row>
    <row r="3584" spans="1:16" x14ac:dyDescent="0.35">
      <c r="A3584" t="s">
        <v>9593</v>
      </c>
      <c r="B3584">
        <v>106</v>
      </c>
      <c r="C3584">
        <v>17382982</v>
      </c>
      <c r="D3584" t="s">
        <v>17677</v>
      </c>
      <c r="E3584" t="s">
        <v>2778</v>
      </c>
      <c r="F3584">
        <v>5.2</v>
      </c>
      <c r="G3584">
        <v>5000000</v>
      </c>
      <c r="H3584" t="s">
        <v>3409</v>
      </c>
      <c r="I3584" t="s">
        <v>10413</v>
      </c>
      <c r="J3584" t="s">
        <v>24177</v>
      </c>
      <c r="K3584" t="s">
        <v>24177</v>
      </c>
      <c r="L3584" t="s">
        <v>24177</v>
      </c>
      <c r="M3584" t="s">
        <v>24177</v>
      </c>
      <c r="N3584" t="s">
        <v>24177</v>
      </c>
      <c r="O3584" t="s">
        <v>24177</v>
      </c>
      <c r="P3584">
        <f>IMDB_Movies3[[#This Row],[gross]]-Table3[[#This Row],[budget]]</f>
        <v>12382982</v>
      </c>
    </row>
    <row r="3585" spans="1:16" x14ac:dyDescent="0.35">
      <c r="A3585" t="s">
        <v>12120</v>
      </c>
      <c r="B3585">
        <v>109</v>
      </c>
      <c r="C3585">
        <v>14821531</v>
      </c>
      <c r="D3585" t="s">
        <v>17680</v>
      </c>
      <c r="E3585" t="s">
        <v>37</v>
      </c>
      <c r="F3585">
        <v>7.3</v>
      </c>
      <c r="G3585">
        <v>6000000</v>
      </c>
      <c r="H3585" t="s">
        <v>3409</v>
      </c>
      <c r="I3585" t="s">
        <v>24177</v>
      </c>
      <c r="J3585" t="s">
        <v>24177</v>
      </c>
      <c r="K3585" t="s">
        <v>24177</v>
      </c>
      <c r="L3585" t="s">
        <v>24177</v>
      </c>
      <c r="M3585" t="s">
        <v>24177</v>
      </c>
      <c r="N3585" t="s">
        <v>24177</v>
      </c>
      <c r="O3585" t="s">
        <v>24177</v>
      </c>
      <c r="P3585">
        <f>IMDB_Movies3[[#This Row],[gross]]-Table3[[#This Row],[budget]]</f>
        <v>8821531</v>
      </c>
    </row>
    <row r="3586" spans="1:16" x14ac:dyDescent="0.35">
      <c r="A3586" t="s">
        <v>17683</v>
      </c>
      <c r="B3586">
        <v>101</v>
      </c>
      <c r="C3586">
        <v>18656400</v>
      </c>
      <c r="D3586" t="s">
        <v>17684</v>
      </c>
      <c r="E3586" t="s">
        <v>37</v>
      </c>
      <c r="F3586">
        <v>7.5</v>
      </c>
      <c r="G3586">
        <v>5000000</v>
      </c>
      <c r="H3586" t="s">
        <v>3409</v>
      </c>
      <c r="I3586" t="s">
        <v>24177</v>
      </c>
      <c r="J3586" t="s">
        <v>24177</v>
      </c>
      <c r="K3586" t="s">
        <v>24177</v>
      </c>
      <c r="L3586" t="s">
        <v>24177</v>
      </c>
      <c r="M3586" t="s">
        <v>24177</v>
      </c>
      <c r="N3586" t="s">
        <v>24177</v>
      </c>
      <c r="O3586" t="s">
        <v>24177</v>
      </c>
      <c r="P3586">
        <f>IMDB_Movies3[[#This Row],[gross]]-Table3[[#This Row],[budget]]</f>
        <v>13656400</v>
      </c>
    </row>
    <row r="3587" spans="1:16" x14ac:dyDescent="0.35">
      <c r="A3587" t="s">
        <v>17687</v>
      </c>
      <c r="B3587">
        <v>139</v>
      </c>
      <c r="C3587">
        <v>47724985</v>
      </c>
      <c r="D3587" t="s">
        <v>17689</v>
      </c>
      <c r="E3587" t="s">
        <v>37</v>
      </c>
      <c r="F3587">
        <v>6.6</v>
      </c>
      <c r="G3587">
        <v>5000000</v>
      </c>
      <c r="H3587" t="s">
        <v>3409</v>
      </c>
      <c r="I3587" t="s">
        <v>22704</v>
      </c>
      <c r="J3587" t="s">
        <v>24177</v>
      </c>
      <c r="K3587" t="s">
        <v>24177</v>
      </c>
      <c r="L3587" t="s">
        <v>24177</v>
      </c>
      <c r="M3587" t="s">
        <v>24177</v>
      </c>
      <c r="N3587" t="s">
        <v>24177</v>
      </c>
      <c r="O3587" t="s">
        <v>24177</v>
      </c>
      <c r="P3587">
        <f>IMDB_Movies3[[#This Row],[gross]]-Table3[[#This Row],[budget]]</f>
        <v>42724985</v>
      </c>
    </row>
    <row r="3588" spans="1:16" x14ac:dyDescent="0.35">
      <c r="A3588" t="s">
        <v>17692</v>
      </c>
      <c r="B3588">
        <v>99</v>
      </c>
      <c r="C3588">
        <v>47724985</v>
      </c>
      <c r="D3588" t="s">
        <v>17694</v>
      </c>
      <c r="E3588" t="s">
        <v>37</v>
      </c>
      <c r="F3588">
        <v>6.4</v>
      </c>
      <c r="G3588">
        <v>5000000</v>
      </c>
      <c r="H3588" t="s">
        <v>1325</v>
      </c>
      <c r="I3588" t="s">
        <v>24164</v>
      </c>
      <c r="J3588" t="s">
        <v>10413</v>
      </c>
      <c r="K3588" t="s">
        <v>24177</v>
      </c>
      <c r="L3588" t="s">
        <v>24177</v>
      </c>
      <c r="M3588" t="s">
        <v>24177</v>
      </c>
      <c r="N3588" t="s">
        <v>24177</v>
      </c>
      <c r="O3588" t="s">
        <v>24177</v>
      </c>
      <c r="P3588">
        <f>IMDB_Movies3[[#This Row],[gross]]-Table3[[#This Row],[budget]]</f>
        <v>42724985</v>
      </c>
    </row>
    <row r="3589" spans="1:16" x14ac:dyDescent="0.35">
      <c r="A3589" t="s">
        <v>17698</v>
      </c>
      <c r="B3589">
        <v>100</v>
      </c>
      <c r="C3589">
        <v>14343976</v>
      </c>
      <c r="D3589" t="s">
        <v>17701</v>
      </c>
      <c r="E3589" t="s">
        <v>37</v>
      </c>
      <c r="F3589">
        <v>4.5</v>
      </c>
      <c r="G3589">
        <v>5000000</v>
      </c>
      <c r="H3589" t="s">
        <v>953</v>
      </c>
      <c r="I3589" t="s">
        <v>6403</v>
      </c>
      <c r="J3589" t="s">
        <v>24177</v>
      </c>
      <c r="K3589" t="s">
        <v>24177</v>
      </c>
      <c r="L3589" t="s">
        <v>24177</v>
      </c>
      <c r="M3589" t="s">
        <v>24177</v>
      </c>
      <c r="N3589" t="s">
        <v>24177</v>
      </c>
      <c r="O3589" t="s">
        <v>24177</v>
      </c>
      <c r="P3589">
        <f>IMDB_Movies3[[#This Row],[gross]]-Table3[[#This Row],[budget]]</f>
        <v>9343976</v>
      </c>
    </row>
    <row r="3590" spans="1:16" x14ac:dyDescent="0.35">
      <c r="A3590" t="s">
        <v>5829</v>
      </c>
      <c r="B3590">
        <v>95</v>
      </c>
      <c r="C3590">
        <v>241437427</v>
      </c>
      <c r="D3590" t="s">
        <v>17705</v>
      </c>
      <c r="E3590" t="s">
        <v>37</v>
      </c>
      <c r="F3590">
        <v>6.6</v>
      </c>
      <c r="G3590">
        <v>5000000</v>
      </c>
      <c r="H3590" t="s">
        <v>1671</v>
      </c>
      <c r="I3590" t="s">
        <v>18089</v>
      </c>
      <c r="J3590" t="s">
        <v>19711</v>
      </c>
      <c r="K3590" t="s">
        <v>24177</v>
      </c>
      <c r="L3590" t="s">
        <v>24177</v>
      </c>
      <c r="M3590" t="s">
        <v>24177</v>
      </c>
      <c r="N3590" t="s">
        <v>24177</v>
      </c>
      <c r="O3590" t="s">
        <v>24177</v>
      </c>
      <c r="P3590">
        <f>IMDB_Movies3[[#This Row],[gross]]-Table3[[#This Row],[budget]]</f>
        <v>236437427</v>
      </c>
    </row>
    <row r="3591" spans="1:16" x14ac:dyDescent="0.35">
      <c r="A3591" t="s">
        <v>14343</v>
      </c>
      <c r="B3591">
        <v>94</v>
      </c>
      <c r="C3591">
        <v>14123773</v>
      </c>
      <c r="D3591" t="s">
        <v>17708</v>
      </c>
      <c r="E3591" t="s">
        <v>37</v>
      </c>
      <c r="F3591">
        <v>5.3</v>
      </c>
      <c r="G3591">
        <v>5000000</v>
      </c>
      <c r="H3591" t="s">
        <v>24164</v>
      </c>
      <c r="I3591" t="s">
        <v>3409</v>
      </c>
      <c r="J3591" t="s">
        <v>24177</v>
      </c>
      <c r="K3591" t="s">
        <v>24177</v>
      </c>
      <c r="L3591" t="s">
        <v>24177</v>
      </c>
      <c r="M3591" t="s">
        <v>24177</v>
      </c>
      <c r="N3591" t="s">
        <v>24177</v>
      </c>
      <c r="O3591" t="s">
        <v>24177</v>
      </c>
      <c r="P3591">
        <f>IMDB_Movies3[[#This Row],[gross]]-Table3[[#This Row],[budget]]</f>
        <v>9123773</v>
      </c>
    </row>
    <row r="3592" spans="1:16" x14ac:dyDescent="0.35">
      <c r="A3592" t="s">
        <v>17712</v>
      </c>
      <c r="B3592">
        <v>93</v>
      </c>
      <c r="C3592">
        <v>15126948</v>
      </c>
      <c r="D3592" t="s">
        <v>17714</v>
      </c>
      <c r="E3592" t="s">
        <v>37</v>
      </c>
      <c r="F3592">
        <v>4.9000000000000004</v>
      </c>
      <c r="G3592">
        <v>5000000</v>
      </c>
      <c r="H3592" t="s">
        <v>6403</v>
      </c>
      <c r="I3592" t="s">
        <v>10413</v>
      </c>
      <c r="J3592" t="s">
        <v>24177</v>
      </c>
      <c r="K3592" t="s">
        <v>24177</v>
      </c>
      <c r="L3592" t="s">
        <v>24177</v>
      </c>
      <c r="M3592" t="s">
        <v>24177</v>
      </c>
      <c r="N3592" t="s">
        <v>24177</v>
      </c>
      <c r="O3592" t="s">
        <v>24177</v>
      </c>
      <c r="P3592">
        <f>IMDB_Movies3[[#This Row],[gross]]-Table3[[#This Row],[budget]]</f>
        <v>10126948</v>
      </c>
    </row>
    <row r="3593" spans="1:16" x14ac:dyDescent="0.35">
      <c r="A3593" t="s">
        <v>1217</v>
      </c>
      <c r="B3593">
        <v>106</v>
      </c>
      <c r="C3593">
        <v>13622333</v>
      </c>
      <c r="D3593" t="s">
        <v>17718</v>
      </c>
      <c r="E3593" t="s">
        <v>2778</v>
      </c>
      <c r="F3593">
        <v>7.7</v>
      </c>
      <c r="G3593">
        <v>2000000</v>
      </c>
      <c r="H3593" t="s">
        <v>953</v>
      </c>
      <c r="I3593" t="s">
        <v>1671</v>
      </c>
      <c r="J3593" t="s">
        <v>3409</v>
      </c>
      <c r="K3593" t="s">
        <v>19711</v>
      </c>
      <c r="L3593" t="s">
        <v>24177</v>
      </c>
      <c r="M3593" t="s">
        <v>24177</v>
      </c>
      <c r="N3593" t="s">
        <v>24177</v>
      </c>
      <c r="O3593" t="s">
        <v>24177</v>
      </c>
      <c r="P3593">
        <f>IMDB_Movies3[[#This Row],[gross]]-Table3[[#This Row],[budget]]</f>
        <v>11622333</v>
      </c>
    </row>
    <row r="3594" spans="1:16" x14ac:dyDescent="0.35">
      <c r="A3594" t="s">
        <v>2453</v>
      </c>
      <c r="B3594">
        <v>99</v>
      </c>
      <c r="C3594">
        <v>13464388</v>
      </c>
      <c r="D3594" t="s">
        <v>17723</v>
      </c>
      <c r="E3594" t="s">
        <v>37</v>
      </c>
      <c r="F3594">
        <v>8</v>
      </c>
      <c r="G3594">
        <v>4000000</v>
      </c>
      <c r="H3594" t="s">
        <v>1671</v>
      </c>
      <c r="I3594" t="s">
        <v>6403</v>
      </c>
      <c r="J3594" t="s">
        <v>24177</v>
      </c>
      <c r="K3594" t="s">
        <v>24177</v>
      </c>
      <c r="L3594" t="s">
        <v>24177</v>
      </c>
      <c r="M3594" t="s">
        <v>24177</v>
      </c>
      <c r="N3594" t="s">
        <v>24177</v>
      </c>
      <c r="O3594" t="s">
        <v>24177</v>
      </c>
      <c r="P3594">
        <f>IMDB_Movies3[[#This Row],[gross]]-Table3[[#This Row],[budget]]</f>
        <v>9464388</v>
      </c>
    </row>
    <row r="3595" spans="1:16" x14ac:dyDescent="0.35">
      <c r="A3595" t="s">
        <v>17726</v>
      </c>
      <c r="B3595">
        <v>82</v>
      </c>
      <c r="C3595">
        <v>13350177</v>
      </c>
      <c r="D3595" t="s">
        <v>17728</v>
      </c>
      <c r="E3595" t="s">
        <v>37</v>
      </c>
      <c r="F3595">
        <v>3.8</v>
      </c>
      <c r="G3595">
        <v>5000000</v>
      </c>
      <c r="H3595" t="s">
        <v>3409</v>
      </c>
      <c r="I3595" t="s">
        <v>6403</v>
      </c>
      <c r="J3595" t="s">
        <v>10413</v>
      </c>
      <c r="K3595" t="s">
        <v>24177</v>
      </c>
      <c r="L3595" t="s">
        <v>24177</v>
      </c>
      <c r="M3595" t="s">
        <v>24177</v>
      </c>
      <c r="N3595" t="s">
        <v>24177</v>
      </c>
      <c r="O3595" t="s">
        <v>24177</v>
      </c>
      <c r="P3595">
        <f>IMDB_Movies3[[#This Row],[gross]]-Table3[[#This Row],[budget]]</f>
        <v>8350177</v>
      </c>
    </row>
    <row r="3596" spans="1:16" x14ac:dyDescent="0.35">
      <c r="A3596" t="s">
        <v>15906</v>
      </c>
      <c r="B3596">
        <v>135</v>
      </c>
      <c r="C3596">
        <v>13269963</v>
      </c>
      <c r="D3596" t="s">
        <v>17731</v>
      </c>
      <c r="E3596" t="s">
        <v>37</v>
      </c>
      <c r="F3596">
        <v>7.6</v>
      </c>
      <c r="G3596">
        <v>5000000</v>
      </c>
      <c r="H3596" t="s">
        <v>3409</v>
      </c>
      <c r="I3596" t="s">
        <v>24162</v>
      </c>
      <c r="J3596" t="s">
        <v>24177</v>
      </c>
      <c r="K3596" t="s">
        <v>24177</v>
      </c>
      <c r="L3596" t="s">
        <v>24177</v>
      </c>
      <c r="M3596" t="s">
        <v>24177</v>
      </c>
      <c r="N3596" t="s">
        <v>24177</v>
      </c>
      <c r="O3596" t="s">
        <v>24177</v>
      </c>
      <c r="P3596">
        <f>IMDB_Movies3[[#This Row],[gross]]-Table3[[#This Row],[budget]]</f>
        <v>8269963</v>
      </c>
    </row>
    <row r="3597" spans="1:16" x14ac:dyDescent="0.35">
      <c r="A3597" t="s">
        <v>9639</v>
      </c>
      <c r="B3597">
        <v>88</v>
      </c>
      <c r="C3597">
        <v>17768000</v>
      </c>
      <c r="D3597" t="s">
        <v>17736</v>
      </c>
      <c r="E3597" t="s">
        <v>37</v>
      </c>
      <c r="F3597">
        <v>5.9</v>
      </c>
      <c r="G3597">
        <v>5000000</v>
      </c>
      <c r="H3597" t="s">
        <v>6403</v>
      </c>
      <c r="I3597" t="s">
        <v>10413</v>
      </c>
      <c r="J3597" t="s">
        <v>24177</v>
      </c>
      <c r="K3597" t="s">
        <v>24177</v>
      </c>
      <c r="L3597" t="s">
        <v>24177</v>
      </c>
      <c r="M3597" t="s">
        <v>24177</v>
      </c>
      <c r="N3597" t="s">
        <v>24177</v>
      </c>
      <c r="O3597" t="s">
        <v>24177</v>
      </c>
      <c r="P3597">
        <f>IMDB_Movies3[[#This Row],[gross]]-Table3[[#This Row],[budget]]</f>
        <v>12768000</v>
      </c>
    </row>
    <row r="3598" spans="1:16" x14ac:dyDescent="0.35">
      <c r="A3598" t="s">
        <v>17740</v>
      </c>
      <c r="B3598">
        <v>89</v>
      </c>
      <c r="C3598">
        <v>12947763</v>
      </c>
      <c r="D3598" t="s">
        <v>17742</v>
      </c>
      <c r="E3598" t="s">
        <v>37</v>
      </c>
      <c r="F3598">
        <v>6.2</v>
      </c>
      <c r="G3598">
        <v>5000000</v>
      </c>
      <c r="H3598" t="s">
        <v>6403</v>
      </c>
      <c r="I3598" t="s">
        <v>24162</v>
      </c>
      <c r="J3598" t="s">
        <v>24177</v>
      </c>
      <c r="K3598" t="s">
        <v>24177</v>
      </c>
      <c r="L3598" t="s">
        <v>24177</v>
      </c>
      <c r="M3598" t="s">
        <v>24177</v>
      </c>
      <c r="N3598" t="s">
        <v>24177</v>
      </c>
      <c r="O3598" t="s">
        <v>24177</v>
      </c>
      <c r="P3598">
        <f>IMDB_Movies3[[#This Row],[gross]]-Table3[[#This Row],[budget]]</f>
        <v>7947763</v>
      </c>
    </row>
    <row r="3599" spans="1:16" x14ac:dyDescent="0.35">
      <c r="A3599" t="s">
        <v>3122</v>
      </c>
      <c r="B3599">
        <v>110</v>
      </c>
      <c r="C3599">
        <v>14100000</v>
      </c>
      <c r="D3599" t="s">
        <v>17746</v>
      </c>
      <c r="E3599" t="s">
        <v>37</v>
      </c>
      <c r="F3599">
        <v>7.2</v>
      </c>
      <c r="G3599">
        <v>5000000</v>
      </c>
      <c r="H3599" t="s">
        <v>1671</v>
      </c>
      <c r="I3599" t="s">
        <v>3409</v>
      </c>
      <c r="J3599" t="s">
        <v>24177</v>
      </c>
      <c r="K3599" t="s">
        <v>24177</v>
      </c>
      <c r="L3599" t="s">
        <v>24177</v>
      </c>
      <c r="M3599" t="s">
        <v>24177</v>
      </c>
      <c r="N3599" t="s">
        <v>24177</v>
      </c>
      <c r="O3599" t="s">
        <v>24177</v>
      </c>
      <c r="P3599">
        <f>IMDB_Movies3[[#This Row],[gross]]-Table3[[#This Row],[budget]]</f>
        <v>9100000</v>
      </c>
    </row>
    <row r="3600" spans="1:16" x14ac:dyDescent="0.35">
      <c r="A3600" t="s">
        <v>17749</v>
      </c>
      <c r="B3600">
        <v>107</v>
      </c>
      <c r="C3600">
        <v>12200000</v>
      </c>
      <c r="D3600" t="s">
        <v>17751</v>
      </c>
      <c r="E3600" t="s">
        <v>37</v>
      </c>
      <c r="F3600">
        <v>6.3</v>
      </c>
      <c r="G3600">
        <v>5000000</v>
      </c>
      <c r="H3600" t="s">
        <v>1325</v>
      </c>
      <c r="I3600" t="s">
        <v>24164</v>
      </c>
      <c r="J3600" t="s">
        <v>3409</v>
      </c>
      <c r="K3600" t="s">
        <v>10413</v>
      </c>
      <c r="L3600" t="s">
        <v>15011</v>
      </c>
      <c r="M3600" t="s">
        <v>24177</v>
      </c>
      <c r="N3600" t="s">
        <v>24177</v>
      </c>
      <c r="O3600" t="s">
        <v>24177</v>
      </c>
      <c r="P3600">
        <f>IMDB_Movies3[[#This Row],[gross]]-Table3[[#This Row],[budget]]</f>
        <v>7200000</v>
      </c>
    </row>
    <row r="3601" spans="1:16" x14ac:dyDescent="0.35">
      <c r="A3601" t="s">
        <v>17755</v>
      </c>
      <c r="B3601">
        <v>86</v>
      </c>
      <c r="C3601">
        <v>17683670</v>
      </c>
      <c r="D3601" t="s">
        <v>17757</v>
      </c>
      <c r="E3601" t="s">
        <v>37</v>
      </c>
      <c r="F3601">
        <v>5.2</v>
      </c>
      <c r="G3601">
        <v>5000000</v>
      </c>
      <c r="H3601" t="s">
        <v>6403</v>
      </c>
      <c r="I3601" t="s">
        <v>24162</v>
      </c>
      <c r="J3601" t="s">
        <v>12332</v>
      </c>
      <c r="K3601" t="s">
        <v>10413</v>
      </c>
      <c r="L3601" t="s">
        <v>24177</v>
      </c>
      <c r="M3601" t="s">
        <v>24177</v>
      </c>
      <c r="N3601" t="s">
        <v>24177</v>
      </c>
      <c r="O3601" t="s">
        <v>24177</v>
      </c>
      <c r="P3601">
        <f>IMDB_Movies3[[#This Row],[gross]]-Table3[[#This Row],[budget]]</f>
        <v>12683670</v>
      </c>
    </row>
    <row r="3602" spans="1:16" x14ac:dyDescent="0.35">
      <c r="A3602" t="s">
        <v>17761</v>
      </c>
      <c r="B3602">
        <v>91</v>
      </c>
      <c r="C3602">
        <v>12055108</v>
      </c>
      <c r="D3602" t="s">
        <v>17762</v>
      </c>
      <c r="E3602" t="s">
        <v>37</v>
      </c>
      <c r="F3602">
        <v>6.9</v>
      </c>
      <c r="G3602">
        <v>8000000</v>
      </c>
      <c r="H3602" t="s">
        <v>1671</v>
      </c>
      <c r="I3602" t="s">
        <v>3409</v>
      </c>
      <c r="J3602" t="s">
        <v>24177</v>
      </c>
      <c r="K3602" t="s">
        <v>24177</v>
      </c>
      <c r="L3602" t="s">
        <v>24177</v>
      </c>
      <c r="M3602" t="s">
        <v>24177</v>
      </c>
      <c r="N3602" t="s">
        <v>24177</v>
      </c>
      <c r="O3602" t="s">
        <v>24177</v>
      </c>
      <c r="P3602">
        <f>IMDB_Movies3[[#This Row],[gross]]-Table3[[#This Row],[budget]]</f>
        <v>4055108</v>
      </c>
    </row>
    <row r="3603" spans="1:16" x14ac:dyDescent="0.35">
      <c r="A3603" t="s">
        <v>14108</v>
      </c>
      <c r="B3603">
        <v>103</v>
      </c>
      <c r="C3603">
        <v>27285953</v>
      </c>
      <c r="D3603" t="s">
        <v>17767</v>
      </c>
      <c r="E3603" t="s">
        <v>37</v>
      </c>
      <c r="F3603">
        <v>6.8</v>
      </c>
      <c r="G3603">
        <v>5000000</v>
      </c>
      <c r="H3603" t="s">
        <v>1325</v>
      </c>
      <c r="I3603" t="s">
        <v>10413</v>
      </c>
      <c r="J3603" t="s">
        <v>24177</v>
      </c>
      <c r="K3603" t="s">
        <v>24177</v>
      </c>
      <c r="L3603" t="s">
        <v>24177</v>
      </c>
      <c r="M3603" t="s">
        <v>24177</v>
      </c>
      <c r="N3603" t="s">
        <v>24177</v>
      </c>
      <c r="O3603" t="s">
        <v>24177</v>
      </c>
      <c r="P3603">
        <f>IMDB_Movies3[[#This Row],[gross]]-Table3[[#This Row],[budget]]</f>
        <v>22285953</v>
      </c>
    </row>
    <row r="3604" spans="1:16" x14ac:dyDescent="0.35">
      <c r="A3604" t="s">
        <v>17771</v>
      </c>
      <c r="B3604">
        <v>90</v>
      </c>
      <c r="C3604">
        <v>47724985</v>
      </c>
      <c r="D3604" t="s">
        <v>17773</v>
      </c>
      <c r="E3604" t="s">
        <v>37</v>
      </c>
      <c r="F3604">
        <v>6.2</v>
      </c>
      <c r="G3604">
        <v>8000000</v>
      </c>
      <c r="H3604" t="s">
        <v>1325</v>
      </c>
      <c r="I3604" t="s">
        <v>953</v>
      </c>
      <c r="J3604" t="s">
        <v>1266</v>
      </c>
      <c r="K3604" t="s">
        <v>24177</v>
      </c>
      <c r="L3604" t="s">
        <v>24177</v>
      </c>
      <c r="M3604" t="s">
        <v>24177</v>
      </c>
      <c r="N3604" t="s">
        <v>24177</v>
      </c>
      <c r="O3604" t="s">
        <v>24177</v>
      </c>
      <c r="P3604">
        <f>IMDB_Movies3[[#This Row],[gross]]-Table3[[#This Row],[budget]]</f>
        <v>39724985</v>
      </c>
    </row>
    <row r="3605" spans="1:16" x14ac:dyDescent="0.35">
      <c r="A3605" t="s">
        <v>17041</v>
      </c>
      <c r="B3605">
        <v>141</v>
      </c>
      <c r="C3605">
        <v>47724985</v>
      </c>
      <c r="D3605" t="s">
        <v>17778</v>
      </c>
      <c r="E3605" t="s">
        <v>37</v>
      </c>
      <c r="F3605">
        <v>6.2</v>
      </c>
      <c r="G3605">
        <v>5000000</v>
      </c>
      <c r="H3605" t="s">
        <v>3409</v>
      </c>
      <c r="I3605" t="s">
        <v>22704</v>
      </c>
      <c r="J3605" t="s">
        <v>19711</v>
      </c>
      <c r="K3605" t="s">
        <v>24165</v>
      </c>
      <c r="L3605" t="s">
        <v>24177</v>
      </c>
      <c r="M3605" t="s">
        <v>24177</v>
      </c>
      <c r="N3605" t="s">
        <v>24177</v>
      </c>
      <c r="O3605" t="s">
        <v>24177</v>
      </c>
      <c r="P3605">
        <f>IMDB_Movies3[[#This Row],[gross]]-Table3[[#This Row],[budget]]</f>
        <v>42724985</v>
      </c>
    </row>
    <row r="3606" spans="1:16" x14ac:dyDescent="0.35">
      <c r="A3606" t="s">
        <v>17782</v>
      </c>
      <c r="B3606">
        <v>92</v>
      </c>
      <c r="C3606">
        <v>11675178</v>
      </c>
      <c r="D3606" t="s">
        <v>17783</v>
      </c>
      <c r="E3606" t="s">
        <v>37</v>
      </c>
      <c r="F3606">
        <v>3.5</v>
      </c>
      <c r="G3606">
        <v>5000000</v>
      </c>
      <c r="H3606" t="s">
        <v>1671</v>
      </c>
      <c r="I3606" t="s">
        <v>24177</v>
      </c>
      <c r="J3606" t="s">
        <v>24177</v>
      </c>
      <c r="K3606" t="s">
        <v>24177</v>
      </c>
      <c r="L3606" t="s">
        <v>24177</v>
      </c>
      <c r="M3606" t="s">
        <v>24177</v>
      </c>
      <c r="N3606" t="s">
        <v>24177</v>
      </c>
      <c r="O3606" t="s">
        <v>24177</v>
      </c>
      <c r="P3606">
        <f>IMDB_Movies3[[#This Row],[gross]]-Table3[[#This Row],[budget]]</f>
        <v>6675178</v>
      </c>
    </row>
    <row r="3607" spans="1:16" x14ac:dyDescent="0.35">
      <c r="A3607" t="s">
        <v>5083</v>
      </c>
      <c r="B3607">
        <v>99</v>
      </c>
      <c r="C3607">
        <v>10572742</v>
      </c>
      <c r="D3607" t="s">
        <v>17786</v>
      </c>
      <c r="E3607" t="s">
        <v>37</v>
      </c>
      <c r="F3607">
        <v>6.1</v>
      </c>
      <c r="G3607">
        <v>8000000</v>
      </c>
      <c r="H3607" t="s">
        <v>3409</v>
      </c>
      <c r="I3607" t="s">
        <v>19711</v>
      </c>
      <c r="J3607" t="s">
        <v>24177</v>
      </c>
      <c r="K3607" t="s">
        <v>24177</v>
      </c>
      <c r="L3607" t="s">
        <v>24177</v>
      </c>
      <c r="M3607" t="s">
        <v>24177</v>
      </c>
      <c r="N3607" t="s">
        <v>24177</v>
      </c>
      <c r="O3607" t="s">
        <v>24177</v>
      </c>
      <c r="P3607">
        <f>IMDB_Movies3[[#This Row],[gross]]-Table3[[#This Row],[budget]]</f>
        <v>2572742</v>
      </c>
    </row>
    <row r="3608" spans="1:16" x14ac:dyDescent="0.35">
      <c r="A3608" t="s">
        <v>17789</v>
      </c>
      <c r="B3608">
        <v>79</v>
      </c>
      <c r="C3608">
        <v>47724985</v>
      </c>
      <c r="D3608" t="s">
        <v>17792</v>
      </c>
      <c r="E3608" t="s">
        <v>37</v>
      </c>
      <c r="F3608">
        <v>6.6</v>
      </c>
      <c r="G3608">
        <v>800000</v>
      </c>
      <c r="H3608" t="s">
        <v>3409</v>
      </c>
      <c r="I3608" t="s">
        <v>19711</v>
      </c>
      <c r="J3608" t="s">
        <v>24165</v>
      </c>
      <c r="K3608" t="s">
        <v>24177</v>
      </c>
      <c r="L3608" t="s">
        <v>24177</v>
      </c>
      <c r="M3608" t="s">
        <v>24177</v>
      </c>
      <c r="N3608" t="s">
        <v>24177</v>
      </c>
      <c r="O3608" t="s">
        <v>24177</v>
      </c>
      <c r="P3608">
        <f>IMDB_Movies3[[#This Row],[gross]]-Table3[[#This Row],[budget]]</f>
        <v>46924985</v>
      </c>
    </row>
    <row r="3609" spans="1:16" x14ac:dyDescent="0.35">
      <c r="A3609" t="s">
        <v>9593</v>
      </c>
      <c r="B3609">
        <v>96</v>
      </c>
      <c r="C3609">
        <v>9658370</v>
      </c>
      <c r="D3609" t="s">
        <v>17796</v>
      </c>
      <c r="E3609" t="s">
        <v>37</v>
      </c>
      <c r="F3609">
        <v>4.5</v>
      </c>
      <c r="G3609">
        <v>5000000</v>
      </c>
      <c r="H3609" t="s">
        <v>1671</v>
      </c>
      <c r="I3609" t="s">
        <v>19711</v>
      </c>
      <c r="J3609" t="s">
        <v>24177</v>
      </c>
      <c r="K3609" t="s">
        <v>24177</v>
      </c>
      <c r="L3609" t="s">
        <v>24177</v>
      </c>
      <c r="M3609" t="s">
        <v>24177</v>
      </c>
      <c r="N3609" t="s">
        <v>24177</v>
      </c>
      <c r="O3609" t="s">
        <v>24177</v>
      </c>
      <c r="P3609">
        <f>IMDB_Movies3[[#This Row],[gross]]-Table3[[#This Row],[budget]]</f>
        <v>4658370</v>
      </c>
    </row>
    <row r="3610" spans="1:16" x14ac:dyDescent="0.35">
      <c r="A3610" t="s">
        <v>17799</v>
      </c>
      <c r="B3610">
        <v>82</v>
      </c>
      <c r="C3610">
        <v>9628751</v>
      </c>
      <c r="D3610" t="s">
        <v>17802</v>
      </c>
      <c r="E3610" t="s">
        <v>37</v>
      </c>
      <c r="F3610">
        <v>5.9</v>
      </c>
      <c r="G3610">
        <v>5000000</v>
      </c>
      <c r="H3610" t="s">
        <v>1325</v>
      </c>
      <c r="I3610" t="s">
        <v>953</v>
      </c>
      <c r="J3610" t="s">
        <v>11526</v>
      </c>
      <c r="K3610" t="s">
        <v>18089</v>
      </c>
      <c r="L3610" t="s">
        <v>12332</v>
      </c>
      <c r="M3610" t="s">
        <v>24177</v>
      </c>
      <c r="N3610" t="s">
        <v>24177</v>
      </c>
      <c r="O3610" t="s">
        <v>24177</v>
      </c>
      <c r="P3610">
        <f>IMDB_Movies3[[#This Row],[gross]]-Table3[[#This Row],[budget]]</f>
        <v>4628751</v>
      </c>
    </row>
    <row r="3611" spans="1:16" x14ac:dyDescent="0.35">
      <c r="A3611" t="s">
        <v>17806</v>
      </c>
      <c r="B3611">
        <v>92</v>
      </c>
      <c r="C3611">
        <v>8786715</v>
      </c>
      <c r="D3611" t="s">
        <v>17807</v>
      </c>
      <c r="E3611" t="s">
        <v>37</v>
      </c>
      <c r="F3611">
        <v>6.9</v>
      </c>
      <c r="G3611">
        <v>5000000</v>
      </c>
      <c r="H3611" t="s">
        <v>1671</v>
      </c>
      <c r="I3611" t="s">
        <v>3409</v>
      </c>
      <c r="J3611" t="s">
        <v>24177</v>
      </c>
      <c r="K3611" t="s">
        <v>24177</v>
      </c>
      <c r="L3611" t="s">
        <v>24177</v>
      </c>
      <c r="M3611" t="s">
        <v>24177</v>
      </c>
      <c r="N3611" t="s">
        <v>24177</v>
      </c>
      <c r="O3611" t="s">
        <v>24177</v>
      </c>
      <c r="P3611">
        <f>IMDB_Movies3[[#This Row],[gross]]-Table3[[#This Row],[budget]]</f>
        <v>3786715</v>
      </c>
    </row>
    <row r="3612" spans="1:16" x14ac:dyDescent="0.35">
      <c r="A3612" t="s">
        <v>17810</v>
      </c>
      <c r="B3612">
        <v>112</v>
      </c>
      <c r="C3612">
        <v>3432342</v>
      </c>
      <c r="D3612" t="s">
        <v>17812</v>
      </c>
      <c r="E3612" t="s">
        <v>1464</v>
      </c>
      <c r="F3612">
        <v>7.7</v>
      </c>
      <c r="G3612">
        <v>6000000</v>
      </c>
      <c r="H3612" t="s">
        <v>1671</v>
      </c>
      <c r="I3612" t="s">
        <v>24164</v>
      </c>
      <c r="J3612" t="s">
        <v>3409</v>
      </c>
      <c r="K3612" t="s">
        <v>24162</v>
      </c>
      <c r="L3612" t="s">
        <v>19711</v>
      </c>
      <c r="M3612" t="s">
        <v>24177</v>
      </c>
      <c r="N3612" t="s">
        <v>24177</v>
      </c>
      <c r="O3612" t="s">
        <v>24177</v>
      </c>
      <c r="P3612">
        <f>IMDB_Movies3[[#This Row],[gross]]-Table3[[#This Row],[budget]]</f>
        <v>-2567658</v>
      </c>
    </row>
    <row r="3613" spans="1:16" x14ac:dyDescent="0.35">
      <c r="A3613" t="s">
        <v>4863</v>
      </c>
      <c r="B3613">
        <v>106</v>
      </c>
      <c r="C3613">
        <v>47724985</v>
      </c>
      <c r="D3613" t="s">
        <v>17816</v>
      </c>
      <c r="E3613" t="s">
        <v>37</v>
      </c>
      <c r="F3613">
        <v>6.6</v>
      </c>
      <c r="G3613">
        <v>5000000</v>
      </c>
      <c r="H3613" t="s">
        <v>953</v>
      </c>
      <c r="I3613" t="s">
        <v>3409</v>
      </c>
      <c r="J3613" t="s">
        <v>19711</v>
      </c>
      <c r="K3613" t="s">
        <v>24177</v>
      </c>
      <c r="L3613" t="s">
        <v>24177</v>
      </c>
      <c r="M3613" t="s">
        <v>24177</v>
      </c>
      <c r="N3613" t="s">
        <v>24177</v>
      </c>
      <c r="O3613" t="s">
        <v>24177</v>
      </c>
      <c r="P3613">
        <f>IMDB_Movies3[[#This Row],[gross]]-Table3[[#This Row],[budget]]</f>
        <v>42724985</v>
      </c>
    </row>
    <row r="3614" spans="1:16" x14ac:dyDescent="0.35">
      <c r="A3614" t="s">
        <v>17820</v>
      </c>
      <c r="B3614">
        <v>90</v>
      </c>
      <c r="C3614">
        <v>6755271</v>
      </c>
      <c r="D3614" t="s">
        <v>17821</v>
      </c>
      <c r="E3614" t="s">
        <v>37</v>
      </c>
      <c r="F3614">
        <v>5.3</v>
      </c>
      <c r="G3614">
        <v>5000000</v>
      </c>
      <c r="H3614" t="s">
        <v>6403</v>
      </c>
      <c r="I3614" t="s">
        <v>10413</v>
      </c>
      <c r="J3614" t="s">
        <v>24177</v>
      </c>
      <c r="K3614" t="s">
        <v>24177</v>
      </c>
      <c r="L3614" t="s">
        <v>24177</v>
      </c>
      <c r="M3614" t="s">
        <v>24177</v>
      </c>
      <c r="N3614" t="s">
        <v>24177</v>
      </c>
      <c r="O3614" t="s">
        <v>24177</v>
      </c>
      <c r="P3614">
        <f>IMDB_Movies3[[#This Row],[gross]]-Table3[[#This Row],[budget]]</f>
        <v>1755271</v>
      </c>
    </row>
    <row r="3615" spans="1:16" x14ac:dyDescent="0.35">
      <c r="A3615" t="s">
        <v>16450</v>
      </c>
      <c r="B3615">
        <v>126</v>
      </c>
      <c r="C3615">
        <v>47724985</v>
      </c>
      <c r="D3615" t="s">
        <v>17824</v>
      </c>
      <c r="E3615" t="s">
        <v>37</v>
      </c>
      <c r="F3615">
        <v>6.3</v>
      </c>
      <c r="G3615">
        <v>5000000</v>
      </c>
      <c r="H3615" t="s">
        <v>1325</v>
      </c>
      <c r="I3615" t="s">
        <v>3409</v>
      </c>
      <c r="J3615" t="s">
        <v>24165</v>
      </c>
      <c r="K3615" t="s">
        <v>24177</v>
      </c>
      <c r="L3615" t="s">
        <v>24177</v>
      </c>
      <c r="M3615" t="s">
        <v>24177</v>
      </c>
      <c r="N3615" t="s">
        <v>24177</v>
      </c>
      <c r="O3615" t="s">
        <v>24177</v>
      </c>
      <c r="P3615">
        <f>IMDB_Movies3[[#This Row],[gross]]-Table3[[#This Row],[budget]]</f>
        <v>42724985</v>
      </c>
    </row>
    <row r="3616" spans="1:16" x14ac:dyDescent="0.35">
      <c r="A3616" t="s">
        <v>17827</v>
      </c>
      <c r="B3616">
        <v>150</v>
      </c>
      <c r="C3616">
        <v>6157157</v>
      </c>
      <c r="D3616" t="s">
        <v>17828</v>
      </c>
      <c r="E3616" t="s">
        <v>37</v>
      </c>
      <c r="F3616">
        <v>7</v>
      </c>
      <c r="G3616">
        <v>5000000</v>
      </c>
      <c r="H3616" t="s">
        <v>1671</v>
      </c>
      <c r="I3616" t="s">
        <v>3409</v>
      </c>
      <c r="J3616" t="s">
        <v>24177</v>
      </c>
      <c r="K3616" t="s">
        <v>24177</v>
      </c>
      <c r="L3616" t="s">
        <v>24177</v>
      </c>
      <c r="M3616" t="s">
        <v>24177</v>
      </c>
      <c r="N3616" t="s">
        <v>24177</v>
      </c>
      <c r="O3616" t="s">
        <v>24177</v>
      </c>
      <c r="P3616">
        <f>IMDB_Movies3[[#This Row],[gross]]-Table3[[#This Row],[budget]]</f>
        <v>1157157</v>
      </c>
    </row>
    <row r="3617" spans="1:16" x14ac:dyDescent="0.35">
      <c r="A3617" t="s">
        <v>17832</v>
      </c>
      <c r="B3617">
        <v>90</v>
      </c>
      <c r="C3617">
        <v>6088249</v>
      </c>
      <c r="D3617" t="s">
        <v>17833</v>
      </c>
      <c r="E3617" t="s">
        <v>37</v>
      </c>
      <c r="F3617">
        <v>7</v>
      </c>
      <c r="G3617">
        <v>35761559</v>
      </c>
      <c r="H3617" t="s">
        <v>1671</v>
      </c>
      <c r="I3617" t="s">
        <v>24177</v>
      </c>
      <c r="J3617" t="s">
        <v>24177</v>
      </c>
      <c r="K3617" t="s">
        <v>24177</v>
      </c>
      <c r="L3617" t="s">
        <v>24177</v>
      </c>
      <c r="M3617" t="s">
        <v>24177</v>
      </c>
      <c r="N3617" t="s">
        <v>24177</v>
      </c>
      <c r="O3617" t="s">
        <v>24177</v>
      </c>
      <c r="P3617">
        <f>IMDB_Movies3[[#This Row],[gross]]-Table3[[#This Row],[budget]]</f>
        <v>-29673310</v>
      </c>
    </row>
    <row r="3618" spans="1:16" x14ac:dyDescent="0.35">
      <c r="A3618" t="s">
        <v>15678</v>
      </c>
      <c r="B3618">
        <v>91</v>
      </c>
      <c r="C3618">
        <v>5480318</v>
      </c>
      <c r="D3618" t="s">
        <v>17837</v>
      </c>
      <c r="E3618" t="s">
        <v>37</v>
      </c>
      <c r="F3618">
        <v>6.6</v>
      </c>
      <c r="G3618">
        <v>5000000</v>
      </c>
      <c r="H3618" t="s">
        <v>1671</v>
      </c>
      <c r="I3618" t="s">
        <v>3409</v>
      </c>
      <c r="J3618" t="s">
        <v>24177</v>
      </c>
      <c r="K3618" t="s">
        <v>24177</v>
      </c>
      <c r="L3618" t="s">
        <v>24177</v>
      </c>
      <c r="M3618" t="s">
        <v>24177</v>
      </c>
      <c r="N3618" t="s">
        <v>24177</v>
      </c>
      <c r="O3618" t="s">
        <v>24177</v>
      </c>
      <c r="P3618">
        <f>IMDB_Movies3[[#This Row],[gross]]-Table3[[#This Row],[budget]]</f>
        <v>480318</v>
      </c>
    </row>
    <row r="3619" spans="1:16" x14ac:dyDescent="0.35">
      <c r="A3619" t="s">
        <v>8662</v>
      </c>
      <c r="B3619">
        <v>145</v>
      </c>
      <c r="C3619">
        <v>47724985</v>
      </c>
      <c r="D3619" t="s">
        <v>17843</v>
      </c>
      <c r="E3619" t="s">
        <v>37</v>
      </c>
      <c r="F3619">
        <v>8.6</v>
      </c>
      <c r="G3619">
        <v>5000000</v>
      </c>
      <c r="H3619" t="s">
        <v>15011</v>
      </c>
      <c r="I3619" t="s">
        <v>24177</v>
      </c>
      <c r="J3619" t="s">
        <v>24177</v>
      </c>
      <c r="K3619" t="s">
        <v>24177</v>
      </c>
      <c r="L3619" t="s">
        <v>24177</v>
      </c>
      <c r="M3619" t="s">
        <v>24177</v>
      </c>
      <c r="N3619" t="s">
        <v>24177</v>
      </c>
      <c r="O3619" t="s">
        <v>24177</v>
      </c>
      <c r="P3619">
        <f>IMDB_Movies3[[#This Row],[gross]]-Table3[[#This Row],[budget]]</f>
        <v>42724985</v>
      </c>
    </row>
    <row r="3620" spans="1:16" x14ac:dyDescent="0.35">
      <c r="A3620" t="s">
        <v>250</v>
      </c>
      <c r="B3620">
        <v>95</v>
      </c>
      <c r="C3620">
        <v>5308707</v>
      </c>
      <c r="D3620" t="s">
        <v>17847</v>
      </c>
      <c r="E3620" t="s">
        <v>37</v>
      </c>
      <c r="F3620">
        <v>6.4</v>
      </c>
      <c r="G3620">
        <v>5000000</v>
      </c>
      <c r="H3620" t="s">
        <v>1671</v>
      </c>
      <c r="I3620" t="s">
        <v>24164</v>
      </c>
      <c r="J3620" t="s">
        <v>3409</v>
      </c>
      <c r="K3620" t="s">
        <v>10413</v>
      </c>
      <c r="L3620" t="s">
        <v>24177</v>
      </c>
      <c r="M3620" t="s">
        <v>24177</v>
      </c>
      <c r="N3620" t="s">
        <v>24177</v>
      </c>
      <c r="O3620" t="s">
        <v>24177</v>
      </c>
      <c r="P3620">
        <f>IMDB_Movies3[[#This Row],[gross]]-Table3[[#This Row],[budget]]</f>
        <v>308707</v>
      </c>
    </row>
    <row r="3621" spans="1:16" x14ac:dyDescent="0.35">
      <c r="A3621" t="s">
        <v>728</v>
      </c>
      <c r="B3621">
        <v>97</v>
      </c>
      <c r="C3621">
        <v>5009677</v>
      </c>
      <c r="D3621" t="s">
        <v>17852</v>
      </c>
      <c r="E3621" t="s">
        <v>37</v>
      </c>
      <c r="F3621">
        <v>7.9</v>
      </c>
      <c r="G3621">
        <v>5000000</v>
      </c>
      <c r="H3621" t="s">
        <v>3409</v>
      </c>
      <c r="I3621" t="s">
        <v>24162</v>
      </c>
      <c r="J3621" t="s">
        <v>12332</v>
      </c>
      <c r="K3621" t="s">
        <v>24177</v>
      </c>
      <c r="L3621" t="s">
        <v>24177</v>
      </c>
      <c r="M3621" t="s">
        <v>24177</v>
      </c>
      <c r="N3621" t="s">
        <v>24177</v>
      </c>
      <c r="O3621" t="s">
        <v>24177</v>
      </c>
      <c r="P3621">
        <f>IMDB_Movies3[[#This Row],[gross]]-Table3[[#This Row],[budget]]</f>
        <v>9677</v>
      </c>
    </row>
    <row r="3622" spans="1:16" x14ac:dyDescent="0.35">
      <c r="A3622" t="s">
        <v>15412</v>
      </c>
      <c r="B3622">
        <v>90</v>
      </c>
      <c r="C3622">
        <v>4328294</v>
      </c>
      <c r="D3622" t="s">
        <v>17855</v>
      </c>
      <c r="E3622" t="s">
        <v>37</v>
      </c>
      <c r="F3622">
        <v>5.4</v>
      </c>
      <c r="G3622">
        <v>35761559</v>
      </c>
      <c r="H3622" t="s">
        <v>1671</v>
      </c>
      <c r="I3622" t="s">
        <v>24177</v>
      </c>
      <c r="J3622" t="s">
        <v>24177</v>
      </c>
      <c r="K3622" t="s">
        <v>24177</v>
      </c>
      <c r="L3622" t="s">
        <v>24177</v>
      </c>
      <c r="M3622" t="s">
        <v>24177</v>
      </c>
      <c r="N3622" t="s">
        <v>24177</v>
      </c>
      <c r="O3622" t="s">
        <v>24177</v>
      </c>
      <c r="P3622">
        <f>IMDB_Movies3[[#This Row],[gross]]-Table3[[#This Row],[budget]]</f>
        <v>-31433265</v>
      </c>
    </row>
    <row r="3623" spans="1:16" x14ac:dyDescent="0.35">
      <c r="A3623" t="s">
        <v>17858</v>
      </c>
      <c r="B3623">
        <v>41</v>
      </c>
      <c r="C3623">
        <v>4074023</v>
      </c>
      <c r="D3623" t="s">
        <v>17861</v>
      </c>
      <c r="E3623" t="s">
        <v>37</v>
      </c>
      <c r="F3623">
        <v>6.9</v>
      </c>
      <c r="G3623">
        <v>5000000</v>
      </c>
      <c r="H3623" t="s">
        <v>68</v>
      </c>
      <c r="I3623" t="s">
        <v>24177</v>
      </c>
      <c r="J3623" t="s">
        <v>24177</v>
      </c>
      <c r="K3623" t="s">
        <v>24177</v>
      </c>
      <c r="L3623" t="s">
        <v>24177</v>
      </c>
      <c r="M3623" t="s">
        <v>24177</v>
      </c>
      <c r="N3623" t="s">
        <v>24177</v>
      </c>
      <c r="O3623" t="s">
        <v>24177</v>
      </c>
      <c r="P3623">
        <f>IMDB_Movies3[[#This Row],[gross]]-Table3[[#This Row],[budget]]</f>
        <v>-925977</v>
      </c>
    </row>
    <row r="3624" spans="1:16" x14ac:dyDescent="0.35">
      <c r="A3624" t="s">
        <v>8638</v>
      </c>
      <c r="B3624">
        <v>112</v>
      </c>
      <c r="C3624">
        <v>4306697</v>
      </c>
      <c r="D3624" t="s">
        <v>17865</v>
      </c>
      <c r="E3624" t="s">
        <v>37</v>
      </c>
      <c r="F3624">
        <v>7.7</v>
      </c>
      <c r="G3624">
        <v>5000000</v>
      </c>
      <c r="H3624" t="s">
        <v>3409</v>
      </c>
      <c r="I3624" t="s">
        <v>24177</v>
      </c>
      <c r="J3624" t="s">
        <v>24177</v>
      </c>
      <c r="K3624" t="s">
        <v>24177</v>
      </c>
      <c r="L3624" t="s">
        <v>24177</v>
      </c>
      <c r="M3624" t="s">
        <v>24177</v>
      </c>
      <c r="N3624" t="s">
        <v>24177</v>
      </c>
      <c r="O3624" t="s">
        <v>24177</v>
      </c>
      <c r="P3624">
        <f>IMDB_Movies3[[#This Row],[gross]]-Table3[[#This Row],[budget]]</f>
        <v>-693303</v>
      </c>
    </row>
    <row r="3625" spans="1:16" x14ac:dyDescent="0.35">
      <c r="A3625" t="s">
        <v>17869</v>
      </c>
      <c r="B3625">
        <v>122</v>
      </c>
      <c r="C3625">
        <v>3950029</v>
      </c>
      <c r="D3625" t="s">
        <v>17870</v>
      </c>
      <c r="E3625" t="s">
        <v>1464</v>
      </c>
      <c r="F3625">
        <v>7.2</v>
      </c>
      <c r="G3625">
        <v>4000000</v>
      </c>
      <c r="H3625" t="s">
        <v>3409</v>
      </c>
      <c r="I3625" t="s">
        <v>24177</v>
      </c>
      <c r="J3625" t="s">
        <v>24177</v>
      </c>
      <c r="K3625" t="s">
        <v>24177</v>
      </c>
      <c r="L3625" t="s">
        <v>24177</v>
      </c>
      <c r="M3625" t="s">
        <v>24177</v>
      </c>
      <c r="N3625" t="s">
        <v>24177</v>
      </c>
      <c r="O3625" t="s">
        <v>24177</v>
      </c>
      <c r="P3625">
        <f>IMDB_Movies3[[#This Row],[gross]]-Table3[[#This Row],[budget]]</f>
        <v>-49971</v>
      </c>
    </row>
    <row r="3626" spans="1:16" x14ac:dyDescent="0.35">
      <c r="A3626" t="s">
        <v>17874</v>
      </c>
      <c r="B3626">
        <v>110</v>
      </c>
      <c r="C3626">
        <v>4040588</v>
      </c>
      <c r="D3626" t="s">
        <v>17875</v>
      </c>
      <c r="E3626" t="s">
        <v>37</v>
      </c>
      <c r="F3626">
        <v>6.8</v>
      </c>
      <c r="G3626">
        <v>5000000</v>
      </c>
      <c r="H3626" t="s">
        <v>1671</v>
      </c>
      <c r="I3626" t="s">
        <v>3409</v>
      </c>
      <c r="J3626" t="s">
        <v>24177</v>
      </c>
      <c r="K3626" t="s">
        <v>24177</v>
      </c>
      <c r="L3626" t="s">
        <v>24177</v>
      </c>
      <c r="M3626" t="s">
        <v>24177</v>
      </c>
      <c r="N3626" t="s">
        <v>24177</v>
      </c>
      <c r="O3626" t="s">
        <v>24177</v>
      </c>
      <c r="P3626">
        <f>IMDB_Movies3[[#This Row],[gross]]-Table3[[#This Row],[budget]]</f>
        <v>-959412</v>
      </c>
    </row>
    <row r="3627" spans="1:16" x14ac:dyDescent="0.35">
      <c r="A3627" t="s">
        <v>17878</v>
      </c>
      <c r="B3627">
        <v>87</v>
      </c>
      <c r="C3627">
        <v>47724985</v>
      </c>
      <c r="D3627" t="s">
        <v>17882</v>
      </c>
      <c r="E3627" t="s">
        <v>37</v>
      </c>
      <c r="F3627">
        <v>6.2</v>
      </c>
      <c r="G3627">
        <v>5000000</v>
      </c>
      <c r="H3627" t="s">
        <v>1671</v>
      </c>
      <c r="I3627" t="s">
        <v>12038</v>
      </c>
      <c r="J3627" t="s">
        <v>12332</v>
      </c>
      <c r="K3627" t="s">
        <v>24177</v>
      </c>
      <c r="L3627" t="s">
        <v>24177</v>
      </c>
      <c r="M3627" t="s">
        <v>24177</v>
      </c>
      <c r="N3627" t="s">
        <v>24177</v>
      </c>
      <c r="O3627" t="s">
        <v>24177</v>
      </c>
      <c r="P3627">
        <f>IMDB_Movies3[[#This Row],[gross]]-Table3[[#This Row],[budget]]</f>
        <v>42724985</v>
      </c>
    </row>
    <row r="3628" spans="1:16" x14ac:dyDescent="0.35">
      <c r="A3628" t="s">
        <v>171</v>
      </c>
      <c r="B3628">
        <v>108</v>
      </c>
      <c r="C3628">
        <v>3049135</v>
      </c>
      <c r="D3628" t="s">
        <v>17887</v>
      </c>
      <c r="E3628" t="s">
        <v>37</v>
      </c>
      <c r="F3628">
        <v>7.4</v>
      </c>
      <c r="G3628">
        <v>5000000</v>
      </c>
      <c r="H3628" t="s">
        <v>13307</v>
      </c>
      <c r="I3628" t="s">
        <v>24164</v>
      </c>
      <c r="J3628" t="s">
        <v>3409</v>
      </c>
      <c r="K3628" t="s">
        <v>19711</v>
      </c>
      <c r="L3628" t="s">
        <v>10413</v>
      </c>
      <c r="M3628" t="s">
        <v>24177</v>
      </c>
      <c r="N3628" t="s">
        <v>24177</v>
      </c>
      <c r="O3628" t="s">
        <v>24177</v>
      </c>
      <c r="P3628">
        <f>IMDB_Movies3[[#This Row],[gross]]-Table3[[#This Row],[budget]]</f>
        <v>-1950865</v>
      </c>
    </row>
    <row r="3629" spans="1:16" x14ac:dyDescent="0.35">
      <c r="A3629" t="s">
        <v>13777</v>
      </c>
      <c r="B3629">
        <v>121</v>
      </c>
      <c r="C3629">
        <v>4700361</v>
      </c>
      <c r="D3629" t="s">
        <v>17892</v>
      </c>
      <c r="E3629" t="s">
        <v>37</v>
      </c>
      <c r="F3629">
        <v>4.5999999999999996</v>
      </c>
      <c r="G3629">
        <v>5000000</v>
      </c>
      <c r="H3629" t="s">
        <v>3409</v>
      </c>
      <c r="I3629" t="s">
        <v>24177</v>
      </c>
      <c r="J3629" t="s">
        <v>24177</v>
      </c>
      <c r="K3629" t="s">
        <v>24177</v>
      </c>
      <c r="L3629" t="s">
        <v>24177</v>
      </c>
      <c r="M3629" t="s">
        <v>24177</v>
      </c>
      <c r="N3629" t="s">
        <v>24177</v>
      </c>
      <c r="O3629" t="s">
        <v>24177</v>
      </c>
      <c r="P3629">
        <f>IMDB_Movies3[[#This Row],[gross]]-Table3[[#This Row],[budget]]</f>
        <v>-299639</v>
      </c>
    </row>
    <row r="3630" spans="1:16" x14ac:dyDescent="0.35">
      <c r="A3630" t="s">
        <v>17896</v>
      </c>
      <c r="B3630">
        <v>97</v>
      </c>
      <c r="C3630">
        <v>2711210</v>
      </c>
      <c r="D3630" t="s">
        <v>17897</v>
      </c>
      <c r="E3630" t="s">
        <v>37</v>
      </c>
      <c r="F3630">
        <v>6.4</v>
      </c>
      <c r="G3630">
        <v>5000000</v>
      </c>
      <c r="H3630" t="s">
        <v>1671</v>
      </c>
      <c r="I3630" t="s">
        <v>3409</v>
      </c>
      <c r="J3630" t="s">
        <v>24177</v>
      </c>
      <c r="K3630" t="s">
        <v>24177</v>
      </c>
      <c r="L3630" t="s">
        <v>24177</v>
      </c>
      <c r="M3630" t="s">
        <v>24177</v>
      </c>
      <c r="N3630" t="s">
        <v>24177</v>
      </c>
      <c r="O3630" t="s">
        <v>24177</v>
      </c>
      <c r="P3630">
        <f>IMDB_Movies3[[#This Row],[gross]]-Table3[[#This Row],[budget]]</f>
        <v>-2288790</v>
      </c>
    </row>
    <row r="3631" spans="1:16" x14ac:dyDescent="0.35">
      <c r="A3631" t="s">
        <v>6573</v>
      </c>
      <c r="B3631">
        <v>116</v>
      </c>
      <c r="C3631">
        <v>1980338</v>
      </c>
      <c r="D3631" t="s">
        <v>17901</v>
      </c>
      <c r="E3631" t="s">
        <v>37</v>
      </c>
      <c r="F3631">
        <v>7</v>
      </c>
      <c r="G3631">
        <v>5000000</v>
      </c>
      <c r="H3631" t="s">
        <v>1671</v>
      </c>
      <c r="I3631" t="s">
        <v>24164</v>
      </c>
      <c r="J3631" t="s">
        <v>3409</v>
      </c>
      <c r="K3631" t="s">
        <v>24162</v>
      </c>
      <c r="L3631" t="s">
        <v>10413</v>
      </c>
      <c r="M3631" t="s">
        <v>24177</v>
      </c>
      <c r="N3631" t="s">
        <v>24177</v>
      </c>
      <c r="O3631" t="s">
        <v>24177</v>
      </c>
      <c r="P3631">
        <f>IMDB_Movies3[[#This Row],[gross]]-Table3[[#This Row],[budget]]</f>
        <v>-3019662</v>
      </c>
    </row>
    <row r="3632" spans="1:16" x14ac:dyDescent="0.35">
      <c r="A3632" t="s">
        <v>13181</v>
      </c>
      <c r="B3632">
        <v>94</v>
      </c>
      <c r="C3632">
        <v>1082044</v>
      </c>
      <c r="D3632" t="s">
        <v>17904</v>
      </c>
      <c r="E3632" t="s">
        <v>37</v>
      </c>
      <c r="F3632">
        <v>7.7</v>
      </c>
      <c r="G3632">
        <v>5000000</v>
      </c>
      <c r="H3632" t="s">
        <v>3409</v>
      </c>
      <c r="I3632" t="s">
        <v>10413</v>
      </c>
      <c r="J3632" t="s">
        <v>24177</v>
      </c>
      <c r="K3632" t="s">
        <v>24177</v>
      </c>
      <c r="L3632" t="s">
        <v>24177</v>
      </c>
      <c r="M3632" t="s">
        <v>24177</v>
      </c>
      <c r="N3632" t="s">
        <v>24177</v>
      </c>
      <c r="O3632" t="s">
        <v>24177</v>
      </c>
      <c r="P3632">
        <f>IMDB_Movies3[[#This Row],[gross]]-Table3[[#This Row],[budget]]</f>
        <v>-3917956</v>
      </c>
    </row>
    <row r="3633" spans="1:16" x14ac:dyDescent="0.35">
      <c r="A3633" t="s">
        <v>13940</v>
      </c>
      <c r="B3633">
        <v>103</v>
      </c>
      <c r="C3633">
        <v>1100000</v>
      </c>
      <c r="D3633" t="s">
        <v>17907</v>
      </c>
      <c r="E3633" t="s">
        <v>37</v>
      </c>
      <c r="F3633">
        <v>6.8</v>
      </c>
      <c r="G3633">
        <v>5000000</v>
      </c>
      <c r="H3633" t="s">
        <v>24164</v>
      </c>
      <c r="I3633" t="s">
        <v>3409</v>
      </c>
      <c r="J3633" t="s">
        <v>24177</v>
      </c>
      <c r="K3633" t="s">
        <v>24177</v>
      </c>
      <c r="L3633" t="s">
        <v>24177</v>
      </c>
      <c r="M3633" t="s">
        <v>24177</v>
      </c>
      <c r="N3633" t="s">
        <v>24177</v>
      </c>
      <c r="O3633" t="s">
        <v>24177</v>
      </c>
      <c r="P3633">
        <f>IMDB_Movies3[[#This Row],[gross]]-Table3[[#This Row],[budget]]</f>
        <v>-3900000</v>
      </c>
    </row>
    <row r="3634" spans="1:16" x14ac:dyDescent="0.35">
      <c r="A3634" t="s">
        <v>17910</v>
      </c>
      <c r="B3634">
        <v>112</v>
      </c>
      <c r="C3634">
        <v>2445646</v>
      </c>
      <c r="D3634" t="s">
        <v>17912</v>
      </c>
      <c r="E3634" t="s">
        <v>37</v>
      </c>
      <c r="F3634">
        <v>7</v>
      </c>
      <c r="G3634">
        <v>5000000</v>
      </c>
      <c r="H3634" t="s">
        <v>13307</v>
      </c>
      <c r="I3634" t="s">
        <v>24164</v>
      </c>
      <c r="J3634" t="s">
        <v>3409</v>
      </c>
      <c r="K3634" t="s">
        <v>24162</v>
      </c>
      <c r="L3634" t="s">
        <v>10413</v>
      </c>
      <c r="M3634" t="s">
        <v>24177</v>
      </c>
      <c r="N3634" t="s">
        <v>24177</v>
      </c>
      <c r="O3634" t="s">
        <v>24177</v>
      </c>
      <c r="P3634">
        <f>IMDB_Movies3[[#This Row],[gross]]-Table3[[#This Row],[budget]]</f>
        <v>-2554354</v>
      </c>
    </row>
    <row r="3635" spans="1:16" x14ac:dyDescent="0.35">
      <c r="A3635" t="s">
        <v>17163</v>
      </c>
      <c r="B3635">
        <v>91</v>
      </c>
      <c r="C3635">
        <v>2221809</v>
      </c>
      <c r="D3635" t="s">
        <v>17915</v>
      </c>
      <c r="E3635" t="s">
        <v>37</v>
      </c>
      <c r="F3635">
        <v>7</v>
      </c>
      <c r="G3635">
        <v>5000000</v>
      </c>
      <c r="H3635" t="s">
        <v>3409</v>
      </c>
      <c r="I3635" t="s">
        <v>24177</v>
      </c>
      <c r="J3635" t="s">
        <v>24177</v>
      </c>
      <c r="K3635" t="s">
        <v>24177</v>
      </c>
      <c r="L3635" t="s">
        <v>24177</v>
      </c>
      <c r="M3635" t="s">
        <v>24177</v>
      </c>
      <c r="N3635" t="s">
        <v>24177</v>
      </c>
      <c r="O3635" t="s">
        <v>24177</v>
      </c>
      <c r="P3635">
        <f>IMDB_Movies3[[#This Row],[gross]]-Table3[[#This Row],[budget]]</f>
        <v>-2778191</v>
      </c>
    </row>
    <row r="3636" spans="1:16" x14ac:dyDescent="0.35">
      <c r="A3636" t="s">
        <v>17918</v>
      </c>
      <c r="B3636">
        <v>98</v>
      </c>
      <c r="C3636">
        <v>296665</v>
      </c>
      <c r="D3636" t="s">
        <v>17919</v>
      </c>
      <c r="E3636" t="s">
        <v>37</v>
      </c>
      <c r="F3636">
        <v>6.3</v>
      </c>
      <c r="G3636">
        <v>5000000</v>
      </c>
      <c r="H3636" t="s">
        <v>13307</v>
      </c>
      <c r="I3636" t="s">
        <v>24164</v>
      </c>
      <c r="J3636" t="s">
        <v>3409</v>
      </c>
      <c r="K3636" t="s">
        <v>10413</v>
      </c>
      <c r="L3636" t="s">
        <v>24177</v>
      </c>
      <c r="M3636" t="s">
        <v>24177</v>
      </c>
      <c r="N3636" t="s">
        <v>24177</v>
      </c>
      <c r="O3636" t="s">
        <v>24177</v>
      </c>
      <c r="P3636">
        <f>IMDB_Movies3[[#This Row],[gross]]-Table3[[#This Row],[budget]]</f>
        <v>-4703335</v>
      </c>
    </row>
    <row r="3637" spans="1:16" x14ac:dyDescent="0.35">
      <c r="A3637" t="s">
        <v>17923</v>
      </c>
      <c r="B3637">
        <v>95</v>
      </c>
      <c r="C3637">
        <v>3219029</v>
      </c>
      <c r="D3637" t="s">
        <v>17925</v>
      </c>
      <c r="E3637" t="s">
        <v>37</v>
      </c>
      <c r="F3637">
        <v>7.1</v>
      </c>
      <c r="G3637">
        <v>5000000</v>
      </c>
      <c r="H3637" t="s">
        <v>24164</v>
      </c>
      <c r="I3637" t="s">
        <v>6403</v>
      </c>
      <c r="J3637" t="s">
        <v>12038</v>
      </c>
      <c r="K3637" t="s">
        <v>10413</v>
      </c>
      <c r="L3637" t="s">
        <v>24177</v>
      </c>
      <c r="M3637" t="s">
        <v>24177</v>
      </c>
      <c r="N3637" t="s">
        <v>24177</v>
      </c>
      <c r="O3637" t="s">
        <v>24177</v>
      </c>
      <c r="P3637">
        <f>IMDB_Movies3[[#This Row],[gross]]-Table3[[#This Row],[budget]]</f>
        <v>-1780971</v>
      </c>
    </row>
    <row r="3638" spans="1:16" x14ac:dyDescent="0.35">
      <c r="A3638" t="s">
        <v>17928</v>
      </c>
      <c r="B3638">
        <v>88</v>
      </c>
      <c r="C3638">
        <v>47724985</v>
      </c>
      <c r="D3638" t="s">
        <v>17930</v>
      </c>
      <c r="E3638" t="s">
        <v>37</v>
      </c>
      <c r="F3638">
        <v>5.6</v>
      </c>
      <c r="G3638">
        <v>5000000</v>
      </c>
      <c r="H3638" t="s">
        <v>1671</v>
      </c>
      <c r="I3638" t="s">
        <v>3409</v>
      </c>
      <c r="J3638" t="s">
        <v>19711</v>
      </c>
      <c r="K3638" t="s">
        <v>24177</v>
      </c>
      <c r="L3638" t="s">
        <v>24177</v>
      </c>
      <c r="M3638" t="s">
        <v>24177</v>
      </c>
      <c r="N3638" t="s">
        <v>24177</v>
      </c>
      <c r="O3638" t="s">
        <v>24177</v>
      </c>
      <c r="P3638">
        <f>IMDB_Movies3[[#This Row],[gross]]-Table3[[#This Row],[budget]]</f>
        <v>42724985</v>
      </c>
    </row>
    <row r="3639" spans="1:16" x14ac:dyDescent="0.35">
      <c r="A3639" t="s">
        <v>17934</v>
      </c>
      <c r="B3639">
        <v>99</v>
      </c>
      <c r="C3639">
        <v>830210</v>
      </c>
      <c r="D3639" t="s">
        <v>17935</v>
      </c>
      <c r="E3639" t="s">
        <v>37</v>
      </c>
      <c r="F3639">
        <v>4.4000000000000004</v>
      </c>
      <c r="G3639">
        <v>5000000</v>
      </c>
      <c r="H3639" t="s">
        <v>3409</v>
      </c>
      <c r="I3639" t="s">
        <v>24162</v>
      </c>
      <c r="J3639" t="s">
        <v>12332</v>
      </c>
      <c r="K3639" t="s">
        <v>24177</v>
      </c>
      <c r="L3639" t="s">
        <v>24177</v>
      </c>
      <c r="M3639" t="s">
        <v>24177</v>
      </c>
      <c r="N3639" t="s">
        <v>24177</v>
      </c>
      <c r="O3639" t="s">
        <v>24177</v>
      </c>
      <c r="P3639">
        <f>IMDB_Movies3[[#This Row],[gross]]-Table3[[#This Row],[budget]]</f>
        <v>-4169790</v>
      </c>
    </row>
    <row r="3640" spans="1:16" x14ac:dyDescent="0.35">
      <c r="A3640" t="s">
        <v>5382</v>
      </c>
      <c r="B3640">
        <v>91</v>
      </c>
      <c r="C3640">
        <v>1040879</v>
      </c>
      <c r="D3640" t="s">
        <v>17940</v>
      </c>
      <c r="E3640" t="s">
        <v>37</v>
      </c>
      <c r="F3640">
        <v>7.1</v>
      </c>
      <c r="G3640">
        <v>7000000</v>
      </c>
      <c r="H3640" t="s">
        <v>1671</v>
      </c>
      <c r="I3640" t="s">
        <v>24164</v>
      </c>
      <c r="J3640" t="s">
        <v>3409</v>
      </c>
      <c r="K3640" t="s">
        <v>24177</v>
      </c>
      <c r="L3640" t="s">
        <v>24177</v>
      </c>
      <c r="M3640" t="s">
        <v>24177</v>
      </c>
      <c r="N3640" t="s">
        <v>24177</v>
      </c>
      <c r="O3640" t="s">
        <v>24177</v>
      </c>
      <c r="P3640">
        <f>IMDB_Movies3[[#This Row],[gross]]-Table3[[#This Row],[budget]]</f>
        <v>-5959121</v>
      </c>
    </row>
    <row r="3641" spans="1:16" x14ac:dyDescent="0.35">
      <c r="A3641" t="s">
        <v>120</v>
      </c>
      <c r="B3641">
        <v>97</v>
      </c>
      <c r="C3641">
        <v>326308</v>
      </c>
      <c r="D3641" t="s">
        <v>17944</v>
      </c>
      <c r="E3641" t="s">
        <v>37</v>
      </c>
      <c r="F3641">
        <v>6.1</v>
      </c>
      <c r="G3641">
        <v>5000000</v>
      </c>
      <c r="H3641" t="s">
        <v>24164</v>
      </c>
      <c r="I3641" t="s">
        <v>3409</v>
      </c>
      <c r="J3641" t="s">
        <v>10413</v>
      </c>
      <c r="K3641" t="s">
        <v>24177</v>
      </c>
      <c r="L3641" t="s">
        <v>24177</v>
      </c>
      <c r="M3641" t="s">
        <v>24177</v>
      </c>
      <c r="N3641" t="s">
        <v>24177</v>
      </c>
      <c r="O3641" t="s">
        <v>24177</v>
      </c>
      <c r="P3641">
        <f>IMDB_Movies3[[#This Row],[gross]]-Table3[[#This Row],[budget]]</f>
        <v>-4673692</v>
      </c>
    </row>
    <row r="3642" spans="1:16" x14ac:dyDescent="0.35">
      <c r="A3642" t="s">
        <v>17947</v>
      </c>
      <c r="B3642">
        <v>136</v>
      </c>
      <c r="C3642">
        <v>240425</v>
      </c>
      <c r="D3642" t="s">
        <v>17950</v>
      </c>
      <c r="E3642" t="s">
        <v>5611</v>
      </c>
      <c r="F3642">
        <v>7.4</v>
      </c>
      <c r="G3642">
        <v>35761559</v>
      </c>
      <c r="H3642" t="s">
        <v>13307</v>
      </c>
      <c r="I3642" t="s">
        <v>3409</v>
      </c>
      <c r="J3642" t="s">
        <v>22704</v>
      </c>
      <c r="K3642" t="s">
        <v>24177</v>
      </c>
      <c r="L3642" t="s">
        <v>24177</v>
      </c>
      <c r="M3642" t="s">
        <v>24177</v>
      </c>
      <c r="N3642" t="s">
        <v>24177</v>
      </c>
      <c r="O3642" t="s">
        <v>24177</v>
      </c>
      <c r="P3642">
        <f>IMDB_Movies3[[#This Row],[gross]]-Table3[[#This Row],[budget]]</f>
        <v>-35521134</v>
      </c>
    </row>
    <row r="3643" spans="1:16" x14ac:dyDescent="0.35">
      <c r="A3643" t="s">
        <v>17954</v>
      </c>
      <c r="B3643">
        <v>118</v>
      </c>
      <c r="C3643">
        <v>228830</v>
      </c>
      <c r="D3643" t="s">
        <v>17958</v>
      </c>
      <c r="E3643" t="s">
        <v>37</v>
      </c>
      <c r="F3643">
        <v>7.5</v>
      </c>
      <c r="G3643">
        <v>35761559</v>
      </c>
      <c r="H3643" t="s">
        <v>24164</v>
      </c>
      <c r="I3643" t="s">
        <v>68</v>
      </c>
      <c r="J3643" t="s">
        <v>24165</v>
      </c>
      <c r="K3643" t="s">
        <v>24177</v>
      </c>
      <c r="L3643" t="s">
        <v>24177</v>
      </c>
      <c r="M3643" t="s">
        <v>24177</v>
      </c>
      <c r="N3643" t="s">
        <v>24177</v>
      </c>
      <c r="O3643" t="s">
        <v>24177</v>
      </c>
      <c r="P3643">
        <f>IMDB_Movies3[[#This Row],[gross]]-Table3[[#This Row],[budget]]</f>
        <v>-35532729</v>
      </c>
    </row>
    <row r="3644" spans="1:16" x14ac:dyDescent="0.35">
      <c r="A3644" t="s">
        <v>17962</v>
      </c>
      <c r="B3644">
        <v>94</v>
      </c>
      <c r="C3644">
        <v>47724985</v>
      </c>
      <c r="D3644" t="s">
        <v>17965</v>
      </c>
      <c r="E3644" t="s">
        <v>37</v>
      </c>
      <c r="F3644">
        <v>7.2</v>
      </c>
      <c r="G3644">
        <v>2200000</v>
      </c>
      <c r="H3644" t="s">
        <v>3409</v>
      </c>
      <c r="I3644" t="s">
        <v>24177</v>
      </c>
      <c r="J3644" t="s">
        <v>24177</v>
      </c>
      <c r="K3644" t="s">
        <v>24177</v>
      </c>
      <c r="L3644" t="s">
        <v>24177</v>
      </c>
      <c r="M3644" t="s">
        <v>24177</v>
      </c>
      <c r="N3644" t="s">
        <v>24177</v>
      </c>
      <c r="O3644" t="s">
        <v>24177</v>
      </c>
      <c r="P3644">
        <f>IMDB_Movies3[[#This Row],[gross]]-Table3[[#This Row],[budget]]</f>
        <v>45524985</v>
      </c>
    </row>
    <row r="3645" spans="1:16" x14ac:dyDescent="0.35">
      <c r="A3645" t="s">
        <v>17969</v>
      </c>
      <c r="B3645">
        <v>89</v>
      </c>
      <c r="C3645">
        <v>223615</v>
      </c>
      <c r="D3645" t="s">
        <v>17970</v>
      </c>
      <c r="E3645" t="s">
        <v>37</v>
      </c>
      <c r="F3645">
        <v>7.6</v>
      </c>
      <c r="G3645">
        <v>35761559</v>
      </c>
      <c r="H3645" t="s">
        <v>1671</v>
      </c>
      <c r="I3645" t="s">
        <v>6403</v>
      </c>
      <c r="J3645" t="s">
        <v>24177</v>
      </c>
      <c r="K3645" t="s">
        <v>24177</v>
      </c>
      <c r="L3645" t="s">
        <v>24177</v>
      </c>
      <c r="M3645" t="s">
        <v>24177</v>
      </c>
      <c r="N3645" t="s">
        <v>24177</v>
      </c>
      <c r="O3645" t="s">
        <v>24177</v>
      </c>
      <c r="P3645">
        <f>IMDB_Movies3[[#This Row],[gross]]-Table3[[#This Row],[budget]]</f>
        <v>-35537944</v>
      </c>
    </row>
    <row r="3646" spans="1:16" x14ac:dyDescent="0.35">
      <c r="A3646" t="s">
        <v>17973</v>
      </c>
      <c r="B3646">
        <v>90</v>
      </c>
      <c r="C3646">
        <v>124720</v>
      </c>
      <c r="D3646" t="s">
        <v>17974</v>
      </c>
      <c r="E3646" t="s">
        <v>37</v>
      </c>
      <c r="F3646">
        <v>7.3</v>
      </c>
      <c r="G3646">
        <v>5000000</v>
      </c>
      <c r="H3646" t="s">
        <v>3409</v>
      </c>
      <c r="I3646" t="s">
        <v>19711</v>
      </c>
      <c r="J3646" t="s">
        <v>24177</v>
      </c>
      <c r="K3646" t="s">
        <v>24177</v>
      </c>
      <c r="L3646" t="s">
        <v>24177</v>
      </c>
      <c r="M3646" t="s">
        <v>24177</v>
      </c>
      <c r="N3646" t="s">
        <v>24177</v>
      </c>
      <c r="O3646" t="s">
        <v>24177</v>
      </c>
      <c r="P3646">
        <f>IMDB_Movies3[[#This Row],[gross]]-Table3[[#This Row],[budget]]</f>
        <v>-4875280</v>
      </c>
    </row>
    <row r="3647" spans="1:16" x14ac:dyDescent="0.35">
      <c r="A3647" t="s">
        <v>17977</v>
      </c>
      <c r="B3647">
        <v>95</v>
      </c>
      <c r="C3647">
        <v>47724985</v>
      </c>
      <c r="D3647" t="s">
        <v>17980</v>
      </c>
      <c r="E3647" t="s">
        <v>37</v>
      </c>
      <c r="F3647">
        <v>6.2</v>
      </c>
      <c r="G3647">
        <v>3209000</v>
      </c>
      <c r="H3647" t="s">
        <v>953</v>
      </c>
      <c r="I3647" t="s">
        <v>3409</v>
      </c>
      <c r="J3647" t="s">
        <v>19711</v>
      </c>
      <c r="K3647" t="s">
        <v>24177</v>
      </c>
      <c r="L3647" t="s">
        <v>24177</v>
      </c>
      <c r="M3647" t="s">
        <v>24177</v>
      </c>
      <c r="N3647" t="s">
        <v>24177</v>
      </c>
      <c r="O3647" t="s">
        <v>24177</v>
      </c>
      <c r="P3647">
        <f>IMDB_Movies3[[#This Row],[gross]]-Table3[[#This Row],[budget]]</f>
        <v>44515985</v>
      </c>
    </row>
    <row r="3648" spans="1:16" x14ac:dyDescent="0.35">
      <c r="A3648" t="s">
        <v>17984</v>
      </c>
      <c r="B3648">
        <v>90</v>
      </c>
      <c r="C3648">
        <v>99147</v>
      </c>
      <c r="D3648" t="s">
        <v>17985</v>
      </c>
      <c r="E3648" t="s">
        <v>37</v>
      </c>
      <c r="F3648">
        <v>6.2</v>
      </c>
      <c r="G3648">
        <v>2000000</v>
      </c>
      <c r="H3648" t="s">
        <v>3409</v>
      </c>
      <c r="I3648" t="s">
        <v>24177</v>
      </c>
      <c r="J3648" t="s">
        <v>24177</v>
      </c>
      <c r="K3648" t="s">
        <v>24177</v>
      </c>
      <c r="L3648" t="s">
        <v>24177</v>
      </c>
      <c r="M3648" t="s">
        <v>24177</v>
      </c>
      <c r="N3648" t="s">
        <v>24177</v>
      </c>
      <c r="O3648" t="s">
        <v>24177</v>
      </c>
      <c r="P3648">
        <f>IMDB_Movies3[[#This Row],[gross]]-Table3[[#This Row],[budget]]</f>
        <v>-1900853</v>
      </c>
    </row>
    <row r="3649" spans="1:16" x14ac:dyDescent="0.35">
      <c r="A3649" t="s">
        <v>17989</v>
      </c>
      <c r="B3649">
        <v>95</v>
      </c>
      <c r="C3649">
        <v>47724985</v>
      </c>
      <c r="D3649" t="s">
        <v>17992</v>
      </c>
      <c r="E3649" t="s">
        <v>37</v>
      </c>
      <c r="F3649">
        <v>4.5999999999999996</v>
      </c>
      <c r="G3649">
        <v>5000000</v>
      </c>
      <c r="H3649" t="s">
        <v>1671</v>
      </c>
      <c r="I3649" t="s">
        <v>6403</v>
      </c>
      <c r="J3649" t="s">
        <v>12332</v>
      </c>
      <c r="K3649" t="s">
        <v>24177</v>
      </c>
      <c r="L3649" t="s">
        <v>24177</v>
      </c>
      <c r="M3649" t="s">
        <v>24177</v>
      </c>
      <c r="N3649" t="s">
        <v>24177</v>
      </c>
      <c r="O3649" t="s">
        <v>24177</v>
      </c>
      <c r="P3649">
        <f>IMDB_Movies3[[#This Row],[gross]]-Table3[[#This Row],[budget]]</f>
        <v>42724985</v>
      </c>
    </row>
    <row r="3650" spans="1:16" x14ac:dyDescent="0.35">
      <c r="A3650" t="s">
        <v>912</v>
      </c>
      <c r="B3650">
        <v>94</v>
      </c>
      <c r="C3650">
        <v>65069140</v>
      </c>
      <c r="D3650" t="s">
        <v>17998</v>
      </c>
      <c r="E3650" t="s">
        <v>37</v>
      </c>
      <c r="F3650">
        <v>6.2</v>
      </c>
      <c r="G3650">
        <v>5000000</v>
      </c>
      <c r="H3650" t="s">
        <v>6403</v>
      </c>
      <c r="I3650" t="s">
        <v>10413</v>
      </c>
      <c r="J3650" t="s">
        <v>24177</v>
      </c>
      <c r="K3650" t="s">
        <v>24177</v>
      </c>
      <c r="L3650" t="s">
        <v>24177</v>
      </c>
      <c r="M3650" t="s">
        <v>24177</v>
      </c>
      <c r="N3650" t="s">
        <v>24177</v>
      </c>
      <c r="O3650" t="s">
        <v>24177</v>
      </c>
      <c r="P3650">
        <f>IMDB_Movies3[[#This Row],[gross]]-Table3[[#This Row],[budget]]</f>
        <v>60069140</v>
      </c>
    </row>
    <row r="3651" spans="1:16" x14ac:dyDescent="0.35">
      <c r="A3651" t="s">
        <v>2246</v>
      </c>
      <c r="B3651">
        <v>90</v>
      </c>
      <c r="C3651">
        <v>65087</v>
      </c>
      <c r="D3651" t="s">
        <v>18005</v>
      </c>
      <c r="E3651" t="s">
        <v>37</v>
      </c>
      <c r="F3651">
        <v>6.2</v>
      </c>
      <c r="G3651">
        <v>5000000</v>
      </c>
      <c r="H3651" t="s">
        <v>24164</v>
      </c>
      <c r="I3651" t="s">
        <v>10413</v>
      </c>
      <c r="J3651" t="s">
        <v>24165</v>
      </c>
      <c r="K3651" t="s">
        <v>24177</v>
      </c>
      <c r="L3651" t="s">
        <v>24177</v>
      </c>
      <c r="M3651" t="s">
        <v>24177</v>
      </c>
      <c r="N3651" t="s">
        <v>24177</v>
      </c>
      <c r="O3651" t="s">
        <v>24177</v>
      </c>
      <c r="P3651">
        <f>IMDB_Movies3[[#This Row],[gross]]-Table3[[#This Row],[budget]]</f>
        <v>-4934913</v>
      </c>
    </row>
    <row r="3652" spans="1:16" x14ac:dyDescent="0.35">
      <c r="A3652" t="s">
        <v>18009</v>
      </c>
      <c r="B3652">
        <v>103</v>
      </c>
      <c r="C3652">
        <v>16066</v>
      </c>
      <c r="D3652" t="s">
        <v>18010</v>
      </c>
      <c r="E3652" t="s">
        <v>37</v>
      </c>
      <c r="F3652">
        <v>3.3</v>
      </c>
      <c r="G3652">
        <v>5000000</v>
      </c>
      <c r="H3652" t="s">
        <v>24162</v>
      </c>
      <c r="I3652" t="s">
        <v>19711</v>
      </c>
      <c r="J3652" t="s">
        <v>10413</v>
      </c>
      <c r="K3652" t="s">
        <v>24177</v>
      </c>
      <c r="L3652" t="s">
        <v>24177</v>
      </c>
      <c r="M3652" t="s">
        <v>24177</v>
      </c>
      <c r="N3652" t="s">
        <v>24177</v>
      </c>
      <c r="O3652" t="s">
        <v>24177</v>
      </c>
      <c r="P3652">
        <f>IMDB_Movies3[[#This Row],[gross]]-Table3[[#This Row],[budget]]</f>
        <v>-4983934</v>
      </c>
    </row>
    <row r="3653" spans="1:16" x14ac:dyDescent="0.35">
      <c r="A3653" t="s">
        <v>18017</v>
      </c>
      <c r="B3653">
        <v>91</v>
      </c>
      <c r="C3653">
        <v>47724985</v>
      </c>
      <c r="D3653" t="s">
        <v>18020</v>
      </c>
      <c r="E3653" t="s">
        <v>37</v>
      </c>
      <c r="F3653">
        <v>4.2</v>
      </c>
      <c r="G3653">
        <v>5000000</v>
      </c>
      <c r="H3653" t="s">
        <v>6403</v>
      </c>
      <c r="I3653" t="s">
        <v>12332</v>
      </c>
      <c r="J3653" t="s">
        <v>10413</v>
      </c>
      <c r="K3653" t="s">
        <v>24177</v>
      </c>
      <c r="L3653" t="s">
        <v>24177</v>
      </c>
      <c r="M3653" t="s">
        <v>24177</v>
      </c>
      <c r="N3653" t="s">
        <v>24177</v>
      </c>
      <c r="O3653" t="s">
        <v>24177</v>
      </c>
      <c r="P3653">
        <f>IMDB_Movies3[[#This Row],[gross]]-Table3[[#This Row],[budget]]</f>
        <v>42724985</v>
      </c>
    </row>
    <row r="3654" spans="1:16" x14ac:dyDescent="0.35">
      <c r="A3654" t="s">
        <v>14719</v>
      </c>
      <c r="B3654">
        <v>102</v>
      </c>
      <c r="C3654">
        <v>47724985</v>
      </c>
      <c r="D3654" t="s">
        <v>18026</v>
      </c>
      <c r="E3654" t="s">
        <v>2778</v>
      </c>
      <c r="F3654">
        <v>7.2</v>
      </c>
      <c r="G3654">
        <v>5000000</v>
      </c>
      <c r="H3654" t="s">
        <v>3409</v>
      </c>
      <c r="I3654" t="s">
        <v>6403</v>
      </c>
      <c r="J3654" t="s">
        <v>10413</v>
      </c>
      <c r="K3654" t="s">
        <v>24177</v>
      </c>
      <c r="L3654" t="s">
        <v>24177</v>
      </c>
      <c r="M3654" t="s">
        <v>24177</v>
      </c>
      <c r="N3654" t="s">
        <v>24177</v>
      </c>
      <c r="O3654" t="s">
        <v>24177</v>
      </c>
      <c r="P3654">
        <f>IMDB_Movies3[[#This Row],[gross]]-Table3[[#This Row],[budget]]</f>
        <v>42724985</v>
      </c>
    </row>
    <row r="3655" spans="1:16" x14ac:dyDescent="0.35">
      <c r="A3655" t="s">
        <v>18030</v>
      </c>
      <c r="B3655">
        <v>92</v>
      </c>
      <c r="C3655">
        <v>47724985</v>
      </c>
      <c r="D3655" t="s">
        <v>18033</v>
      </c>
      <c r="E3655" t="s">
        <v>37</v>
      </c>
      <c r="F3655">
        <v>6.2</v>
      </c>
      <c r="G3655">
        <v>2500000</v>
      </c>
      <c r="H3655" t="s">
        <v>1671</v>
      </c>
      <c r="I3655" t="s">
        <v>24164</v>
      </c>
      <c r="J3655" t="s">
        <v>6403</v>
      </c>
      <c r="K3655" t="s">
        <v>10413</v>
      </c>
      <c r="L3655" t="s">
        <v>24177</v>
      </c>
      <c r="M3655" t="s">
        <v>24177</v>
      </c>
      <c r="N3655" t="s">
        <v>24177</v>
      </c>
      <c r="O3655" t="s">
        <v>24177</v>
      </c>
      <c r="P3655">
        <f>IMDB_Movies3[[#This Row],[gross]]-Table3[[#This Row],[budget]]</f>
        <v>45224985</v>
      </c>
    </row>
    <row r="3656" spans="1:16" x14ac:dyDescent="0.35">
      <c r="A3656" t="s">
        <v>4437</v>
      </c>
      <c r="B3656">
        <v>87</v>
      </c>
      <c r="C3656">
        <v>47724985</v>
      </c>
      <c r="D3656" t="s">
        <v>18037</v>
      </c>
      <c r="E3656" t="s">
        <v>37</v>
      </c>
      <c r="F3656">
        <v>6.1</v>
      </c>
      <c r="G3656">
        <v>5000000</v>
      </c>
      <c r="H3656" t="s">
        <v>1671</v>
      </c>
      <c r="I3656" t="s">
        <v>3409</v>
      </c>
      <c r="J3656" t="s">
        <v>1266</v>
      </c>
      <c r="K3656" t="s">
        <v>24177</v>
      </c>
      <c r="L3656" t="s">
        <v>24177</v>
      </c>
      <c r="M3656" t="s">
        <v>24177</v>
      </c>
      <c r="N3656" t="s">
        <v>24177</v>
      </c>
      <c r="O3656" t="s">
        <v>24177</v>
      </c>
      <c r="P3656">
        <f>IMDB_Movies3[[#This Row],[gross]]-Table3[[#This Row],[budget]]</f>
        <v>42724985</v>
      </c>
    </row>
    <row r="3657" spans="1:16" x14ac:dyDescent="0.35">
      <c r="A3657" t="s">
        <v>6768</v>
      </c>
      <c r="B3657">
        <v>80</v>
      </c>
      <c r="C3657">
        <v>47724985</v>
      </c>
      <c r="D3657" t="s">
        <v>18042</v>
      </c>
      <c r="E3657" t="s">
        <v>37</v>
      </c>
      <c r="F3657">
        <v>4.2</v>
      </c>
      <c r="G3657">
        <v>35761559</v>
      </c>
      <c r="H3657" t="s">
        <v>11526</v>
      </c>
      <c r="I3657" t="s">
        <v>1671</v>
      </c>
      <c r="J3657" t="s">
        <v>24177</v>
      </c>
      <c r="K3657" t="s">
        <v>24177</v>
      </c>
      <c r="L3657" t="s">
        <v>24177</v>
      </c>
      <c r="M3657" t="s">
        <v>24177</v>
      </c>
      <c r="N3657" t="s">
        <v>24177</v>
      </c>
      <c r="O3657" t="s">
        <v>24177</v>
      </c>
      <c r="P3657">
        <f>IMDB_Movies3[[#This Row],[gross]]-Table3[[#This Row],[budget]]</f>
        <v>11963426</v>
      </c>
    </row>
    <row r="3658" spans="1:16" x14ac:dyDescent="0.35">
      <c r="A3658" t="s">
        <v>18045</v>
      </c>
      <c r="B3658">
        <v>90</v>
      </c>
      <c r="C3658">
        <v>47724985</v>
      </c>
      <c r="D3658" t="s">
        <v>18047</v>
      </c>
      <c r="E3658" t="s">
        <v>37</v>
      </c>
      <c r="F3658">
        <v>4.5</v>
      </c>
      <c r="G3658">
        <v>35761559</v>
      </c>
      <c r="H3658" t="s">
        <v>3409</v>
      </c>
      <c r="I3658" t="s">
        <v>18089</v>
      </c>
      <c r="J3658" t="s">
        <v>12038</v>
      </c>
      <c r="K3658" t="s">
        <v>24177</v>
      </c>
      <c r="L3658" t="s">
        <v>24177</v>
      </c>
      <c r="M3658" t="s">
        <v>24177</v>
      </c>
      <c r="N3658" t="s">
        <v>24177</v>
      </c>
      <c r="O3658" t="s">
        <v>24177</v>
      </c>
      <c r="P3658">
        <f>IMDB_Movies3[[#This Row],[gross]]-Table3[[#This Row],[budget]]</f>
        <v>11963426</v>
      </c>
    </row>
    <row r="3659" spans="1:16" x14ac:dyDescent="0.35">
      <c r="A3659" t="s">
        <v>18054</v>
      </c>
      <c r="B3659">
        <v>105</v>
      </c>
      <c r="C3659">
        <v>37440</v>
      </c>
      <c r="D3659" t="s">
        <v>18055</v>
      </c>
      <c r="E3659" t="s">
        <v>37</v>
      </c>
      <c r="F3659">
        <v>7.5</v>
      </c>
      <c r="G3659">
        <v>5000000</v>
      </c>
      <c r="H3659" t="s">
        <v>1671</v>
      </c>
      <c r="I3659" t="s">
        <v>3409</v>
      </c>
      <c r="J3659" t="s">
        <v>12038</v>
      </c>
      <c r="K3659" t="s">
        <v>24177</v>
      </c>
      <c r="L3659" t="s">
        <v>24177</v>
      </c>
      <c r="M3659" t="s">
        <v>24177</v>
      </c>
      <c r="N3659" t="s">
        <v>24177</v>
      </c>
      <c r="O3659" t="s">
        <v>24177</v>
      </c>
      <c r="P3659">
        <f>IMDB_Movies3[[#This Row],[gross]]-Table3[[#This Row],[budget]]</f>
        <v>-4962560</v>
      </c>
    </row>
    <row r="3660" spans="1:16" x14ac:dyDescent="0.35">
      <c r="A3660" t="s">
        <v>18059</v>
      </c>
      <c r="B3660">
        <v>67</v>
      </c>
      <c r="C3660">
        <v>47724985</v>
      </c>
      <c r="D3660" t="s">
        <v>18061</v>
      </c>
      <c r="E3660" t="s">
        <v>37</v>
      </c>
      <c r="F3660">
        <v>6.7</v>
      </c>
      <c r="G3660">
        <v>10000000</v>
      </c>
      <c r="H3660" t="s">
        <v>11526</v>
      </c>
      <c r="I3660" t="s">
        <v>18089</v>
      </c>
      <c r="J3660" t="s">
        <v>24177</v>
      </c>
      <c r="K3660" t="s">
        <v>24177</v>
      </c>
      <c r="L3660" t="s">
        <v>24177</v>
      </c>
      <c r="M3660" t="s">
        <v>24177</v>
      </c>
      <c r="N3660" t="s">
        <v>24177</v>
      </c>
      <c r="O3660" t="s">
        <v>24177</v>
      </c>
      <c r="P3660">
        <f>IMDB_Movies3[[#This Row],[gross]]-Table3[[#This Row],[budget]]</f>
        <v>37724985</v>
      </c>
    </row>
    <row r="3661" spans="1:16" x14ac:dyDescent="0.35">
      <c r="A3661" t="s">
        <v>16624</v>
      </c>
      <c r="B3661">
        <v>95</v>
      </c>
      <c r="C3661">
        <v>47724985</v>
      </c>
      <c r="D3661" t="s">
        <v>18064</v>
      </c>
      <c r="E3661" t="s">
        <v>37</v>
      </c>
      <c r="F3661">
        <v>5.0999999999999996</v>
      </c>
      <c r="G3661">
        <v>35761559</v>
      </c>
      <c r="H3661" t="s">
        <v>1671</v>
      </c>
      <c r="I3661" t="s">
        <v>24177</v>
      </c>
      <c r="J3661" t="s">
        <v>24177</v>
      </c>
      <c r="K3661" t="s">
        <v>24177</v>
      </c>
      <c r="L3661" t="s">
        <v>24177</v>
      </c>
      <c r="M3661" t="s">
        <v>24177</v>
      </c>
      <c r="N3661" t="s">
        <v>24177</v>
      </c>
      <c r="O3661" t="s">
        <v>24177</v>
      </c>
      <c r="P3661">
        <f>IMDB_Movies3[[#This Row],[gross]]-Table3[[#This Row],[budget]]</f>
        <v>11963426</v>
      </c>
    </row>
    <row r="3662" spans="1:16" x14ac:dyDescent="0.35">
      <c r="A3662" t="s">
        <v>15162</v>
      </c>
      <c r="B3662">
        <v>87</v>
      </c>
      <c r="C3662">
        <v>47724985</v>
      </c>
      <c r="D3662" t="s">
        <v>18066</v>
      </c>
      <c r="E3662" t="s">
        <v>37</v>
      </c>
      <c r="F3662">
        <v>5.5</v>
      </c>
      <c r="G3662">
        <v>5000000</v>
      </c>
      <c r="H3662" t="s">
        <v>24164</v>
      </c>
      <c r="I3662" t="s">
        <v>3409</v>
      </c>
      <c r="J3662" t="s">
        <v>10413</v>
      </c>
      <c r="K3662" t="s">
        <v>24177</v>
      </c>
      <c r="L3662" t="s">
        <v>24177</v>
      </c>
      <c r="M3662" t="s">
        <v>24177</v>
      </c>
      <c r="N3662" t="s">
        <v>24177</v>
      </c>
      <c r="O3662" t="s">
        <v>24177</v>
      </c>
      <c r="P3662">
        <f>IMDB_Movies3[[#This Row],[gross]]-Table3[[#This Row],[budget]]</f>
        <v>42724985</v>
      </c>
    </row>
    <row r="3663" spans="1:16" x14ac:dyDescent="0.35">
      <c r="A3663" t="s">
        <v>13940</v>
      </c>
      <c r="B3663">
        <v>94</v>
      </c>
      <c r="C3663">
        <v>47724985</v>
      </c>
      <c r="D3663" t="s">
        <v>18070</v>
      </c>
      <c r="E3663" t="s">
        <v>37</v>
      </c>
      <c r="F3663">
        <v>4.4000000000000004</v>
      </c>
      <c r="G3663">
        <v>5000000</v>
      </c>
      <c r="H3663" t="s">
        <v>3409</v>
      </c>
      <c r="I3663" t="s">
        <v>10413</v>
      </c>
      <c r="J3663" t="s">
        <v>24177</v>
      </c>
      <c r="K3663" t="s">
        <v>24177</v>
      </c>
      <c r="L3663" t="s">
        <v>24177</v>
      </c>
      <c r="M3663" t="s">
        <v>24177</v>
      </c>
      <c r="N3663" t="s">
        <v>24177</v>
      </c>
      <c r="O3663" t="s">
        <v>24177</v>
      </c>
      <c r="P3663">
        <f>IMDB_Movies3[[#This Row],[gross]]-Table3[[#This Row],[budget]]</f>
        <v>42724985</v>
      </c>
    </row>
    <row r="3664" spans="1:16" x14ac:dyDescent="0.35">
      <c r="A3664" t="s">
        <v>18075</v>
      </c>
      <c r="B3664">
        <v>109</v>
      </c>
      <c r="C3664">
        <v>47724985</v>
      </c>
      <c r="D3664" t="s">
        <v>18076</v>
      </c>
      <c r="E3664" t="s">
        <v>37</v>
      </c>
      <c r="F3664">
        <v>4.4000000000000004</v>
      </c>
      <c r="G3664">
        <v>5000000</v>
      </c>
      <c r="H3664" t="s">
        <v>1325</v>
      </c>
      <c r="I3664" t="s">
        <v>3409</v>
      </c>
      <c r="J3664" t="s">
        <v>10413</v>
      </c>
      <c r="K3664" t="s">
        <v>24165</v>
      </c>
      <c r="L3664" t="s">
        <v>24177</v>
      </c>
      <c r="M3664" t="s">
        <v>24177</v>
      </c>
      <c r="N3664" t="s">
        <v>24177</v>
      </c>
      <c r="O3664" t="s">
        <v>24177</v>
      </c>
      <c r="P3664">
        <f>IMDB_Movies3[[#This Row],[gross]]-Table3[[#This Row],[budget]]</f>
        <v>42724985</v>
      </c>
    </row>
    <row r="3665" spans="1:16" x14ac:dyDescent="0.35">
      <c r="A3665" t="s">
        <v>1819</v>
      </c>
      <c r="B3665">
        <v>130</v>
      </c>
      <c r="C3665">
        <v>47724985</v>
      </c>
      <c r="D3665" t="s">
        <v>18081</v>
      </c>
      <c r="E3665" t="s">
        <v>37</v>
      </c>
      <c r="F3665">
        <v>6.8</v>
      </c>
      <c r="G3665">
        <v>5000000</v>
      </c>
      <c r="H3665" t="s">
        <v>1325</v>
      </c>
      <c r="I3665" t="s">
        <v>12332</v>
      </c>
      <c r="J3665" t="s">
        <v>10413</v>
      </c>
      <c r="K3665" t="s">
        <v>24177</v>
      </c>
      <c r="L3665" t="s">
        <v>24177</v>
      </c>
      <c r="M3665" t="s">
        <v>24177</v>
      </c>
      <c r="N3665" t="s">
        <v>24177</v>
      </c>
      <c r="O3665" t="s">
        <v>24177</v>
      </c>
      <c r="P3665">
        <f>IMDB_Movies3[[#This Row],[gross]]-Table3[[#This Row],[budget]]</f>
        <v>42724985</v>
      </c>
    </row>
    <row r="3666" spans="1:16" x14ac:dyDescent="0.35">
      <c r="A3666" t="s">
        <v>18087</v>
      </c>
      <c r="B3666">
        <v>88</v>
      </c>
      <c r="C3666">
        <v>47724985</v>
      </c>
      <c r="D3666" t="s">
        <v>18091</v>
      </c>
      <c r="E3666" t="s">
        <v>37</v>
      </c>
      <c r="F3666">
        <v>8.6</v>
      </c>
      <c r="G3666">
        <v>5000000</v>
      </c>
      <c r="H3666" t="s">
        <v>18089</v>
      </c>
      <c r="I3666" t="s">
        <v>24177</v>
      </c>
      <c r="J3666" t="s">
        <v>24177</v>
      </c>
      <c r="K3666" t="s">
        <v>24177</v>
      </c>
      <c r="L3666" t="s">
        <v>24177</v>
      </c>
      <c r="M3666" t="s">
        <v>24177</v>
      </c>
      <c r="N3666" t="s">
        <v>24177</v>
      </c>
      <c r="O3666" t="s">
        <v>24177</v>
      </c>
      <c r="P3666">
        <f>IMDB_Movies3[[#This Row],[gross]]-Table3[[#This Row],[budget]]</f>
        <v>42724985</v>
      </c>
    </row>
    <row r="3667" spans="1:16" x14ac:dyDescent="0.35">
      <c r="A3667" t="s">
        <v>7134</v>
      </c>
      <c r="B3667">
        <v>88</v>
      </c>
      <c r="C3667">
        <v>47724985</v>
      </c>
      <c r="D3667" t="s">
        <v>18093</v>
      </c>
      <c r="E3667" t="s">
        <v>37</v>
      </c>
      <c r="F3667">
        <v>4.8</v>
      </c>
      <c r="G3667">
        <v>5000000</v>
      </c>
      <c r="H3667" t="s">
        <v>1671</v>
      </c>
      <c r="I3667" t="s">
        <v>1266</v>
      </c>
      <c r="J3667" t="s">
        <v>6403</v>
      </c>
      <c r="K3667" t="s">
        <v>10413</v>
      </c>
      <c r="L3667" t="s">
        <v>24177</v>
      </c>
      <c r="M3667" t="s">
        <v>24177</v>
      </c>
      <c r="N3667" t="s">
        <v>24177</v>
      </c>
      <c r="O3667" t="s">
        <v>24177</v>
      </c>
      <c r="P3667">
        <f>IMDB_Movies3[[#This Row],[gross]]-Table3[[#This Row],[budget]]</f>
        <v>42724985</v>
      </c>
    </row>
    <row r="3668" spans="1:16" x14ac:dyDescent="0.35">
      <c r="A3668" t="s">
        <v>18096</v>
      </c>
      <c r="B3668">
        <v>97</v>
      </c>
      <c r="C3668">
        <v>47724985</v>
      </c>
      <c r="D3668" t="s">
        <v>18099</v>
      </c>
      <c r="E3668" t="s">
        <v>37</v>
      </c>
      <c r="F3668">
        <v>3.4</v>
      </c>
      <c r="G3668">
        <v>35761559</v>
      </c>
      <c r="H3668" t="s">
        <v>1325</v>
      </c>
      <c r="I3668" t="s">
        <v>6403</v>
      </c>
      <c r="J3668" t="s">
        <v>24177</v>
      </c>
      <c r="K3668" t="s">
        <v>24177</v>
      </c>
      <c r="L3668" t="s">
        <v>24177</v>
      </c>
      <c r="M3668" t="s">
        <v>24177</v>
      </c>
      <c r="N3668" t="s">
        <v>24177</v>
      </c>
      <c r="O3668" t="s">
        <v>24177</v>
      </c>
      <c r="P3668">
        <f>IMDB_Movies3[[#This Row],[gross]]-Table3[[#This Row],[budget]]</f>
        <v>11963426</v>
      </c>
    </row>
    <row r="3669" spans="1:16" x14ac:dyDescent="0.35">
      <c r="A3669" t="s">
        <v>18103</v>
      </c>
      <c r="B3669">
        <v>113</v>
      </c>
      <c r="C3669">
        <v>617228</v>
      </c>
      <c r="D3669" t="s">
        <v>18107</v>
      </c>
      <c r="E3669" t="s">
        <v>18111</v>
      </c>
      <c r="F3669">
        <v>7.4</v>
      </c>
      <c r="G3669">
        <v>84450000</v>
      </c>
      <c r="H3669" t="s">
        <v>1671</v>
      </c>
      <c r="I3669" t="s">
        <v>3409</v>
      </c>
      <c r="J3669" t="s">
        <v>19711</v>
      </c>
      <c r="K3669" t="s">
        <v>24165</v>
      </c>
      <c r="L3669" t="s">
        <v>24177</v>
      </c>
      <c r="M3669" t="s">
        <v>24177</v>
      </c>
      <c r="N3669" t="s">
        <v>24177</v>
      </c>
      <c r="O3669" t="s">
        <v>24177</v>
      </c>
      <c r="P3669">
        <f>IMDB_Movies3[[#This Row],[gross]]-Table3[[#This Row],[budget]]</f>
        <v>-83832772</v>
      </c>
    </row>
    <row r="3670" spans="1:16" x14ac:dyDescent="0.35">
      <c r="A3670" t="s">
        <v>18112</v>
      </c>
      <c r="B3670">
        <v>99</v>
      </c>
      <c r="C3670">
        <v>274385</v>
      </c>
      <c r="D3670" t="s">
        <v>18113</v>
      </c>
      <c r="E3670" t="s">
        <v>8731</v>
      </c>
      <c r="F3670">
        <v>7.3</v>
      </c>
      <c r="G3670">
        <v>4000000</v>
      </c>
      <c r="H3670" t="s">
        <v>1671</v>
      </c>
      <c r="I3670" t="s">
        <v>3409</v>
      </c>
      <c r="J3670" t="s">
        <v>24177</v>
      </c>
      <c r="K3670" t="s">
        <v>24177</v>
      </c>
      <c r="L3670" t="s">
        <v>24177</v>
      </c>
      <c r="M3670" t="s">
        <v>24177</v>
      </c>
      <c r="N3670" t="s">
        <v>24177</v>
      </c>
      <c r="O3670" t="s">
        <v>24177</v>
      </c>
      <c r="P3670">
        <f>IMDB_Movies3[[#This Row],[gross]]-Table3[[#This Row],[budget]]</f>
        <v>-3725615</v>
      </c>
    </row>
    <row r="3671" spans="1:16" x14ac:dyDescent="0.35">
      <c r="A3671" t="s">
        <v>5935</v>
      </c>
      <c r="B3671">
        <v>148</v>
      </c>
      <c r="C3671">
        <v>24475416</v>
      </c>
      <c r="D3671" t="s">
        <v>18117</v>
      </c>
      <c r="E3671" t="s">
        <v>37</v>
      </c>
      <c r="F3671">
        <v>8</v>
      </c>
      <c r="G3671">
        <v>890000</v>
      </c>
      <c r="H3671" t="s">
        <v>3409</v>
      </c>
      <c r="I3671" t="s">
        <v>24177</v>
      </c>
      <c r="J3671" t="s">
        <v>24177</v>
      </c>
      <c r="K3671" t="s">
        <v>24177</v>
      </c>
      <c r="L3671" t="s">
        <v>24177</v>
      </c>
      <c r="M3671" t="s">
        <v>24177</v>
      </c>
      <c r="N3671" t="s">
        <v>24177</v>
      </c>
      <c r="O3671" t="s">
        <v>24177</v>
      </c>
      <c r="P3671">
        <f>IMDB_Movies3[[#This Row],[gross]]-Table3[[#This Row],[budget]]</f>
        <v>23585416</v>
      </c>
    </row>
    <row r="3672" spans="1:16" x14ac:dyDescent="0.35">
      <c r="A3672" t="s">
        <v>18120</v>
      </c>
      <c r="B3672">
        <v>107</v>
      </c>
      <c r="C3672">
        <v>47724985</v>
      </c>
      <c r="D3672" t="s">
        <v>18121</v>
      </c>
      <c r="E3672" t="s">
        <v>37</v>
      </c>
      <c r="F3672">
        <v>6.5</v>
      </c>
      <c r="G3672">
        <v>3000000</v>
      </c>
      <c r="H3672" t="s">
        <v>6403</v>
      </c>
      <c r="I3672" t="s">
        <v>10413</v>
      </c>
      <c r="J3672" t="s">
        <v>24177</v>
      </c>
      <c r="K3672" t="s">
        <v>24177</v>
      </c>
      <c r="L3672" t="s">
        <v>24177</v>
      </c>
      <c r="M3672" t="s">
        <v>24177</v>
      </c>
      <c r="N3672" t="s">
        <v>24177</v>
      </c>
      <c r="O3672" t="s">
        <v>24177</v>
      </c>
      <c r="P3672">
        <f>IMDB_Movies3[[#This Row],[gross]]-Table3[[#This Row],[budget]]</f>
        <v>44724985</v>
      </c>
    </row>
    <row r="3673" spans="1:16" x14ac:dyDescent="0.35">
      <c r="A3673" t="s">
        <v>16339</v>
      </c>
      <c r="B3673">
        <v>93</v>
      </c>
      <c r="C3673">
        <v>47277326</v>
      </c>
      <c r="D3673" t="s">
        <v>18126</v>
      </c>
      <c r="E3673" t="s">
        <v>37</v>
      </c>
      <c r="F3673">
        <v>5.9</v>
      </c>
      <c r="G3673">
        <v>4800000</v>
      </c>
      <c r="H3673" t="s">
        <v>6403</v>
      </c>
      <c r="I3673" t="s">
        <v>24177</v>
      </c>
      <c r="J3673" t="s">
        <v>24177</v>
      </c>
      <c r="K3673" t="s">
        <v>24177</v>
      </c>
      <c r="L3673" t="s">
        <v>24177</v>
      </c>
      <c r="M3673" t="s">
        <v>24177</v>
      </c>
      <c r="N3673" t="s">
        <v>24177</v>
      </c>
      <c r="O3673" t="s">
        <v>24177</v>
      </c>
      <c r="P3673">
        <f>IMDB_Movies3[[#This Row],[gross]]-Table3[[#This Row],[budget]]</f>
        <v>42477326</v>
      </c>
    </row>
    <row r="3674" spans="1:16" x14ac:dyDescent="0.35">
      <c r="A3674" t="s">
        <v>9430</v>
      </c>
      <c r="B3674">
        <v>94</v>
      </c>
      <c r="C3674">
        <v>1247453</v>
      </c>
      <c r="D3674" t="s">
        <v>18129</v>
      </c>
      <c r="E3674" t="s">
        <v>37</v>
      </c>
      <c r="F3674">
        <v>6.8</v>
      </c>
      <c r="G3674">
        <v>2800000</v>
      </c>
      <c r="H3674" t="s">
        <v>1671</v>
      </c>
      <c r="I3674" t="s">
        <v>3409</v>
      </c>
      <c r="J3674" t="s">
        <v>24177</v>
      </c>
      <c r="K3674" t="s">
        <v>24177</v>
      </c>
      <c r="L3674" t="s">
        <v>24177</v>
      </c>
      <c r="M3674" t="s">
        <v>24177</v>
      </c>
      <c r="N3674" t="s">
        <v>24177</v>
      </c>
      <c r="O3674" t="s">
        <v>24177</v>
      </c>
      <c r="P3674">
        <f>IMDB_Movies3[[#This Row],[gross]]-Table3[[#This Row],[budget]]</f>
        <v>-1552547</v>
      </c>
    </row>
    <row r="3675" spans="1:16" x14ac:dyDescent="0.35">
      <c r="A3675" t="s">
        <v>11999</v>
      </c>
      <c r="B3675">
        <v>121</v>
      </c>
      <c r="C3675">
        <v>1729969</v>
      </c>
      <c r="D3675" t="s">
        <v>18132</v>
      </c>
      <c r="E3675" t="s">
        <v>37</v>
      </c>
      <c r="F3675">
        <v>7.4</v>
      </c>
      <c r="G3675">
        <v>5000000</v>
      </c>
      <c r="H3675" t="s">
        <v>3409</v>
      </c>
      <c r="I3675" t="s">
        <v>10413</v>
      </c>
      <c r="J3675" t="s">
        <v>24177</v>
      </c>
      <c r="K3675" t="s">
        <v>24177</v>
      </c>
      <c r="L3675" t="s">
        <v>24177</v>
      </c>
      <c r="M3675" t="s">
        <v>24177</v>
      </c>
      <c r="N3675" t="s">
        <v>24177</v>
      </c>
      <c r="O3675" t="s">
        <v>24177</v>
      </c>
      <c r="P3675">
        <f>IMDB_Movies3[[#This Row],[gross]]-Table3[[#This Row],[budget]]</f>
        <v>-3270031</v>
      </c>
    </row>
    <row r="3676" spans="1:16" x14ac:dyDescent="0.35">
      <c r="A3676" t="s">
        <v>18136</v>
      </c>
      <c r="B3676">
        <v>118</v>
      </c>
      <c r="C3676">
        <v>1705139</v>
      </c>
      <c r="D3676" t="s">
        <v>18137</v>
      </c>
      <c r="E3676" t="s">
        <v>37</v>
      </c>
      <c r="F3676">
        <v>6.7</v>
      </c>
      <c r="G3676">
        <v>4700000</v>
      </c>
      <c r="H3676" t="s">
        <v>1266</v>
      </c>
      <c r="I3676" t="s">
        <v>6403</v>
      </c>
      <c r="J3676" t="s">
        <v>24162</v>
      </c>
      <c r="K3676" t="s">
        <v>10413</v>
      </c>
      <c r="L3676" t="s">
        <v>24177</v>
      </c>
      <c r="M3676" t="s">
        <v>24177</v>
      </c>
      <c r="N3676" t="s">
        <v>24177</v>
      </c>
      <c r="O3676" t="s">
        <v>24177</v>
      </c>
      <c r="P3676">
        <f>IMDB_Movies3[[#This Row],[gross]]-Table3[[#This Row],[budget]]</f>
        <v>-2994861</v>
      </c>
    </row>
    <row r="3677" spans="1:16" x14ac:dyDescent="0.35">
      <c r="A3677" t="s">
        <v>18141</v>
      </c>
      <c r="B3677">
        <v>98</v>
      </c>
      <c r="C3677">
        <v>238774</v>
      </c>
      <c r="D3677" t="s">
        <v>18142</v>
      </c>
      <c r="E3677" t="s">
        <v>37</v>
      </c>
      <c r="F3677">
        <v>6.8</v>
      </c>
      <c r="G3677">
        <v>35761559</v>
      </c>
      <c r="H3677" t="s">
        <v>1671</v>
      </c>
      <c r="I3677" t="s">
        <v>3409</v>
      </c>
      <c r="J3677" t="s">
        <v>24177</v>
      </c>
      <c r="K3677" t="s">
        <v>24177</v>
      </c>
      <c r="L3677" t="s">
        <v>24177</v>
      </c>
      <c r="M3677" t="s">
        <v>24177</v>
      </c>
      <c r="N3677" t="s">
        <v>24177</v>
      </c>
      <c r="O3677" t="s">
        <v>24177</v>
      </c>
      <c r="P3677">
        <f>IMDB_Movies3[[#This Row],[gross]]-Table3[[#This Row],[budget]]</f>
        <v>-35522785</v>
      </c>
    </row>
    <row r="3678" spans="1:16" x14ac:dyDescent="0.35">
      <c r="A3678" t="s">
        <v>18145</v>
      </c>
      <c r="B3678">
        <v>82</v>
      </c>
      <c r="C3678">
        <v>47724985</v>
      </c>
      <c r="D3678" t="s">
        <v>18146</v>
      </c>
      <c r="E3678" t="s">
        <v>37</v>
      </c>
      <c r="F3678">
        <v>5.4</v>
      </c>
      <c r="G3678">
        <v>5000000</v>
      </c>
      <c r="H3678" t="s">
        <v>1671</v>
      </c>
      <c r="I3678" t="s">
        <v>24164</v>
      </c>
      <c r="J3678" t="s">
        <v>24177</v>
      </c>
      <c r="K3678" t="s">
        <v>24177</v>
      </c>
      <c r="L3678" t="s">
        <v>24177</v>
      </c>
      <c r="M3678" t="s">
        <v>24177</v>
      </c>
      <c r="N3678" t="s">
        <v>24177</v>
      </c>
      <c r="O3678" t="s">
        <v>24177</v>
      </c>
      <c r="P3678">
        <f>IMDB_Movies3[[#This Row],[gross]]-Table3[[#This Row],[budget]]</f>
        <v>42724985</v>
      </c>
    </row>
    <row r="3679" spans="1:16" x14ac:dyDescent="0.35">
      <c r="A3679" t="s">
        <v>7404</v>
      </c>
      <c r="B3679">
        <v>101</v>
      </c>
      <c r="C3679">
        <v>8025872</v>
      </c>
      <c r="D3679" t="s">
        <v>18151</v>
      </c>
      <c r="E3679" t="s">
        <v>37</v>
      </c>
      <c r="F3679">
        <v>5.5</v>
      </c>
      <c r="G3679">
        <v>4700000</v>
      </c>
      <c r="H3679" t="s">
        <v>1671</v>
      </c>
      <c r="I3679" t="s">
        <v>6403</v>
      </c>
      <c r="J3679" t="s">
        <v>24177</v>
      </c>
      <c r="K3679" t="s">
        <v>24177</v>
      </c>
      <c r="L3679" t="s">
        <v>24177</v>
      </c>
      <c r="M3679" t="s">
        <v>24177</v>
      </c>
      <c r="N3679" t="s">
        <v>24177</v>
      </c>
      <c r="O3679" t="s">
        <v>24177</v>
      </c>
      <c r="P3679">
        <f>IMDB_Movies3[[#This Row],[gross]]-Table3[[#This Row],[budget]]</f>
        <v>3325872</v>
      </c>
    </row>
    <row r="3680" spans="1:16" x14ac:dyDescent="0.35">
      <c r="A3680" t="s">
        <v>17194</v>
      </c>
      <c r="B3680">
        <v>106</v>
      </c>
      <c r="C3680">
        <v>47724985</v>
      </c>
      <c r="D3680" t="s">
        <v>18157</v>
      </c>
      <c r="E3680" t="s">
        <v>37</v>
      </c>
      <c r="F3680">
        <v>7.4</v>
      </c>
      <c r="G3680">
        <v>4638783</v>
      </c>
      <c r="H3680" t="s">
        <v>13307</v>
      </c>
      <c r="I3680" t="s">
        <v>3409</v>
      </c>
      <c r="J3680" t="s">
        <v>19711</v>
      </c>
      <c r="K3680" t="s">
        <v>15011</v>
      </c>
      <c r="L3680" t="s">
        <v>24177</v>
      </c>
      <c r="M3680" t="s">
        <v>24177</v>
      </c>
      <c r="N3680" t="s">
        <v>24177</v>
      </c>
      <c r="O3680" t="s">
        <v>24177</v>
      </c>
      <c r="P3680">
        <f>IMDB_Movies3[[#This Row],[gross]]-Table3[[#This Row],[budget]]</f>
        <v>43086202</v>
      </c>
    </row>
    <row r="3681" spans="1:16" x14ac:dyDescent="0.35">
      <c r="A3681" t="s">
        <v>12849</v>
      </c>
      <c r="B3681">
        <v>90</v>
      </c>
      <c r="C3681">
        <v>778565</v>
      </c>
      <c r="D3681" t="s">
        <v>18160</v>
      </c>
      <c r="E3681" t="s">
        <v>37</v>
      </c>
      <c r="F3681">
        <v>5.7</v>
      </c>
      <c r="G3681">
        <v>4800000</v>
      </c>
      <c r="H3681" t="s">
        <v>24164</v>
      </c>
      <c r="I3681" t="s">
        <v>3409</v>
      </c>
      <c r="J3681" t="s">
        <v>24177</v>
      </c>
      <c r="K3681" t="s">
        <v>24177</v>
      </c>
      <c r="L3681" t="s">
        <v>24177</v>
      </c>
      <c r="M3681" t="s">
        <v>24177</v>
      </c>
      <c r="N3681" t="s">
        <v>24177</v>
      </c>
      <c r="O3681" t="s">
        <v>24177</v>
      </c>
      <c r="P3681">
        <f>IMDB_Movies3[[#This Row],[gross]]-Table3[[#This Row],[budget]]</f>
        <v>-4021435</v>
      </c>
    </row>
    <row r="3682" spans="1:16" x14ac:dyDescent="0.35">
      <c r="A3682" t="s">
        <v>18164</v>
      </c>
      <c r="B3682">
        <v>79</v>
      </c>
      <c r="C3682">
        <v>47724985</v>
      </c>
      <c r="D3682" t="s">
        <v>18166</v>
      </c>
      <c r="E3682" t="s">
        <v>1464</v>
      </c>
      <c r="F3682">
        <v>5.4</v>
      </c>
      <c r="G3682">
        <v>35761559</v>
      </c>
      <c r="H3682" t="s">
        <v>3409</v>
      </c>
      <c r="I3682" t="s">
        <v>24177</v>
      </c>
      <c r="J3682" t="s">
        <v>24177</v>
      </c>
      <c r="K3682" t="s">
        <v>24177</v>
      </c>
      <c r="L3682" t="s">
        <v>24177</v>
      </c>
      <c r="M3682" t="s">
        <v>24177</v>
      </c>
      <c r="N3682" t="s">
        <v>24177</v>
      </c>
      <c r="O3682" t="s">
        <v>24177</v>
      </c>
      <c r="P3682">
        <f>IMDB_Movies3[[#This Row],[gross]]-Table3[[#This Row],[budget]]</f>
        <v>11963426</v>
      </c>
    </row>
    <row r="3683" spans="1:16" x14ac:dyDescent="0.35">
      <c r="A3683" t="s">
        <v>18170</v>
      </c>
      <c r="B3683">
        <v>87</v>
      </c>
      <c r="C3683">
        <v>47724985</v>
      </c>
      <c r="D3683" t="s">
        <v>18171</v>
      </c>
      <c r="E3683" t="s">
        <v>37</v>
      </c>
      <c r="F3683">
        <v>3.2</v>
      </c>
      <c r="G3683">
        <v>4700000</v>
      </c>
      <c r="H3683" t="s">
        <v>1671</v>
      </c>
      <c r="I3683" t="s">
        <v>24177</v>
      </c>
      <c r="J3683" t="s">
        <v>24177</v>
      </c>
      <c r="K3683" t="s">
        <v>24177</v>
      </c>
      <c r="L3683" t="s">
        <v>24177</v>
      </c>
      <c r="M3683" t="s">
        <v>24177</v>
      </c>
      <c r="N3683" t="s">
        <v>24177</v>
      </c>
      <c r="O3683" t="s">
        <v>24177</v>
      </c>
      <c r="P3683">
        <f>IMDB_Movies3[[#This Row],[gross]]-Table3[[#This Row],[budget]]</f>
        <v>43024985</v>
      </c>
    </row>
    <row r="3684" spans="1:16" x14ac:dyDescent="0.35">
      <c r="A3684" t="s">
        <v>18181</v>
      </c>
      <c r="B3684">
        <v>105</v>
      </c>
      <c r="C3684">
        <v>1340891</v>
      </c>
      <c r="D3684" t="s">
        <v>18182</v>
      </c>
      <c r="E3684" t="s">
        <v>37</v>
      </c>
      <c r="F3684">
        <v>7.8</v>
      </c>
      <c r="G3684">
        <v>35761559</v>
      </c>
      <c r="H3684" t="s">
        <v>3409</v>
      </c>
      <c r="I3684" t="s">
        <v>19711</v>
      </c>
      <c r="J3684" t="s">
        <v>24177</v>
      </c>
      <c r="K3684" t="s">
        <v>24177</v>
      </c>
      <c r="L3684" t="s">
        <v>24177</v>
      </c>
      <c r="M3684" t="s">
        <v>24177</v>
      </c>
      <c r="N3684" t="s">
        <v>24177</v>
      </c>
      <c r="O3684" t="s">
        <v>24177</v>
      </c>
      <c r="P3684">
        <f>IMDB_Movies3[[#This Row],[gross]]-Table3[[#This Row],[budget]]</f>
        <v>-34420668</v>
      </c>
    </row>
    <row r="3685" spans="1:16" x14ac:dyDescent="0.35">
      <c r="A3685" t="s">
        <v>18186</v>
      </c>
      <c r="B3685">
        <v>89</v>
      </c>
      <c r="C3685">
        <v>47724985</v>
      </c>
      <c r="D3685" t="s">
        <v>18188</v>
      </c>
      <c r="E3685" t="s">
        <v>37</v>
      </c>
      <c r="F3685">
        <v>5.3</v>
      </c>
      <c r="G3685">
        <v>5000000</v>
      </c>
      <c r="H3685" t="s">
        <v>15011</v>
      </c>
      <c r="I3685" t="s">
        <v>24177</v>
      </c>
      <c r="J3685" t="s">
        <v>24177</v>
      </c>
      <c r="K3685" t="s">
        <v>24177</v>
      </c>
      <c r="L3685" t="s">
        <v>24177</v>
      </c>
      <c r="M3685" t="s">
        <v>24177</v>
      </c>
      <c r="N3685" t="s">
        <v>24177</v>
      </c>
      <c r="O3685" t="s">
        <v>24177</v>
      </c>
      <c r="P3685">
        <f>IMDB_Movies3[[#This Row],[gross]]-Table3[[#This Row],[budget]]</f>
        <v>42724985</v>
      </c>
    </row>
    <row r="3686" spans="1:16" x14ac:dyDescent="0.35">
      <c r="A3686" t="s">
        <v>18191</v>
      </c>
      <c r="B3686">
        <v>100</v>
      </c>
      <c r="C3686">
        <v>513836</v>
      </c>
      <c r="D3686" t="s">
        <v>18193</v>
      </c>
      <c r="E3686" t="s">
        <v>1464</v>
      </c>
      <c r="F3686">
        <v>7.2</v>
      </c>
      <c r="G3686">
        <v>4600000</v>
      </c>
      <c r="H3686" t="s">
        <v>1671</v>
      </c>
      <c r="I3686" t="s">
        <v>3409</v>
      </c>
      <c r="J3686" t="s">
        <v>19711</v>
      </c>
      <c r="K3686" t="s">
        <v>24177</v>
      </c>
      <c r="L3686" t="s">
        <v>24177</v>
      </c>
      <c r="M3686" t="s">
        <v>24177</v>
      </c>
      <c r="N3686" t="s">
        <v>24177</v>
      </c>
      <c r="O3686" t="s">
        <v>24177</v>
      </c>
      <c r="P3686">
        <f>IMDB_Movies3[[#This Row],[gross]]-Table3[[#This Row],[budget]]</f>
        <v>-4086164</v>
      </c>
    </row>
    <row r="3687" spans="1:16" x14ac:dyDescent="0.35">
      <c r="A3687" t="s">
        <v>18197</v>
      </c>
      <c r="B3687">
        <v>92</v>
      </c>
      <c r="C3687">
        <v>47724985</v>
      </c>
      <c r="D3687" t="s">
        <v>18198</v>
      </c>
      <c r="E3687" t="s">
        <v>37</v>
      </c>
      <c r="F3687">
        <v>6.2</v>
      </c>
      <c r="G3687">
        <v>4700000</v>
      </c>
      <c r="H3687" t="s">
        <v>1671</v>
      </c>
      <c r="I3687" t="s">
        <v>3409</v>
      </c>
      <c r="J3687" t="s">
        <v>24177</v>
      </c>
      <c r="K3687" t="s">
        <v>24177</v>
      </c>
      <c r="L3687" t="s">
        <v>24177</v>
      </c>
      <c r="M3687" t="s">
        <v>24177</v>
      </c>
      <c r="N3687" t="s">
        <v>24177</v>
      </c>
      <c r="O3687" t="s">
        <v>24177</v>
      </c>
      <c r="P3687">
        <f>IMDB_Movies3[[#This Row],[gross]]-Table3[[#This Row],[budget]]</f>
        <v>43024985</v>
      </c>
    </row>
    <row r="3688" spans="1:16" x14ac:dyDescent="0.35">
      <c r="A3688" t="s">
        <v>18201</v>
      </c>
      <c r="B3688">
        <v>97</v>
      </c>
      <c r="C3688">
        <v>434417</v>
      </c>
      <c r="D3688" t="s">
        <v>18202</v>
      </c>
      <c r="E3688" t="s">
        <v>37</v>
      </c>
      <c r="F3688">
        <v>5.9</v>
      </c>
      <c r="G3688">
        <v>4600000</v>
      </c>
      <c r="H3688" t="s">
        <v>3409</v>
      </c>
      <c r="I3688" t="s">
        <v>24177</v>
      </c>
      <c r="J3688" t="s">
        <v>24177</v>
      </c>
      <c r="K3688" t="s">
        <v>24177</v>
      </c>
      <c r="L3688" t="s">
        <v>24177</v>
      </c>
      <c r="M3688" t="s">
        <v>24177</v>
      </c>
      <c r="N3688" t="s">
        <v>24177</v>
      </c>
      <c r="O3688" t="s">
        <v>24177</v>
      </c>
      <c r="P3688">
        <f>IMDB_Movies3[[#This Row],[gross]]-Table3[[#This Row],[budget]]</f>
        <v>-4165583</v>
      </c>
    </row>
    <row r="3689" spans="1:16" x14ac:dyDescent="0.35">
      <c r="A3689" t="s">
        <v>18205</v>
      </c>
      <c r="B3689">
        <v>100</v>
      </c>
      <c r="C3689">
        <v>728</v>
      </c>
      <c r="D3689" t="s">
        <v>17965</v>
      </c>
      <c r="E3689" t="s">
        <v>37</v>
      </c>
      <c r="F3689">
        <v>7.3</v>
      </c>
      <c r="G3689">
        <v>35761559</v>
      </c>
      <c r="H3689" t="s">
        <v>24164</v>
      </c>
      <c r="I3689" t="s">
        <v>3409</v>
      </c>
      <c r="J3689" t="s">
        <v>24177</v>
      </c>
      <c r="K3689" t="s">
        <v>24177</v>
      </c>
      <c r="L3689" t="s">
        <v>24177</v>
      </c>
      <c r="M3689" t="s">
        <v>24177</v>
      </c>
      <c r="N3689" t="s">
        <v>24177</v>
      </c>
      <c r="O3689" t="s">
        <v>24177</v>
      </c>
      <c r="P3689">
        <f>IMDB_Movies3[[#This Row],[gross]]-Table3[[#This Row],[budget]]</f>
        <v>-35760831</v>
      </c>
    </row>
    <row r="3690" spans="1:16" x14ac:dyDescent="0.35">
      <c r="A3690" t="s">
        <v>7498</v>
      </c>
      <c r="B3690">
        <v>96</v>
      </c>
      <c r="C3690">
        <v>81200000</v>
      </c>
      <c r="D3690" t="s">
        <v>18212</v>
      </c>
      <c r="E3690" t="s">
        <v>37</v>
      </c>
      <c r="F3690">
        <v>6.7</v>
      </c>
      <c r="G3690">
        <v>4500000</v>
      </c>
      <c r="H3690" t="s">
        <v>1671</v>
      </c>
      <c r="I3690" t="s">
        <v>24177</v>
      </c>
      <c r="J3690" t="s">
        <v>24177</v>
      </c>
      <c r="K3690" t="s">
        <v>24177</v>
      </c>
      <c r="L3690" t="s">
        <v>24177</v>
      </c>
      <c r="M3690" t="s">
        <v>24177</v>
      </c>
      <c r="N3690" t="s">
        <v>24177</v>
      </c>
      <c r="O3690" t="s">
        <v>24177</v>
      </c>
      <c r="P3690">
        <f>IMDB_Movies3[[#This Row],[gross]]-Table3[[#This Row],[budget]]</f>
        <v>76700000</v>
      </c>
    </row>
    <row r="3691" spans="1:16" x14ac:dyDescent="0.35">
      <c r="A3691" t="s">
        <v>13411</v>
      </c>
      <c r="B3691">
        <v>104</v>
      </c>
      <c r="C3691">
        <v>47724985</v>
      </c>
      <c r="D3691" t="s">
        <v>18216</v>
      </c>
      <c r="E3691" t="s">
        <v>37</v>
      </c>
      <c r="F3691">
        <v>5.7</v>
      </c>
      <c r="G3691">
        <v>4500000</v>
      </c>
      <c r="H3691" t="s">
        <v>953</v>
      </c>
      <c r="I3691" t="s">
        <v>3409</v>
      </c>
      <c r="J3691" t="s">
        <v>19711</v>
      </c>
      <c r="K3691" t="s">
        <v>24177</v>
      </c>
      <c r="L3691" t="s">
        <v>24177</v>
      </c>
      <c r="M3691" t="s">
        <v>24177</v>
      </c>
      <c r="N3691" t="s">
        <v>24177</v>
      </c>
      <c r="O3691" t="s">
        <v>24177</v>
      </c>
      <c r="P3691">
        <f>IMDB_Movies3[[#This Row],[gross]]-Table3[[#This Row],[budget]]</f>
        <v>43224985</v>
      </c>
    </row>
    <row r="3692" spans="1:16" x14ac:dyDescent="0.35">
      <c r="A3692" t="s">
        <v>371</v>
      </c>
      <c r="B3692">
        <v>117</v>
      </c>
      <c r="C3692">
        <v>52700832</v>
      </c>
      <c r="D3692" t="s">
        <v>18220</v>
      </c>
      <c r="E3692" t="s">
        <v>37</v>
      </c>
      <c r="F3692">
        <v>7.1</v>
      </c>
      <c r="G3692">
        <v>4500000</v>
      </c>
      <c r="H3692" t="s">
        <v>1671</v>
      </c>
      <c r="I3692" t="s">
        <v>3409</v>
      </c>
      <c r="J3692" t="s">
        <v>19711</v>
      </c>
      <c r="K3692" t="s">
        <v>24177</v>
      </c>
      <c r="L3692" t="s">
        <v>24177</v>
      </c>
      <c r="M3692" t="s">
        <v>24177</v>
      </c>
      <c r="N3692" t="s">
        <v>24177</v>
      </c>
      <c r="O3692" t="s">
        <v>24177</v>
      </c>
      <c r="P3692">
        <f>IMDB_Movies3[[#This Row],[gross]]-Table3[[#This Row],[budget]]</f>
        <v>48200832</v>
      </c>
    </row>
    <row r="3693" spans="1:16" x14ac:dyDescent="0.35">
      <c r="A3693" t="s">
        <v>11131</v>
      </c>
      <c r="B3693">
        <v>90</v>
      </c>
      <c r="C3693">
        <v>47724985</v>
      </c>
      <c r="D3693" t="s">
        <v>18223</v>
      </c>
      <c r="E3693" t="s">
        <v>37</v>
      </c>
      <c r="F3693">
        <v>7.2</v>
      </c>
      <c r="G3693">
        <v>4500000</v>
      </c>
      <c r="H3693" t="s">
        <v>1671</v>
      </c>
      <c r="I3693" t="s">
        <v>3409</v>
      </c>
      <c r="J3693" t="s">
        <v>24177</v>
      </c>
      <c r="K3693" t="s">
        <v>24177</v>
      </c>
      <c r="L3693" t="s">
        <v>24177</v>
      </c>
      <c r="M3693" t="s">
        <v>24177</v>
      </c>
      <c r="N3693" t="s">
        <v>24177</v>
      </c>
      <c r="O3693" t="s">
        <v>24177</v>
      </c>
      <c r="P3693">
        <f>IMDB_Movies3[[#This Row],[gross]]-Table3[[#This Row],[budget]]</f>
        <v>43224985</v>
      </c>
    </row>
    <row r="3694" spans="1:16" x14ac:dyDescent="0.35">
      <c r="A3694" t="s">
        <v>18226</v>
      </c>
      <c r="B3694">
        <v>115</v>
      </c>
      <c r="C3694">
        <v>47724985</v>
      </c>
      <c r="D3694" t="s">
        <v>18229</v>
      </c>
      <c r="E3694" t="s">
        <v>37</v>
      </c>
      <c r="F3694">
        <v>7.4</v>
      </c>
      <c r="G3694">
        <v>4500000</v>
      </c>
      <c r="H3694" t="s">
        <v>953</v>
      </c>
      <c r="I3694" t="s">
        <v>3409</v>
      </c>
      <c r="J3694" t="s">
        <v>24177</v>
      </c>
      <c r="K3694" t="s">
        <v>24177</v>
      </c>
      <c r="L3694" t="s">
        <v>24177</v>
      </c>
      <c r="M3694" t="s">
        <v>24177</v>
      </c>
      <c r="N3694" t="s">
        <v>24177</v>
      </c>
      <c r="O3694" t="s">
        <v>24177</v>
      </c>
      <c r="P3694">
        <f>IMDB_Movies3[[#This Row],[gross]]-Table3[[#This Row],[budget]]</f>
        <v>43224985</v>
      </c>
    </row>
    <row r="3695" spans="1:16" x14ac:dyDescent="0.35">
      <c r="A3695" t="s">
        <v>5076</v>
      </c>
      <c r="B3695">
        <v>108</v>
      </c>
      <c r="C3695">
        <v>13060843</v>
      </c>
      <c r="D3695" t="s">
        <v>18233</v>
      </c>
      <c r="E3695" t="s">
        <v>37</v>
      </c>
      <c r="F3695">
        <v>7.7</v>
      </c>
      <c r="G3695">
        <v>15000000</v>
      </c>
      <c r="H3695" t="s">
        <v>3409</v>
      </c>
      <c r="I3695" t="s">
        <v>24177</v>
      </c>
      <c r="J3695" t="s">
        <v>24177</v>
      </c>
      <c r="K3695" t="s">
        <v>24177</v>
      </c>
      <c r="L3695" t="s">
        <v>24177</v>
      </c>
      <c r="M3695" t="s">
        <v>24177</v>
      </c>
      <c r="N3695" t="s">
        <v>24177</v>
      </c>
      <c r="O3695" t="s">
        <v>24177</v>
      </c>
      <c r="P3695">
        <f>IMDB_Movies3[[#This Row],[gross]]-Table3[[#This Row],[budget]]</f>
        <v>-1939157</v>
      </c>
    </row>
    <row r="3696" spans="1:16" x14ac:dyDescent="0.35">
      <c r="A3696" t="s">
        <v>443</v>
      </c>
      <c r="B3696">
        <v>109</v>
      </c>
      <c r="C3696">
        <v>3798532</v>
      </c>
      <c r="D3696" t="s">
        <v>18240</v>
      </c>
      <c r="E3696" t="s">
        <v>37</v>
      </c>
      <c r="F3696">
        <v>7.4</v>
      </c>
      <c r="G3696">
        <v>4500000</v>
      </c>
      <c r="H3696" t="s">
        <v>24164</v>
      </c>
      <c r="I3696" t="s">
        <v>3409</v>
      </c>
      <c r="J3696" t="s">
        <v>19711</v>
      </c>
      <c r="K3696" t="s">
        <v>10413</v>
      </c>
      <c r="L3696" t="s">
        <v>24177</v>
      </c>
      <c r="M3696" t="s">
        <v>24177</v>
      </c>
      <c r="N3696" t="s">
        <v>24177</v>
      </c>
      <c r="O3696" t="s">
        <v>24177</v>
      </c>
      <c r="P3696">
        <f>IMDB_Movies3[[#This Row],[gross]]-Table3[[#This Row],[budget]]</f>
        <v>-701468</v>
      </c>
    </row>
    <row r="3697" spans="1:16" x14ac:dyDescent="0.35">
      <c r="A3697" t="s">
        <v>1204</v>
      </c>
      <c r="B3697">
        <v>102</v>
      </c>
      <c r="C3697">
        <v>3609278</v>
      </c>
      <c r="D3697" t="s">
        <v>18244</v>
      </c>
      <c r="E3697" t="s">
        <v>37</v>
      </c>
      <c r="F3697">
        <v>8.4</v>
      </c>
      <c r="G3697">
        <v>4500000</v>
      </c>
      <c r="H3697" t="s">
        <v>3409</v>
      </c>
      <c r="I3697" t="s">
        <v>24177</v>
      </c>
      <c r="J3697" t="s">
        <v>24177</v>
      </c>
      <c r="K3697" t="s">
        <v>24177</v>
      </c>
      <c r="L3697" t="s">
        <v>24177</v>
      </c>
      <c r="M3697" t="s">
        <v>24177</v>
      </c>
      <c r="N3697" t="s">
        <v>24177</v>
      </c>
      <c r="O3697" t="s">
        <v>24177</v>
      </c>
      <c r="P3697">
        <f>IMDB_Movies3[[#This Row],[gross]]-Table3[[#This Row],[budget]]</f>
        <v>-890722</v>
      </c>
    </row>
    <row r="3698" spans="1:16" x14ac:dyDescent="0.35">
      <c r="A3698" t="s">
        <v>18248</v>
      </c>
      <c r="B3698">
        <v>100</v>
      </c>
      <c r="C3698">
        <v>47724985</v>
      </c>
      <c r="D3698" t="s">
        <v>18251</v>
      </c>
      <c r="E3698" t="s">
        <v>37</v>
      </c>
      <c r="F3698">
        <v>7.1</v>
      </c>
      <c r="G3698">
        <v>35761559</v>
      </c>
      <c r="H3698" t="s">
        <v>17378</v>
      </c>
      <c r="I3698" t="s">
        <v>19711</v>
      </c>
      <c r="J3698" t="s">
        <v>24177</v>
      </c>
      <c r="K3698" t="s">
        <v>24177</v>
      </c>
      <c r="L3698" t="s">
        <v>24177</v>
      </c>
      <c r="M3698" t="s">
        <v>24177</v>
      </c>
      <c r="N3698" t="s">
        <v>24177</v>
      </c>
      <c r="O3698" t="s">
        <v>24177</v>
      </c>
      <c r="P3698">
        <f>IMDB_Movies3[[#This Row],[gross]]-Table3[[#This Row],[budget]]</f>
        <v>11963426</v>
      </c>
    </row>
    <row r="3699" spans="1:16" x14ac:dyDescent="0.35">
      <c r="A3699" t="s">
        <v>18255</v>
      </c>
      <c r="B3699">
        <v>115</v>
      </c>
      <c r="C3699">
        <v>1687311</v>
      </c>
      <c r="D3699" t="s">
        <v>18259</v>
      </c>
      <c r="E3699" t="s">
        <v>2778</v>
      </c>
      <c r="F3699">
        <v>7.2</v>
      </c>
      <c r="G3699">
        <v>700000000</v>
      </c>
      <c r="H3699" t="s">
        <v>3409</v>
      </c>
      <c r="I3699" t="s">
        <v>17378</v>
      </c>
      <c r="J3699" t="s">
        <v>24177</v>
      </c>
      <c r="K3699" t="s">
        <v>24177</v>
      </c>
      <c r="L3699" t="s">
        <v>24177</v>
      </c>
      <c r="M3699" t="s">
        <v>24177</v>
      </c>
      <c r="N3699" t="s">
        <v>24177</v>
      </c>
      <c r="O3699" t="s">
        <v>24177</v>
      </c>
      <c r="P3699">
        <f>IMDB_Movies3[[#This Row],[gross]]-Table3[[#This Row],[budget]]</f>
        <v>-698312689</v>
      </c>
    </row>
    <row r="3700" spans="1:16" x14ac:dyDescent="0.35">
      <c r="A3700" t="s">
        <v>760</v>
      </c>
      <c r="B3700">
        <v>122</v>
      </c>
      <c r="C3700">
        <v>47724985</v>
      </c>
      <c r="D3700" t="s">
        <v>18263</v>
      </c>
      <c r="E3700" t="s">
        <v>37</v>
      </c>
      <c r="F3700">
        <v>7.5</v>
      </c>
      <c r="G3700">
        <v>4500000</v>
      </c>
      <c r="H3700" t="s">
        <v>3409</v>
      </c>
      <c r="I3700" t="s">
        <v>22704</v>
      </c>
      <c r="J3700" t="s">
        <v>10413</v>
      </c>
      <c r="K3700" t="s">
        <v>24165</v>
      </c>
      <c r="L3700" t="s">
        <v>24177</v>
      </c>
      <c r="M3700" t="s">
        <v>24177</v>
      </c>
      <c r="N3700" t="s">
        <v>24177</v>
      </c>
      <c r="O3700" t="s">
        <v>24177</v>
      </c>
      <c r="P3700">
        <f>IMDB_Movies3[[#This Row],[gross]]-Table3[[#This Row],[budget]]</f>
        <v>43224985</v>
      </c>
    </row>
    <row r="3701" spans="1:16" x14ac:dyDescent="0.35">
      <c r="A3701" t="s">
        <v>18267</v>
      </c>
      <c r="B3701">
        <v>98</v>
      </c>
      <c r="C3701">
        <v>10429707</v>
      </c>
      <c r="D3701" t="s">
        <v>18270</v>
      </c>
      <c r="E3701" t="s">
        <v>37</v>
      </c>
      <c r="F3701">
        <v>5.4</v>
      </c>
      <c r="G3701">
        <v>5000000</v>
      </c>
      <c r="H3701" t="s">
        <v>1671</v>
      </c>
      <c r="I3701" t="s">
        <v>24177</v>
      </c>
      <c r="J3701" t="s">
        <v>24177</v>
      </c>
      <c r="K3701" t="s">
        <v>24177</v>
      </c>
      <c r="L3701" t="s">
        <v>24177</v>
      </c>
      <c r="M3701" t="s">
        <v>24177</v>
      </c>
      <c r="N3701" t="s">
        <v>24177</v>
      </c>
      <c r="O3701" t="s">
        <v>24177</v>
      </c>
      <c r="P3701">
        <f>IMDB_Movies3[[#This Row],[gross]]-Table3[[#This Row],[budget]]</f>
        <v>5429707</v>
      </c>
    </row>
    <row r="3702" spans="1:16" x14ac:dyDescent="0.35">
      <c r="A3702" t="s">
        <v>9802</v>
      </c>
      <c r="B3702">
        <v>133</v>
      </c>
      <c r="C3702">
        <v>727883</v>
      </c>
      <c r="D3702" t="s">
        <v>18273</v>
      </c>
      <c r="E3702" t="s">
        <v>37</v>
      </c>
      <c r="F3702">
        <v>8.1</v>
      </c>
      <c r="G3702">
        <v>4500000</v>
      </c>
      <c r="H3702" t="s">
        <v>3409</v>
      </c>
      <c r="I3702" t="s">
        <v>12332</v>
      </c>
      <c r="J3702" t="s">
        <v>10413</v>
      </c>
      <c r="K3702" t="s">
        <v>24177</v>
      </c>
      <c r="L3702" t="s">
        <v>24177</v>
      </c>
      <c r="M3702" t="s">
        <v>24177</v>
      </c>
      <c r="N3702" t="s">
        <v>24177</v>
      </c>
      <c r="O3702" t="s">
        <v>24177</v>
      </c>
      <c r="P3702">
        <f>IMDB_Movies3[[#This Row],[gross]]-Table3[[#This Row],[budget]]</f>
        <v>-3772117</v>
      </c>
    </row>
    <row r="3703" spans="1:16" x14ac:dyDescent="0.35">
      <c r="A3703" t="s">
        <v>18277</v>
      </c>
      <c r="B3703">
        <v>105</v>
      </c>
      <c r="C3703">
        <v>1391770</v>
      </c>
      <c r="D3703" t="s">
        <v>18281</v>
      </c>
      <c r="E3703" t="s">
        <v>2778</v>
      </c>
      <c r="F3703">
        <v>6</v>
      </c>
      <c r="G3703">
        <v>35761559</v>
      </c>
      <c r="H3703" t="s">
        <v>953</v>
      </c>
      <c r="I3703" t="s">
        <v>1671</v>
      </c>
      <c r="J3703" t="s">
        <v>15011</v>
      </c>
      <c r="K3703" t="s">
        <v>24177</v>
      </c>
      <c r="L3703" t="s">
        <v>24177</v>
      </c>
      <c r="M3703" t="s">
        <v>24177</v>
      </c>
      <c r="N3703" t="s">
        <v>24177</v>
      </c>
      <c r="O3703" t="s">
        <v>24177</v>
      </c>
      <c r="P3703">
        <f>IMDB_Movies3[[#This Row],[gross]]-Table3[[#This Row],[budget]]</f>
        <v>-34369789</v>
      </c>
    </row>
    <row r="3704" spans="1:16" x14ac:dyDescent="0.35">
      <c r="A3704" t="s">
        <v>18285</v>
      </c>
      <c r="B3704">
        <v>122</v>
      </c>
      <c r="C3704">
        <v>713413</v>
      </c>
      <c r="D3704" t="s">
        <v>18288</v>
      </c>
      <c r="E3704" t="s">
        <v>10490</v>
      </c>
      <c r="F3704">
        <v>7.8</v>
      </c>
      <c r="G3704">
        <v>4500000</v>
      </c>
      <c r="H3704" t="s">
        <v>24164</v>
      </c>
      <c r="I3704" t="s">
        <v>3409</v>
      </c>
      <c r="J3704" t="s">
        <v>24162</v>
      </c>
      <c r="K3704" t="s">
        <v>24177</v>
      </c>
      <c r="L3704" t="s">
        <v>24177</v>
      </c>
      <c r="M3704" t="s">
        <v>24177</v>
      </c>
      <c r="N3704" t="s">
        <v>24177</v>
      </c>
      <c r="O3704" t="s">
        <v>24177</v>
      </c>
      <c r="P3704">
        <f>IMDB_Movies3[[#This Row],[gross]]-Table3[[#This Row],[budget]]</f>
        <v>-3786587</v>
      </c>
    </row>
    <row r="3705" spans="1:16" x14ac:dyDescent="0.35">
      <c r="A3705" t="s">
        <v>18292</v>
      </c>
      <c r="B3705">
        <v>106</v>
      </c>
      <c r="C3705">
        <v>410241</v>
      </c>
      <c r="D3705" t="s">
        <v>18293</v>
      </c>
      <c r="E3705" t="s">
        <v>37</v>
      </c>
      <c r="F3705">
        <v>6.8</v>
      </c>
      <c r="G3705">
        <v>2000000</v>
      </c>
      <c r="H3705" t="s">
        <v>1671</v>
      </c>
      <c r="I3705" t="s">
        <v>24164</v>
      </c>
      <c r="J3705" t="s">
        <v>3409</v>
      </c>
      <c r="K3705" t="s">
        <v>24177</v>
      </c>
      <c r="L3705" t="s">
        <v>24177</v>
      </c>
      <c r="M3705" t="s">
        <v>24177</v>
      </c>
      <c r="N3705" t="s">
        <v>24177</v>
      </c>
      <c r="O3705" t="s">
        <v>24177</v>
      </c>
      <c r="P3705">
        <f>IMDB_Movies3[[#This Row],[gross]]-Table3[[#This Row],[budget]]</f>
        <v>-1589759</v>
      </c>
    </row>
    <row r="3706" spans="1:16" x14ac:dyDescent="0.35">
      <c r="A3706" t="s">
        <v>18296</v>
      </c>
      <c r="B3706">
        <v>98</v>
      </c>
      <c r="C3706">
        <v>278821</v>
      </c>
      <c r="D3706" t="s">
        <v>18298</v>
      </c>
      <c r="E3706" t="s">
        <v>37</v>
      </c>
      <c r="F3706">
        <v>6.5</v>
      </c>
      <c r="G3706">
        <v>35761559</v>
      </c>
      <c r="H3706" t="s">
        <v>1671</v>
      </c>
      <c r="I3706" t="s">
        <v>3409</v>
      </c>
      <c r="J3706" t="s">
        <v>24177</v>
      </c>
      <c r="K3706" t="s">
        <v>24177</v>
      </c>
      <c r="L3706" t="s">
        <v>24177</v>
      </c>
      <c r="M3706" t="s">
        <v>24177</v>
      </c>
      <c r="N3706" t="s">
        <v>24177</v>
      </c>
      <c r="O3706" t="s">
        <v>24177</v>
      </c>
      <c r="P3706">
        <f>IMDB_Movies3[[#This Row],[gross]]-Table3[[#This Row],[budget]]</f>
        <v>-35482738</v>
      </c>
    </row>
    <row r="3707" spans="1:16" x14ac:dyDescent="0.35">
      <c r="A3707" t="s">
        <v>18306</v>
      </c>
      <c r="B3707">
        <v>120</v>
      </c>
      <c r="C3707">
        <v>706622</v>
      </c>
      <c r="D3707" t="s">
        <v>18309</v>
      </c>
      <c r="E3707" t="s">
        <v>1464</v>
      </c>
      <c r="F3707">
        <v>6.4</v>
      </c>
      <c r="G3707">
        <v>35761559</v>
      </c>
      <c r="H3707" t="s">
        <v>13307</v>
      </c>
      <c r="I3707" t="s">
        <v>3409</v>
      </c>
      <c r="J3707" t="s">
        <v>12038</v>
      </c>
      <c r="K3707" t="s">
        <v>19711</v>
      </c>
      <c r="L3707" t="s">
        <v>24177</v>
      </c>
      <c r="M3707" t="s">
        <v>24177</v>
      </c>
      <c r="N3707" t="s">
        <v>24177</v>
      </c>
      <c r="O3707" t="s">
        <v>24177</v>
      </c>
      <c r="P3707">
        <f>IMDB_Movies3[[#This Row],[gross]]-Table3[[#This Row],[budget]]</f>
        <v>-35054937</v>
      </c>
    </row>
    <row r="3708" spans="1:16" x14ac:dyDescent="0.35">
      <c r="A3708" t="s">
        <v>18313</v>
      </c>
      <c r="B3708">
        <v>99</v>
      </c>
      <c r="C3708">
        <v>92191</v>
      </c>
      <c r="D3708" t="s">
        <v>18314</v>
      </c>
      <c r="E3708" t="s">
        <v>37</v>
      </c>
      <c r="F3708">
        <v>6.5</v>
      </c>
      <c r="G3708">
        <v>2500000</v>
      </c>
      <c r="H3708" t="s">
        <v>1671</v>
      </c>
      <c r="I3708" t="s">
        <v>3409</v>
      </c>
      <c r="J3708" t="s">
        <v>24163</v>
      </c>
      <c r="K3708" t="s">
        <v>24177</v>
      </c>
      <c r="L3708" t="s">
        <v>24177</v>
      </c>
      <c r="M3708" t="s">
        <v>24177</v>
      </c>
      <c r="N3708" t="s">
        <v>24177</v>
      </c>
      <c r="O3708" t="s">
        <v>24177</v>
      </c>
      <c r="P3708">
        <f>IMDB_Movies3[[#This Row],[gross]]-Table3[[#This Row],[budget]]</f>
        <v>-2407809</v>
      </c>
    </row>
    <row r="3709" spans="1:16" x14ac:dyDescent="0.35">
      <c r="A3709" t="s">
        <v>18317</v>
      </c>
      <c r="B3709">
        <v>110</v>
      </c>
      <c r="C3709">
        <v>49413</v>
      </c>
      <c r="D3709" t="s">
        <v>18318</v>
      </c>
      <c r="E3709" t="s">
        <v>7241</v>
      </c>
      <c r="F3709">
        <v>7.3</v>
      </c>
      <c r="G3709">
        <v>35000000</v>
      </c>
      <c r="H3709" t="s">
        <v>1325</v>
      </c>
      <c r="I3709" t="s">
        <v>24164</v>
      </c>
      <c r="J3709" t="s">
        <v>10413</v>
      </c>
      <c r="K3709" t="s">
        <v>24177</v>
      </c>
      <c r="L3709" t="s">
        <v>24177</v>
      </c>
      <c r="M3709" t="s">
        <v>24177</v>
      </c>
      <c r="N3709" t="s">
        <v>24177</v>
      </c>
      <c r="O3709" t="s">
        <v>24177</v>
      </c>
      <c r="P3709">
        <f>IMDB_Movies3[[#This Row],[gross]]-Table3[[#This Row],[budget]]</f>
        <v>-34950587</v>
      </c>
    </row>
    <row r="3710" spans="1:16" x14ac:dyDescent="0.35">
      <c r="A3710" t="s">
        <v>18321</v>
      </c>
      <c r="B3710">
        <v>102</v>
      </c>
      <c r="C3710">
        <v>199652</v>
      </c>
      <c r="D3710" t="s">
        <v>18322</v>
      </c>
      <c r="E3710" t="s">
        <v>37</v>
      </c>
      <c r="F3710">
        <v>6.6</v>
      </c>
      <c r="G3710">
        <v>35761559</v>
      </c>
      <c r="H3710" t="s">
        <v>1325</v>
      </c>
      <c r="I3710" t="s">
        <v>953</v>
      </c>
      <c r="J3710" t="s">
        <v>15011</v>
      </c>
      <c r="K3710" t="s">
        <v>24177</v>
      </c>
      <c r="L3710" t="s">
        <v>24177</v>
      </c>
      <c r="M3710" t="s">
        <v>24177</v>
      </c>
      <c r="N3710" t="s">
        <v>24177</v>
      </c>
      <c r="O3710" t="s">
        <v>24177</v>
      </c>
      <c r="P3710">
        <f>IMDB_Movies3[[#This Row],[gross]]-Table3[[#This Row],[budget]]</f>
        <v>-35561907</v>
      </c>
    </row>
    <row r="3711" spans="1:16" x14ac:dyDescent="0.35">
      <c r="A3711" t="s">
        <v>18325</v>
      </c>
      <c r="B3711">
        <v>109</v>
      </c>
      <c r="C3711">
        <v>181655</v>
      </c>
      <c r="D3711" t="s">
        <v>18327</v>
      </c>
      <c r="E3711" t="s">
        <v>5641</v>
      </c>
      <c r="F3711">
        <v>7.9</v>
      </c>
      <c r="G3711">
        <v>35761559</v>
      </c>
      <c r="H3711" t="s">
        <v>24164</v>
      </c>
      <c r="I3711" t="s">
        <v>3409</v>
      </c>
      <c r="J3711" t="s">
        <v>24177</v>
      </c>
      <c r="K3711" t="s">
        <v>24177</v>
      </c>
      <c r="L3711" t="s">
        <v>24177</v>
      </c>
      <c r="M3711" t="s">
        <v>24177</v>
      </c>
      <c r="N3711" t="s">
        <v>24177</v>
      </c>
      <c r="O3711" t="s">
        <v>24177</v>
      </c>
      <c r="P3711">
        <f>IMDB_Movies3[[#This Row],[gross]]-Table3[[#This Row],[budget]]</f>
        <v>-35579904</v>
      </c>
    </row>
    <row r="3712" spans="1:16" x14ac:dyDescent="0.35">
      <c r="A3712" t="s">
        <v>18331</v>
      </c>
      <c r="B3712">
        <v>104</v>
      </c>
      <c r="C3712">
        <v>108229</v>
      </c>
      <c r="D3712" t="s">
        <v>18332</v>
      </c>
      <c r="E3712" t="s">
        <v>37</v>
      </c>
      <c r="F3712">
        <v>5.9</v>
      </c>
      <c r="G3712">
        <v>4500000</v>
      </c>
      <c r="H3712" t="s">
        <v>3409</v>
      </c>
      <c r="I3712" t="s">
        <v>6403</v>
      </c>
      <c r="J3712" t="s">
        <v>24162</v>
      </c>
      <c r="K3712" t="s">
        <v>10413</v>
      </c>
      <c r="L3712" t="s">
        <v>24177</v>
      </c>
      <c r="M3712" t="s">
        <v>24177</v>
      </c>
      <c r="N3712" t="s">
        <v>24177</v>
      </c>
      <c r="O3712" t="s">
        <v>24177</v>
      </c>
      <c r="P3712">
        <f>IMDB_Movies3[[#This Row],[gross]]-Table3[[#This Row],[budget]]</f>
        <v>-4391771</v>
      </c>
    </row>
    <row r="3713" spans="1:16" x14ac:dyDescent="0.35">
      <c r="A3713" t="s">
        <v>18335</v>
      </c>
      <c r="B3713">
        <v>134</v>
      </c>
      <c r="C3713">
        <v>47724985</v>
      </c>
      <c r="D3713" t="s">
        <v>18337</v>
      </c>
      <c r="E3713" t="s">
        <v>5611</v>
      </c>
      <c r="F3713">
        <v>4.7</v>
      </c>
      <c r="G3713">
        <v>35761559</v>
      </c>
      <c r="H3713" t="s">
        <v>3409</v>
      </c>
      <c r="I3713" t="s">
        <v>10413</v>
      </c>
      <c r="J3713" t="s">
        <v>24177</v>
      </c>
      <c r="K3713" t="s">
        <v>24177</v>
      </c>
      <c r="L3713" t="s">
        <v>24177</v>
      </c>
      <c r="M3713" t="s">
        <v>24177</v>
      </c>
      <c r="N3713" t="s">
        <v>24177</v>
      </c>
      <c r="O3713" t="s">
        <v>24177</v>
      </c>
      <c r="P3713">
        <f>IMDB_Movies3[[#This Row],[gross]]-Table3[[#This Row],[budget]]</f>
        <v>11963426</v>
      </c>
    </row>
    <row r="3714" spans="1:16" x14ac:dyDescent="0.35">
      <c r="A3714" t="s">
        <v>4955</v>
      </c>
      <c r="B3714">
        <v>133</v>
      </c>
      <c r="C3714">
        <v>112000000</v>
      </c>
      <c r="D3714" t="s">
        <v>18340</v>
      </c>
      <c r="E3714" t="s">
        <v>37</v>
      </c>
      <c r="F3714">
        <v>8.6999999999999993</v>
      </c>
      <c r="G3714">
        <v>4400000</v>
      </c>
      <c r="H3714" t="s">
        <v>3409</v>
      </c>
      <c r="I3714" t="s">
        <v>24177</v>
      </c>
      <c r="J3714" t="s">
        <v>24177</v>
      </c>
      <c r="K3714" t="s">
        <v>24177</v>
      </c>
      <c r="L3714" t="s">
        <v>24177</v>
      </c>
      <c r="M3714" t="s">
        <v>24177</v>
      </c>
      <c r="N3714" t="s">
        <v>24177</v>
      </c>
      <c r="O3714" t="s">
        <v>24177</v>
      </c>
      <c r="P3714">
        <f>IMDB_Movies3[[#This Row],[gross]]-Table3[[#This Row],[budget]]</f>
        <v>107600000</v>
      </c>
    </row>
    <row r="3715" spans="1:16" x14ac:dyDescent="0.35">
      <c r="A3715" t="s">
        <v>18343</v>
      </c>
      <c r="B3715">
        <v>85</v>
      </c>
      <c r="C3715">
        <v>47724985</v>
      </c>
      <c r="D3715" t="s">
        <v>18346</v>
      </c>
      <c r="E3715" t="s">
        <v>37</v>
      </c>
      <c r="F3715">
        <v>5.9</v>
      </c>
      <c r="G3715">
        <v>4400000</v>
      </c>
      <c r="H3715" t="s">
        <v>1671</v>
      </c>
      <c r="I3715" t="s">
        <v>24177</v>
      </c>
      <c r="J3715" t="s">
        <v>24177</v>
      </c>
      <c r="K3715" t="s">
        <v>24177</v>
      </c>
      <c r="L3715" t="s">
        <v>24177</v>
      </c>
      <c r="M3715" t="s">
        <v>24177</v>
      </c>
      <c r="N3715" t="s">
        <v>24177</v>
      </c>
      <c r="O3715" t="s">
        <v>24177</v>
      </c>
      <c r="P3715">
        <f>IMDB_Movies3[[#This Row],[gross]]-Table3[[#This Row],[budget]]</f>
        <v>43324985</v>
      </c>
    </row>
    <row r="3716" spans="1:16" x14ac:dyDescent="0.35">
      <c r="A3716" t="s">
        <v>18353</v>
      </c>
      <c r="B3716">
        <v>130</v>
      </c>
      <c r="C3716">
        <v>47724985</v>
      </c>
      <c r="D3716" t="s">
        <v>18356</v>
      </c>
      <c r="E3716" t="s">
        <v>5611</v>
      </c>
      <c r="F3716">
        <v>8.5</v>
      </c>
      <c r="G3716">
        <v>4400000</v>
      </c>
      <c r="H3716" t="s">
        <v>1325</v>
      </c>
      <c r="I3716" t="s">
        <v>3409</v>
      </c>
      <c r="J3716" t="s">
        <v>22704</v>
      </c>
      <c r="K3716" t="s">
        <v>10413</v>
      </c>
      <c r="L3716" t="s">
        <v>24165</v>
      </c>
      <c r="M3716" t="s">
        <v>24177</v>
      </c>
      <c r="N3716" t="s">
        <v>24177</v>
      </c>
      <c r="O3716" t="s">
        <v>24177</v>
      </c>
      <c r="P3716">
        <f>IMDB_Movies3[[#This Row],[gross]]-Table3[[#This Row],[budget]]</f>
        <v>43324985</v>
      </c>
    </row>
    <row r="3717" spans="1:16" x14ac:dyDescent="0.35">
      <c r="A3717" t="s">
        <v>16444</v>
      </c>
      <c r="B3717">
        <v>103</v>
      </c>
      <c r="C3717">
        <v>8691</v>
      </c>
      <c r="D3717" t="s">
        <v>18366</v>
      </c>
      <c r="E3717" t="s">
        <v>37</v>
      </c>
      <c r="F3717">
        <v>5.8</v>
      </c>
      <c r="G3717">
        <v>4500000</v>
      </c>
      <c r="H3717" t="s">
        <v>1325</v>
      </c>
      <c r="I3717" t="s">
        <v>953</v>
      </c>
      <c r="J3717" t="s">
        <v>24177</v>
      </c>
      <c r="K3717" t="s">
        <v>24177</v>
      </c>
      <c r="L3717" t="s">
        <v>24177</v>
      </c>
      <c r="M3717" t="s">
        <v>24177</v>
      </c>
      <c r="N3717" t="s">
        <v>24177</v>
      </c>
      <c r="O3717" t="s">
        <v>24177</v>
      </c>
      <c r="P3717">
        <f>IMDB_Movies3[[#This Row],[gross]]-Table3[[#This Row],[budget]]</f>
        <v>-4491309</v>
      </c>
    </row>
    <row r="3718" spans="1:16" x14ac:dyDescent="0.35">
      <c r="A3718" t="s">
        <v>18369</v>
      </c>
      <c r="B3718">
        <v>112</v>
      </c>
      <c r="C3718">
        <v>26345</v>
      </c>
      <c r="D3718" t="s">
        <v>18370</v>
      </c>
      <c r="E3718" t="s">
        <v>37</v>
      </c>
      <c r="F3718">
        <v>6.1</v>
      </c>
      <c r="G3718">
        <v>3000000</v>
      </c>
      <c r="H3718" t="s">
        <v>1325</v>
      </c>
      <c r="I3718" t="s">
        <v>24164</v>
      </c>
      <c r="J3718" t="s">
        <v>3409</v>
      </c>
      <c r="K3718" t="s">
        <v>24177</v>
      </c>
      <c r="L3718" t="s">
        <v>24177</v>
      </c>
      <c r="M3718" t="s">
        <v>24177</v>
      </c>
      <c r="N3718" t="s">
        <v>24177</v>
      </c>
      <c r="O3718" t="s">
        <v>24177</v>
      </c>
      <c r="P3718">
        <f>IMDB_Movies3[[#This Row],[gross]]-Table3[[#This Row],[budget]]</f>
        <v>-2973655</v>
      </c>
    </row>
    <row r="3719" spans="1:16" x14ac:dyDescent="0.35">
      <c r="A3719" t="s">
        <v>11357</v>
      </c>
      <c r="B3719">
        <v>89</v>
      </c>
      <c r="C3719">
        <v>6940281</v>
      </c>
      <c r="D3719" t="s">
        <v>18374</v>
      </c>
      <c r="E3719" t="s">
        <v>37</v>
      </c>
      <c r="F3719">
        <v>7.3</v>
      </c>
      <c r="G3719">
        <v>35761559</v>
      </c>
      <c r="H3719" t="s">
        <v>24164</v>
      </c>
      <c r="I3719" t="s">
        <v>10413</v>
      </c>
      <c r="J3719" t="s">
        <v>24177</v>
      </c>
      <c r="K3719" t="s">
        <v>24177</v>
      </c>
      <c r="L3719" t="s">
        <v>24177</v>
      </c>
      <c r="M3719" t="s">
        <v>24177</v>
      </c>
      <c r="N3719" t="s">
        <v>24177</v>
      </c>
      <c r="O3719" t="s">
        <v>24177</v>
      </c>
      <c r="P3719">
        <f>IMDB_Movies3[[#This Row],[gross]]-Table3[[#This Row],[budget]]</f>
        <v>-28821278</v>
      </c>
    </row>
    <row r="3720" spans="1:16" x14ac:dyDescent="0.35">
      <c r="A3720" t="s">
        <v>2354</v>
      </c>
      <c r="B3720">
        <v>124</v>
      </c>
      <c r="C3720">
        <v>188870</v>
      </c>
      <c r="D3720" t="s">
        <v>18379</v>
      </c>
      <c r="E3720" t="s">
        <v>12472</v>
      </c>
      <c r="F3720">
        <v>6.7</v>
      </c>
      <c r="G3720">
        <v>35761559</v>
      </c>
      <c r="H3720" t="s">
        <v>1325</v>
      </c>
      <c r="I3720" t="s">
        <v>24164</v>
      </c>
      <c r="J3720" t="s">
        <v>3409</v>
      </c>
      <c r="K3720" t="s">
        <v>10413</v>
      </c>
      <c r="L3720" t="s">
        <v>24177</v>
      </c>
      <c r="M3720" t="s">
        <v>24177</v>
      </c>
      <c r="N3720" t="s">
        <v>24177</v>
      </c>
      <c r="O3720" t="s">
        <v>24177</v>
      </c>
      <c r="P3720">
        <f>IMDB_Movies3[[#This Row],[gross]]-Table3[[#This Row],[budget]]</f>
        <v>-35572689</v>
      </c>
    </row>
    <row r="3721" spans="1:16" x14ac:dyDescent="0.35">
      <c r="A3721" t="s">
        <v>8546</v>
      </c>
      <c r="B3721">
        <v>101</v>
      </c>
      <c r="C3721">
        <v>20772796</v>
      </c>
      <c r="D3721" t="s">
        <v>18384</v>
      </c>
      <c r="E3721" t="s">
        <v>37</v>
      </c>
      <c r="F3721">
        <v>7.6</v>
      </c>
      <c r="G3721">
        <v>6000000</v>
      </c>
      <c r="H3721" t="s">
        <v>3409</v>
      </c>
      <c r="I3721" t="s">
        <v>18089</v>
      </c>
      <c r="J3721" t="s">
        <v>24177</v>
      </c>
      <c r="K3721" t="s">
        <v>24177</v>
      </c>
      <c r="L3721" t="s">
        <v>24177</v>
      </c>
      <c r="M3721" t="s">
        <v>24177</v>
      </c>
      <c r="N3721" t="s">
        <v>24177</v>
      </c>
      <c r="O3721" t="s">
        <v>24177</v>
      </c>
      <c r="P3721">
        <f>IMDB_Movies3[[#This Row],[gross]]-Table3[[#This Row],[budget]]</f>
        <v>14772796</v>
      </c>
    </row>
    <row r="3722" spans="1:16" x14ac:dyDescent="0.35">
      <c r="A3722" t="s">
        <v>18388</v>
      </c>
      <c r="B3722">
        <v>133</v>
      </c>
      <c r="C3722">
        <v>199228</v>
      </c>
      <c r="D3722" t="s">
        <v>18390</v>
      </c>
      <c r="E3722" t="s">
        <v>5611</v>
      </c>
      <c r="F3722">
        <v>7.2</v>
      </c>
      <c r="G3722">
        <v>150000000</v>
      </c>
      <c r="H3722" t="s">
        <v>1671</v>
      </c>
      <c r="I3722" t="s">
        <v>3409</v>
      </c>
      <c r="J3722" t="s">
        <v>24177</v>
      </c>
      <c r="K3722" t="s">
        <v>24177</v>
      </c>
      <c r="L3722" t="s">
        <v>24177</v>
      </c>
      <c r="M3722" t="s">
        <v>24177</v>
      </c>
      <c r="N3722" t="s">
        <v>24177</v>
      </c>
      <c r="O3722" t="s">
        <v>24177</v>
      </c>
      <c r="P3722">
        <f>IMDB_Movies3[[#This Row],[gross]]-Table3[[#This Row],[budget]]</f>
        <v>-149800772</v>
      </c>
    </row>
    <row r="3723" spans="1:16" x14ac:dyDescent="0.35">
      <c r="A3723" t="s">
        <v>18394</v>
      </c>
      <c r="B3723">
        <v>112</v>
      </c>
      <c r="C3723">
        <v>47724985</v>
      </c>
      <c r="D3723" t="s">
        <v>18397</v>
      </c>
      <c r="E3723" t="s">
        <v>8731</v>
      </c>
      <c r="F3723">
        <v>6.2</v>
      </c>
      <c r="G3723">
        <v>4500000</v>
      </c>
      <c r="H3723" t="s">
        <v>24162</v>
      </c>
      <c r="I3723" t="s">
        <v>12332</v>
      </c>
      <c r="J3723" t="s">
        <v>10413</v>
      </c>
      <c r="K3723" t="s">
        <v>24177</v>
      </c>
      <c r="L3723" t="s">
        <v>24177</v>
      </c>
      <c r="M3723" t="s">
        <v>24177</v>
      </c>
      <c r="N3723" t="s">
        <v>24177</v>
      </c>
      <c r="O3723" t="s">
        <v>24177</v>
      </c>
      <c r="P3723">
        <f>IMDB_Movies3[[#This Row],[gross]]-Table3[[#This Row],[budget]]</f>
        <v>43224985</v>
      </c>
    </row>
    <row r="3724" spans="1:16" x14ac:dyDescent="0.35">
      <c r="A3724" t="s">
        <v>4066</v>
      </c>
      <c r="B3724">
        <v>98</v>
      </c>
      <c r="C3724">
        <v>47724985</v>
      </c>
      <c r="D3724" t="s">
        <v>18401</v>
      </c>
      <c r="E3724" t="s">
        <v>37</v>
      </c>
      <c r="F3724">
        <v>5.2</v>
      </c>
      <c r="G3724">
        <v>4200000</v>
      </c>
      <c r="H3724" t="s">
        <v>1671</v>
      </c>
      <c r="I3724" t="s">
        <v>3409</v>
      </c>
      <c r="J3724" t="s">
        <v>18089</v>
      </c>
      <c r="K3724" t="s">
        <v>12038</v>
      </c>
      <c r="L3724" t="s">
        <v>17378</v>
      </c>
      <c r="M3724" t="s">
        <v>19711</v>
      </c>
      <c r="N3724" t="s">
        <v>24177</v>
      </c>
      <c r="O3724" t="s">
        <v>24177</v>
      </c>
      <c r="P3724">
        <f>IMDB_Movies3[[#This Row],[gross]]-Table3[[#This Row],[budget]]</f>
        <v>43524985</v>
      </c>
    </row>
    <row r="3725" spans="1:16" x14ac:dyDescent="0.35">
      <c r="A3725" t="s">
        <v>15278</v>
      </c>
      <c r="B3725">
        <v>93</v>
      </c>
      <c r="C3725">
        <v>2542264</v>
      </c>
      <c r="D3725" t="s">
        <v>18407</v>
      </c>
      <c r="E3725" t="s">
        <v>37</v>
      </c>
      <c r="F3725">
        <v>7.1</v>
      </c>
      <c r="G3725">
        <v>35761559</v>
      </c>
      <c r="H3725" t="s">
        <v>1671</v>
      </c>
      <c r="I3725" t="s">
        <v>3409</v>
      </c>
      <c r="J3725" t="s">
        <v>24177</v>
      </c>
      <c r="K3725" t="s">
        <v>24177</v>
      </c>
      <c r="L3725" t="s">
        <v>24177</v>
      </c>
      <c r="M3725" t="s">
        <v>24177</v>
      </c>
      <c r="N3725" t="s">
        <v>24177</v>
      </c>
      <c r="O3725" t="s">
        <v>24177</v>
      </c>
      <c r="P3725">
        <f>IMDB_Movies3[[#This Row],[gross]]-Table3[[#This Row],[budget]]</f>
        <v>-33219295</v>
      </c>
    </row>
    <row r="3726" spans="1:16" x14ac:dyDescent="0.35">
      <c r="A3726" t="s">
        <v>2156</v>
      </c>
      <c r="B3726">
        <v>104</v>
      </c>
      <c r="C3726">
        <v>1487477</v>
      </c>
      <c r="D3726" t="s">
        <v>18412</v>
      </c>
      <c r="E3726" t="s">
        <v>5641</v>
      </c>
      <c r="F3726">
        <v>6.5</v>
      </c>
      <c r="G3726">
        <v>4200000</v>
      </c>
      <c r="H3726" t="s">
        <v>1266</v>
      </c>
      <c r="I3726" t="s">
        <v>10413</v>
      </c>
      <c r="J3726" t="s">
        <v>24177</v>
      </c>
      <c r="K3726" t="s">
        <v>24177</v>
      </c>
      <c r="L3726" t="s">
        <v>24177</v>
      </c>
      <c r="M3726" t="s">
        <v>24177</v>
      </c>
      <c r="N3726" t="s">
        <v>24177</v>
      </c>
      <c r="O3726" t="s">
        <v>24177</v>
      </c>
      <c r="P3726">
        <f>IMDB_Movies3[[#This Row],[gross]]-Table3[[#This Row],[budget]]</f>
        <v>-2712523</v>
      </c>
    </row>
    <row r="3727" spans="1:16" x14ac:dyDescent="0.35">
      <c r="A3727" t="s">
        <v>5050</v>
      </c>
      <c r="B3727">
        <v>112</v>
      </c>
      <c r="C3727">
        <v>62549000</v>
      </c>
      <c r="D3727" t="s">
        <v>18416</v>
      </c>
      <c r="E3727" t="s">
        <v>37</v>
      </c>
      <c r="F3727">
        <v>7.3</v>
      </c>
      <c r="G3727">
        <v>2300000</v>
      </c>
      <c r="H3727" t="s">
        <v>24164</v>
      </c>
      <c r="I3727" t="s">
        <v>3409</v>
      </c>
      <c r="J3727" t="s">
        <v>19711</v>
      </c>
      <c r="K3727" t="s">
        <v>10413</v>
      </c>
      <c r="L3727" t="s">
        <v>24177</v>
      </c>
      <c r="M3727" t="s">
        <v>24177</v>
      </c>
      <c r="N3727" t="s">
        <v>24177</v>
      </c>
      <c r="O3727" t="s">
        <v>24177</v>
      </c>
      <c r="P3727">
        <f>IMDB_Movies3[[#This Row],[gross]]-Table3[[#This Row],[budget]]</f>
        <v>60249000</v>
      </c>
    </row>
    <row r="3728" spans="1:16" x14ac:dyDescent="0.35">
      <c r="A3728" t="s">
        <v>11263</v>
      </c>
      <c r="B3728">
        <v>94</v>
      </c>
      <c r="C3728">
        <v>105500000</v>
      </c>
      <c r="D3728" t="s">
        <v>18421</v>
      </c>
      <c r="E3728" t="s">
        <v>37</v>
      </c>
      <c r="F3728">
        <v>6.2</v>
      </c>
      <c r="G3728">
        <v>4000000</v>
      </c>
      <c r="H3728" t="s">
        <v>1671</v>
      </c>
      <c r="I3728" t="s">
        <v>24177</v>
      </c>
      <c r="J3728" t="s">
        <v>24177</v>
      </c>
      <c r="K3728" t="s">
        <v>24177</v>
      </c>
      <c r="L3728" t="s">
        <v>24177</v>
      </c>
      <c r="M3728" t="s">
        <v>24177</v>
      </c>
      <c r="N3728" t="s">
        <v>24177</v>
      </c>
      <c r="O3728" t="s">
        <v>24177</v>
      </c>
      <c r="P3728">
        <f>IMDB_Movies3[[#This Row],[gross]]-Table3[[#This Row],[budget]]</f>
        <v>101500000</v>
      </c>
    </row>
    <row r="3729" spans="1:16" x14ac:dyDescent="0.35">
      <c r="A3729" t="s">
        <v>2495</v>
      </c>
      <c r="B3729">
        <v>90</v>
      </c>
      <c r="C3729">
        <v>101055</v>
      </c>
      <c r="D3729" t="s">
        <v>18425</v>
      </c>
      <c r="E3729" t="s">
        <v>37</v>
      </c>
      <c r="F3729">
        <v>5</v>
      </c>
      <c r="G3729">
        <v>4000000</v>
      </c>
      <c r="H3729" t="s">
        <v>6403</v>
      </c>
      <c r="I3729" t="s">
        <v>24177</v>
      </c>
      <c r="J3729" t="s">
        <v>24177</v>
      </c>
      <c r="K3729" t="s">
        <v>24177</v>
      </c>
      <c r="L3729" t="s">
        <v>24177</v>
      </c>
      <c r="M3729" t="s">
        <v>24177</v>
      </c>
      <c r="N3729" t="s">
        <v>24177</v>
      </c>
      <c r="O3729" t="s">
        <v>24177</v>
      </c>
      <c r="P3729">
        <f>IMDB_Movies3[[#This Row],[gross]]-Table3[[#This Row],[budget]]</f>
        <v>-3898945</v>
      </c>
    </row>
    <row r="3730" spans="1:16" x14ac:dyDescent="0.35">
      <c r="A3730" t="s">
        <v>2495</v>
      </c>
      <c r="B3730">
        <v>96</v>
      </c>
      <c r="C3730">
        <v>47724985</v>
      </c>
      <c r="D3730" t="s">
        <v>18432</v>
      </c>
      <c r="E3730" t="s">
        <v>37</v>
      </c>
      <c r="F3730">
        <v>8</v>
      </c>
      <c r="G3730">
        <v>114000</v>
      </c>
      <c r="H3730" t="s">
        <v>3409</v>
      </c>
      <c r="I3730" t="s">
        <v>6403</v>
      </c>
      <c r="J3730" t="s">
        <v>24162</v>
      </c>
      <c r="K3730" t="s">
        <v>24177</v>
      </c>
      <c r="L3730" t="s">
        <v>24177</v>
      </c>
      <c r="M3730" t="s">
        <v>24177</v>
      </c>
      <c r="N3730" t="s">
        <v>24177</v>
      </c>
      <c r="O3730" t="s">
        <v>24177</v>
      </c>
      <c r="P3730">
        <f>IMDB_Movies3[[#This Row],[gross]]-Table3[[#This Row],[budget]]</f>
        <v>47610985</v>
      </c>
    </row>
    <row r="3731" spans="1:16" x14ac:dyDescent="0.35">
      <c r="A3731" t="s">
        <v>6724</v>
      </c>
      <c r="B3731">
        <v>101</v>
      </c>
      <c r="C3731">
        <v>44566004</v>
      </c>
      <c r="D3731" t="s">
        <v>18436</v>
      </c>
      <c r="E3731" t="s">
        <v>37</v>
      </c>
      <c r="F3731">
        <v>7.8</v>
      </c>
      <c r="G3731">
        <v>4000000</v>
      </c>
      <c r="H3731" t="s">
        <v>3409</v>
      </c>
      <c r="I3731" t="s">
        <v>24177</v>
      </c>
      <c r="J3731" t="s">
        <v>24177</v>
      </c>
      <c r="K3731" t="s">
        <v>24177</v>
      </c>
      <c r="L3731" t="s">
        <v>24177</v>
      </c>
      <c r="M3731" t="s">
        <v>24177</v>
      </c>
      <c r="N3731" t="s">
        <v>24177</v>
      </c>
      <c r="O3731" t="s">
        <v>24177</v>
      </c>
      <c r="P3731">
        <f>IMDB_Movies3[[#This Row],[gross]]-Table3[[#This Row],[budget]]</f>
        <v>40566004</v>
      </c>
    </row>
    <row r="3732" spans="1:16" x14ac:dyDescent="0.35">
      <c r="A3732" t="s">
        <v>4003</v>
      </c>
      <c r="B3732">
        <v>93</v>
      </c>
      <c r="C3732">
        <v>39200000</v>
      </c>
      <c r="D3732" t="s">
        <v>18440</v>
      </c>
      <c r="E3732" t="s">
        <v>37</v>
      </c>
      <c r="F3732">
        <v>8.1</v>
      </c>
      <c r="G3732">
        <v>4000000</v>
      </c>
      <c r="H3732" t="s">
        <v>1671</v>
      </c>
      <c r="I3732" t="s">
        <v>19711</v>
      </c>
      <c r="J3732" t="s">
        <v>24177</v>
      </c>
      <c r="K3732" t="s">
        <v>24177</v>
      </c>
      <c r="L3732" t="s">
        <v>24177</v>
      </c>
      <c r="M3732" t="s">
        <v>24177</v>
      </c>
      <c r="N3732" t="s">
        <v>24177</v>
      </c>
      <c r="O3732" t="s">
        <v>24177</v>
      </c>
      <c r="P3732">
        <f>IMDB_Movies3[[#This Row],[gross]]-Table3[[#This Row],[budget]]</f>
        <v>35200000</v>
      </c>
    </row>
    <row r="3733" spans="1:16" x14ac:dyDescent="0.35">
      <c r="A3733" t="s">
        <v>18443</v>
      </c>
      <c r="B3733">
        <v>152</v>
      </c>
      <c r="C3733">
        <v>36000000</v>
      </c>
      <c r="D3733" t="s">
        <v>18446</v>
      </c>
      <c r="E3733" t="s">
        <v>37</v>
      </c>
      <c r="F3733">
        <v>6.7</v>
      </c>
      <c r="G3733">
        <v>4000000</v>
      </c>
      <c r="H3733" t="s">
        <v>3409</v>
      </c>
      <c r="I3733" t="s">
        <v>18089</v>
      </c>
      <c r="J3733" t="s">
        <v>19711</v>
      </c>
      <c r="K3733" t="s">
        <v>24177</v>
      </c>
      <c r="L3733" t="s">
        <v>24177</v>
      </c>
      <c r="M3733" t="s">
        <v>24177</v>
      </c>
      <c r="N3733" t="s">
        <v>24177</v>
      </c>
      <c r="O3733" t="s">
        <v>24177</v>
      </c>
      <c r="P3733">
        <f>IMDB_Movies3[[#This Row],[gross]]-Table3[[#This Row],[budget]]</f>
        <v>32000000</v>
      </c>
    </row>
    <row r="3734" spans="1:16" x14ac:dyDescent="0.35">
      <c r="A3734" t="s">
        <v>125</v>
      </c>
      <c r="B3734">
        <v>112</v>
      </c>
      <c r="C3734">
        <v>31252964</v>
      </c>
      <c r="D3734" t="s">
        <v>18450</v>
      </c>
      <c r="E3734" t="s">
        <v>37</v>
      </c>
      <c r="F3734">
        <v>7.1</v>
      </c>
      <c r="G3734">
        <v>4000000</v>
      </c>
      <c r="H3734" t="s">
        <v>3409</v>
      </c>
      <c r="I3734" t="s">
        <v>19711</v>
      </c>
      <c r="J3734" t="s">
        <v>24177</v>
      </c>
      <c r="K3734" t="s">
        <v>24177</v>
      </c>
      <c r="L3734" t="s">
        <v>24177</v>
      </c>
      <c r="M3734" t="s">
        <v>24177</v>
      </c>
      <c r="N3734" t="s">
        <v>24177</v>
      </c>
      <c r="O3734" t="s">
        <v>24177</v>
      </c>
      <c r="P3734">
        <f>IMDB_Movies3[[#This Row],[gross]]-Table3[[#This Row],[budget]]</f>
        <v>27252964</v>
      </c>
    </row>
    <row r="3735" spans="1:16" x14ac:dyDescent="0.35">
      <c r="A3735" t="s">
        <v>18454</v>
      </c>
      <c r="B3735">
        <v>95</v>
      </c>
      <c r="C3735">
        <v>131175</v>
      </c>
      <c r="D3735" t="s">
        <v>18455</v>
      </c>
      <c r="E3735" t="s">
        <v>37</v>
      </c>
      <c r="F3735">
        <v>5.6</v>
      </c>
      <c r="G3735">
        <v>8500000</v>
      </c>
      <c r="H3735" t="s">
        <v>3409</v>
      </c>
      <c r="I3735" t="s">
        <v>6403</v>
      </c>
      <c r="J3735" t="s">
        <v>24177</v>
      </c>
      <c r="K3735" t="s">
        <v>24177</v>
      </c>
      <c r="L3735" t="s">
        <v>24177</v>
      </c>
      <c r="M3735" t="s">
        <v>24177</v>
      </c>
      <c r="N3735" t="s">
        <v>24177</v>
      </c>
      <c r="O3735" t="s">
        <v>24177</v>
      </c>
      <c r="P3735">
        <f>IMDB_Movies3[[#This Row],[gross]]-Table3[[#This Row],[budget]]</f>
        <v>-8368825</v>
      </c>
    </row>
    <row r="3736" spans="1:16" x14ac:dyDescent="0.35">
      <c r="A3736" t="s">
        <v>18459</v>
      </c>
      <c r="B3736">
        <v>111</v>
      </c>
      <c r="C3736">
        <v>31968347</v>
      </c>
      <c r="D3736" t="s">
        <v>18460</v>
      </c>
      <c r="E3736" t="s">
        <v>37</v>
      </c>
      <c r="F3736">
        <v>7.6</v>
      </c>
      <c r="G3736">
        <v>3600000</v>
      </c>
      <c r="H3736" t="s">
        <v>3409</v>
      </c>
      <c r="I3736" t="s">
        <v>19711</v>
      </c>
      <c r="J3736" t="s">
        <v>24177</v>
      </c>
      <c r="K3736" t="s">
        <v>24177</v>
      </c>
      <c r="L3736" t="s">
        <v>24177</v>
      </c>
      <c r="M3736" t="s">
        <v>24177</v>
      </c>
      <c r="N3736" t="s">
        <v>24177</v>
      </c>
      <c r="O3736" t="s">
        <v>24177</v>
      </c>
      <c r="P3736">
        <f>IMDB_Movies3[[#This Row],[gross]]-Table3[[#This Row],[budget]]</f>
        <v>28368347</v>
      </c>
    </row>
    <row r="3737" spans="1:16" x14ac:dyDescent="0.35">
      <c r="A3737" t="s">
        <v>18463</v>
      </c>
      <c r="B3737">
        <v>86</v>
      </c>
      <c r="C3737">
        <v>47724985</v>
      </c>
      <c r="D3737" t="s">
        <v>18464</v>
      </c>
      <c r="E3737" t="s">
        <v>37</v>
      </c>
      <c r="F3737">
        <v>4.3</v>
      </c>
      <c r="G3737">
        <v>4500000</v>
      </c>
      <c r="H3737" t="s">
        <v>1671</v>
      </c>
      <c r="I3737" t="s">
        <v>6403</v>
      </c>
      <c r="J3737" t="s">
        <v>24177</v>
      </c>
      <c r="K3737" t="s">
        <v>24177</v>
      </c>
      <c r="L3737" t="s">
        <v>24177</v>
      </c>
      <c r="M3737" t="s">
        <v>24177</v>
      </c>
      <c r="N3737" t="s">
        <v>24177</v>
      </c>
      <c r="O3737" t="s">
        <v>24177</v>
      </c>
      <c r="P3737">
        <f>IMDB_Movies3[[#This Row],[gross]]-Table3[[#This Row],[budget]]</f>
        <v>43224985</v>
      </c>
    </row>
    <row r="3738" spans="1:16" x14ac:dyDescent="0.35">
      <c r="A3738" t="s">
        <v>18467</v>
      </c>
      <c r="B3738">
        <v>105</v>
      </c>
      <c r="C3738">
        <v>47724985</v>
      </c>
      <c r="D3738" t="s">
        <v>18469</v>
      </c>
      <c r="E3738" t="s">
        <v>37</v>
      </c>
      <c r="F3738">
        <v>7.3</v>
      </c>
      <c r="G3738">
        <v>4000000</v>
      </c>
      <c r="H3738" t="s">
        <v>1671</v>
      </c>
      <c r="I3738" t="s">
        <v>3409</v>
      </c>
      <c r="J3738" t="s">
        <v>19711</v>
      </c>
      <c r="K3738" t="s">
        <v>24177</v>
      </c>
      <c r="L3738" t="s">
        <v>24177</v>
      </c>
      <c r="M3738" t="s">
        <v>24177</v>
      </c>
      <c r="N3738" t="s">
        <v>24177</v>
      </c>
      <c r="O3738" t="s">
        <v>24177</v>
      </c>
      <c r="P3738">
        <f>IMDB_Movies3[[#This Row],[gross]]-Table3[[#This Row],[budget]]</f>
        <v>43724985</v>
      </c>
    </row>
    <row r="3739" spans="1:16" x14ac:dyDescent="0.35">
      <c r="A3739" t="s">
        <v>499</v>
      </c>
      <c r="B3739">
        <v>91</v>
      </c>
      <c r="C3739">
        <v>35385560</v>
      </c>
      <c r="D3739" t="s">
        <v>18472</v>
      </c>
      <c r="E3739" t="s">
        <v>37</v>
      </c>
      <c r="F3739">
        <v>4.5999999999999996</v>
      </c>
      <c r="G3739">
        <v>4000000</v>
      </c>
      <c r="H3739" t="s">
        <v>24162</v>
      </c>
      <c r="I3739" t="s">
        <v>10413</v>
      </c>
      <c r="J3739" t="s">
        <v>24177</v>
      </c>
      <c r="K3739" t="s">
        <v>24177</v>
      </c>
      <c r="L3739" t="s">
        <v>24177</v>
      </c>
      <c r="M3739" t="s">
        <v>24177</v>
      </c>
      <c r="N3739" t="s">
        <v>24177</v>
      </c>
      <c r="O3739" t="s">
        <v>24177</v>
      </c>
      <c r="P3739">
        <f>IMDB_Movies3[[#This Row],[gross]]-Table3[[#This Row],[budget]]</f>
        <v>31385560</v>
      </c>
    </row>
    <row r="3740" spans="1:16" x14ac:dyDescent="0.35">
      <c r="A3740" t="s">
        <v>14844</v>
      </c>
      <c r="B3740">
        <v>105</v>
      </c>
      <c r="C3740">
        <v>47724985</v>
      </c>
      <c r="D3740" t="s">
        <v>18477</v>
      </c>
      <c r="E3740" t="s">
        <v>37</v>
      </c>
      <c r="F3740">
        <v>6.8</v>
      </c>
      <c r="G3740">
        <v>4000000</v>
      </c>
      <c r="H3740" t="s">
        <v>3409</v>
      </c>
      <c r="I3740" t="s">
        <v>19711</v>
      </c>
      <c r="J3740" t="s">
        <v>24177</v>
      </c>
      <c r="K3740" t="s">
        <v>24177</v>
      </c>
      <c r="L3740" t="s">
        <v>24177</v>
      </c>
      <c r="M3740" t="s">
        <v>24177</v>
      </c>
      <c r="N3740" t="s">
        <v>24177</v>
      </c>
      <c r="O3740" t="s">
        <v>24177</v>
      </c>
      <c r="P3740">
        <f>IMDB_Movies3[[#This Row],[gross]]-Table3[[#This Row],[budget]]</f>
        <v>43724985</v>
      </c>
    </row>
    <row r="3741" spans="1:16" x14ac:dyDescent="0.35">
      <c r="A3741" t="s">
        <v>18481</v>
      </c>
      <c r="B3741">
        <v>106</v>
      </c>
      <c r="C3741">
        <v>20803237</v>
      </c>
      <c r="D3741" t="s">
        <v>18482</v>
      </c>
      <c r="E3741" t="s">
        <v>37</v>
      </c>
      <c r="F3741">
        <v>7.1</v>
      </c>
      <c r="G3741">
        <v>3500000</v>
      </c>
      <c r="H3741" t="s">
        <v>1671</v>
      </c>
      <c r="I3741" t="s">
        <v>3409</v>
      </c>
      <c r="J3741" t="s">
        <v>24177</v>
      </c>
      <c r="K3741" t="s">
        <v>24177</v>
      </c>
      <c r="L3741" t="s">
        <v>24177</v>
      </c>
      <c r="M3741" t="s">
        <v>24177</v>
      </c>
      <c r="N3741" t="s">
        <v>24177</v>
      </c>
      <c r="O3741" t="s">
        <v>24177</v>
      </c>
      <c r="P3741">
        <f>IMDB_Movies3[[#This Row],[gross]]-Table3[[#This Row],[budget]]</f>
        <v>17303237</v>
      </c>
    </row>
    <row r="3742" spans="1:16" x14ac:dyDescent="0.35">
      <c r="A3742" t="s">
        <v>5367</v>
      </c>
      <c r="B3742">
        <v>93</v>
      </c>
      <c r="C3742">
        <v>13008928</v>
      </c>
      <c r="D3742" t="s">
        <v>18486</v>
      </c>
      <c r="E3742" t="s">
        <v>37</v>
      </c>
      <c r="F3742">
        <v>7.3</v>
      </c>
      <c r="G3742">
        <v>4000000</v>
      </c>
      <c r="H3742" t="s">
        <v>6403</v>
      </c>
      <c r="I3742" t="s">
        <v>12332</v>
      </c>
      <c r="J3742" t="s">
        <v>10413</v>
      </c>
      <c r="K3742" t="s">
        <v>24177</v>
      </c>
      <c r="L3742" t="s">
        <v>24177</v>
      </c>
      <c r="M3742" t="s">
        <v>24177</v>
      </c>
      <c r="N3742" t="s">
        <v>24177</v>
      </c>
      <c r="O3742" t="s">
        <v>24177</v>
      </c>
      <c r="P3742">
        <f>IMDB_Movies3[[#This Row],[gross]]-Table3[[#This Row],[budget]]</f>
        <v>9008928</v>
      </c>
    </row>
    <row r="3743" spans="1:16" x14ac:dyDescent="0.35">
      <c r="A3743" t="s">
        <v>18490</v>
      </c>
      <c r="B3743">
        <v>172</v>
      </c>
      <c r="C3743">
        <v>47724985</v>
      </c>
      <c r="D3743" t="s">
        <v>18492</v>
      </c>
      <c r="E3743" t="s">
        <v>37</v>
      </c>
      <c r="F3743">
        <v>8.3000000000000007</v>
      </c>
      <c r="G3743">
        <v>4000000</v>
      </c>
      <c r="H3743" t="s">
        <v>953</v>
      </c>
      <c r="I3743" t="s">
        <v>3409</v>
      </c>
      <c r="J3743" t="s">
        <v>22704</v>
      </c>
      <c r="K3743" t="s">
        <v>10413</v>
      </c>
      <c r="L3743" t="s">
        <v>24165</v>
      </c>
      <c r="M3743" t="s">
        <v>24177</v>
      </c>
      <c r="N3743" t="s">
        <v>24177</v>
      </c>
      <c r="O3743" t="s">
        <v>24177</v>
      </c>
      <c r="P3743">
        <f>IMDB_Movies3[[#This Row],[gross]]-Table3[[#This Row],[budget]]</f>
        <v>43724985</v>
      </c>
    </row>
    <row r="3744" spans="1:16" x14ac:dyDescent="0.35">
      <c r="A3744" t="s">
        <v>18496</v>
      </c>
      <c r="B3744">
        <v>109</v>
      </c>
      <c r="C3744">
        <v>10941801</v>
      </c>
      <c r="D3744" t="s">
        <v>18499</v>
      </c>
      <c r="E3744" t="s">
        <v>37</v>
      </c>
      <c r="F3744">
        <v>5.4</v>
      </c>
      <c r="G3744">
        <v>35761559</v>
      </c>
      <c r="H3744" t="s">
        <v>1671</v>
      </c>
      <c r="I3744" t="s">
        <v>68</v>
      </c>
      <c r="J3744" t="s">
        <v>3409</v>
      </c>
      <c r="K3744" t="s">
        <v>1266</v>
      </c>
      <c r="L3744" t="s">
        <v>24162</v>
      </c>
      <c r="M3744" t="s">
        <v>12332</v>
      </c>
      <c r="N3744" t="s">
        <v>24177</v>
      </c>
      <c r="O3744" t="s">
        <v>24177</v>
      </c>
      <c r="P3744">
        <f>IMDB_Movies3[[#This Row],[gross]]-Table3[[#This Row],[budget]]</f>
        <v>-24819758</v>
      </c>
    </row>
    <row r="3745" spans="1:16" x14ac:dyDescent="0.35">
      <c r="A3745" t="s">
        <v>18503</v>
      </c>
      <c r="B3745">
        <v>93</v>
      </c>
      <c r="C3745">
        <v>15152879</v>
      </c>
      <c r="D3745" t="s">
        <v>18504</v>
      </c>
      <c r="E3745" t="s">
        <v>37</v>
      </c>
      <c r="F3745">
        <v>4</v>
      </c>
      <c r="G3745">
        <v>5000000</v>
      </c>
      <c r="H3745" t="s">
        <v>3409</v>
      </c>
      <c r="I3745" t="s">
        <v>6403</v>
      </c>
      <c r="J3745" t="s">
        <v>10413</v>
      </c>
      <c r="K3745" t="s">
        <v>24177</v>
      </c>
      <c r="L3745" t="s">
        <v>24177</v>
      </c>
      <c r="M3745" t="s">
        <v>24177</v>
      </c>
      <c r="N3745" t="s">
        <v>24177</v>
      </c>
      <c r="O3745" t="s">
        <v>24177</v>
      </c>
      <c r="P3745">
        <f>IMDB_Movies3[[#This Row],[gross]]-Table3[[#This Row],[budget]]</f>
        <v>10152879</v>
      </c>
    </row>
    <row r="3746" spans="1:16" x14ac:dyDescent="0.35">
      <c r="A3746" t="s">
        <v>9162</v>
      </c>
      <c r="B3746">
        <v>165</v>
      </c>
      <c r="C3746">
        <v>25359200</v>
      </c>
      <c r="D3746" t="s">
        <v>18510</v>
      </c>
      <c r="E3746" t="s">
        <v>37</v>
      </c>
      <c r="F3746">
        <v>8</v>
      </c>
      <c r="G3746">
        <v>4000000</v>
      </c>
      <c r="H3746" t="s">
        <v>3409</v>
      </c>
      <c r="I3746" t="s">
        <v>24177</v>
      </c>
      <c r="J3746" t="s">
        <v>24177</v>
      </c>
      <c r="K3746" t="s">
        <v>24177</v>
      </c>
      <c r="L3746" t="s">
        <v>24177</v>
      </c>
      <c r="M3746" t="s">
        <v>24177</v>
      </c>
      <c r="N3746" t="s">
        <v>24177</v>
      </c>
      <c r="O3746" t="s">
        <v>24177</v>
      </c>
      <c r="P3746">
        <f>IMDB_Movies3[[#This Row],[gross]]-Table3[[#This Row],[budget]]</f>
        <v>21359200</v>
      </c>
    </row>
    <row r="3747" spans="1:16" x14ac:dyDescent="0.35">
      <c r="A3747" t="s">
        <v>4003</v>
      </c>
      <c r="B3747">
        <v>96</v>
      </c>
      <c r="C3747">
        <v>10515579</v>
      </c>
      <c r="D3747" t="s">
        <v>18514</v>
      </c>
      <c r="E3747" t="s">
        <v>37</v>
      </c>
      <c r="F3747">
        <v>6.7</v>
      </c>
      <c r="G3747">
        <v>4000000</v>
      </c>
      <c r="H3747" t="s">
        <v>1671</v>
      </c>
      <c r="I3747" t="s">
        <v>24164</v>
      </c>
      <c r="J3747" t="s">
        <v>24162</v>
      </c>
      <c r="K3747" t="s">
        <v>24177</v>
      </c>
      <c r="L3747" t="s">
        <v>24177</v>
      </c>
      <c r="M3747" t="s">
        <v>24177</v>
      </c>
      <c r="N3747" t="s">
        <v>24177</v>
      </c>
      <c r="O3747" t="s">
        <v>24177</v>
      </c>
      <c r="P3747">
        <f>IMDB_Movies3[[#This Row],[gross]]-Table3[[#This Row],[budget]]</f>
        <v>6515579</v>
      </c>
    </row>
    <row r="3748" spans="1:16" x14ac:dyDescent="0.35">
      <c r="A3748" t="s">
        <v>18517</v>
      </c>
      <c r="B3748">
        <v>93</v>
      </c>
      <c r="C3748">
        <v>10097096</v>
      </c>
      <c r="D3748" t="s">
        <v>18519</v>
      </c>
      <c r="E3748" t="s">
        <v>37</v>
      </c>
      <c r="F3748">
        <v>4.5999999999999996</v>
      </c>
      <c r="G3748">
        <v>4000000</v>
      </c>
      <c r="H3748" t="s">
        <v>1671</v>
      </c>
      <c r="I3748" t="s">
        <v>24177</v>
      </c>
      <c r="J3748" t="s">
        <v>24177</v>
      </c>
      <c r="K3748" t="s">
        <v>24177</v>
      </c>
      <c r="L3748" t="s">
        <v>24177</v>
      </c>
      <c r="M3748" t="s">
        <v>24177</v>
      </c>
      <c r="N3748" t="s">
        <v>24177</v>
      </c>
      <c r="O3748" t="s">
        <v>24177</v>
      </c>
      <c r="P3748">
        <f>IMDB_Movies3[[#This Row],[gross]]-Table3[[#This Row],[budget]]</f>
        <v>6097096</v>
      </c>
    </row>
    <row r="3749" spans="1:16" x14ac:dyDescent="0.35">
      <c r="A3749" t="s">
        <v>18517</v>
      </c>
      <c r="B3749">
        <v>82</v>
      </c>
      <c r="C3749">
        <v>9821335</v>
      </c>
      <c r="D3749" t="s">
        <v>18522</v>
      </c>
      <c r="E3749" t="s">
        <v>37</v>
      </c>
      <c r="F3749">
        <v>4</v>
      </c>
      <c r="G3749">
        <v>6000000</v>
      </c>
      <c r="H3749" t="s">
        <v>1671</v>
      </c>
      <c r="I3749" t="s">
        <v>24177</v>
      </c>
      <c r="J3749" t="s">
        <v>24177</v>
      </c>
      <c r="K3749" t="s">
        <v>24177</v>
      </c>
      <c r="L3749" t="s">
        <v>24177</v>
      </c>
      <c r="M3749" t="s">
        <v>24177</v>
      </c>
      <c r="N3749" t="s">
        <v>24177</v>
      </c>
      <c r="O3749" t="s">
        <v>24177</v>
      </c>
      <c r="P3749">
        <f>IMDB_Movies3[[#This Row],[gross]]-Table3[[#This Row],[budget]]</f>
        <v>3821335</v>
      </c>
    </row>
    <row r="3750" spans="1:16" x14ac:dyDescent="0.35">
      <c r="A3750" t="s">
        <v>12287</v>
      </c>
      <c r="B3750">
        <v>101</v>
      </c>
      <c r="C3750">
        <v>8243880</v>
      </c>
      <c r="D3750" t="s">
        <v>18526</v>
      </c>
      <c r="E3750" t="s">
        <v>37</v>
      </c>
      <c r="F3750">
        <v>7</v>
      </c>
      <c r="G3750">
        <v>3200000</v>
      </c>
      <c r="H3750" t="s">
        <v>24164</v>
      </c>
      <c r="I3750" t="s">
        <v>3409</v>
      </c>
      <c r="J3750" t="s">
        <v>1266</v>
      </c>
      <c r="K3750" t="s">
        <v>19711</v>
      </c>
      <c r="L3750" t="s">
        <v>24177</v>
      </c>
      <c r="M3750" t="s">
        <v>24177</v>
      </c>
      <c r="N3750" t="s">
        <v>24177</v>
      </c>
      <c r="O3750" t="s">
        <v>24177</v>
      </c>
      <c r="P3750">
        <f>IMDB_Movies3[[#This Row],[gross]]-Table3[[#This Row],[budget]]</f>
        <v>5043880</v>
      </c>
    </row>
    <row r="3751" spans="1:16" x14ac:dyDescent="0.35">
      <c r="A3751" t="s">
        <v>18226</v>
      </c>
      <c r="B3751">
        <v>120</v>
      </c>
      <c r="C3751">
        <v>47724985</v>
      </c>
      <c r="D3751" t="s">
        <v>18531</v>
      </c>
      <c r="E3751" t="s">
        <v>37</v>
      </c>
      <c r="F3751">
        <v>7.4</v>
      </c>
      <c r="G3751">
        <v>4000000</v>
      </c>
      <c r="H3751" t="s">
        <v>3409</v>
      </c>
      <c r="I3751" t="s">
        <v>19711</v>
      </c>
      <c r="J3751" t="s">
        <v>15011</v>
      </c>
      <c r="K3751" t="s">
        <v>24177</v>
      </c>
      <c r="L3751" t="s">
        <v>24177</v>
      </c>
      <c r="M3751" t="s">
        <v>24177</v>
      </c>
      <c r="N3751" t="s">
        <v>24177</v>
      </c>
      <c r="O3751" t="s">
        <v>24177</v>
      </c>
      <c r="P3751">
        <f>IMDB_Movies3[[#This Row],[gross]]-Table3[[#This Row],[budget]]</f>
        <v>43724985</v>
      </c>
    </row>
    <row r="3752" spans="1:16" x14ac:dyDescent="0.35">
      <c r="A3752" t="s">
        <v>17189</v>
      </c>
      <c r="B3752">
        <v>81</v>
      </c>
      <c r="C3752">
        <v>7825820</v>
      </c>
      <c r="D3752" t="s">
        <v>18535</v>
      </c>
      <c r="E3752" t="s">
        <v>37</v>
      </c>
      <c r="F3752">
        <v>5.9</v>
      </c>
      <c r="G3752">
        <v>4000000</v>
      </c>
      <c r="H3752" t="s">
        <v>24164</v>
      </c>
      <c r="I3752" t="s">
        <v>24162</v>
      </c>
      <c r="J3752" t="s">
        <v>10413</v>
      </c>
      <c r="K3752" t="s">
        <v>24177</v>
      </c>
      <c r="L3752" t="s">
        <v>24177</v>
      </c>
      <c r="M3752" t="s">
        <v>24177</v>
      </c>
      <c r="N3752" t="s">
        <v>24177</v>
      </c>
      <c r="O3752" t="s">
        <v>24177</v>
      </c>
      <c r="P3752">
        <f>IMDB_Movies3[[#This Row],[gross]]-Table3[[#This Row],[budget]]</f>
        <v>3825820</v>
      </c>
    </row>
    <row r="3753" spans="1:16" x14ac:dyDescent="0.35">
      <c r="A3753" t="s">
        <v>18538</v>
      </c>
      <c r="B3753">
        <v>82</v>
      </c>
      <c r="C3753">
        <v>7557877</v>
      </c>
      <c r="D3753" t="s">
        <v>18540</v>
      </c>
      <c r="E3753" t="s">
        <v>37</v>
      </c>
      <c r="F3753">
        <v>4.5999999999999996</v>
      </c>
      <c r="G3753">
        <v>35761559</v>
      </c>
      <c r="H3753" t="s">
        <v>1671</v>
      </c>
      <c r="I3753" t="s">
        <v>24164</v>
      </c>
      <c r="J3753" t="s">
        <v>24177</v>
      </c>
      <c r="K3753" t="s">
        <v>24177</v>
      </c>
      <c r="L3753" t="s">
        <v>24177</v>
      </c>
      <c r="M3753" t="s">
        <v>24177</v>
      </c>
      <c r="N3753" t="s">
        <v>24177</v>
      </c>
      <c r="O3753" t="s">
        <v>24177</v>
      </c>
      <c r="P3753">
        <f>IMDB_Movies3[[#This Row],[gross]]-Table3[[#This Row],[budget]]</f>
        <v>-28203682</v>
      </c>
    </row>
    <row r="3754" spans="1:16" x14ac:dyDescent="0.35">
      <c r="A3754" t="s">
        <v>6736</v>
      </c>
      <c r="B3754">
        <v>105</v>
      </c>
      <c r="C3754">
        <v>7159147</v>
      </c>
      <c r="D3754" t="s">
        <v>18544</v>
      </c>
      <c r="E3754" t="s">
        <v>2778</v>
      </c>
      <c r="F3754">
        <v>7.5</v>
      </c>
      <c r="G3754">
        <v>3400000</v>
      </c>
      <c r="H3754" t="s">
        <v>3409</v>
      </c>
      <c r="I3754" t="s">
        <v>24162</v>
      </c>
      <c r="J3754" t="s">
        <v>10413</v>
      </c>
      <c r="K3754" t="s">
        <v>24177</v>
      </c>
      <c r="L3754" t="s">
        <v>24177</v>
      </c>
      <c r="M3754" t="s">
        <v>24177</v>
      </c>
      <c r="N3754" t="s">
        <v>24177</v>
      </c>
      <c r="O3754" t="s">
        <v>24177</v>
      </c>
      <c r="P3754">
        <f>IMDB_Movies3[[#This Row],[gross]]-Table3[[#This Row],[budget]]</f>
        <v>3759147</v>
      </c>
    </row>
    <row r="3755" spans="1:16" x14ac:dyDescent="0.35">
      <c r="A3755" t="s">
        <v>17782</v>
      </c>
      <c r="B3755">
        <v>86</v>
      </c>
      <c r="C3755">
        <v>17314483</v>
      </c>
      <c r="D3755" t="s">
        <v>18549</v>
      </c>
      <c r="E3755" t="s">
        <v>37</v>
      </c>
      <c r="F3755">
        <v>4.7</v>
      </c>
      <c r="G3755">
        <v>4000000</v>
      </c>
      <c r="H3755" t="s">
        <v>1671</v>
      </c>
      <c r="I3755" t="s">
        <v>1266</v>
      </c>
      <c r="J3755" t="s">
        <v>24177</v>
      </c>
      <c r="K3755" t="s">
        <v>24177</v>
      </c>
      <c r="L3755" t="s">
        <v>24177</v>
      </c>
      <c r="M3755" t="s">
        <v>24177</v>
      </c>
      <c r="N3755" t="s">
        <v>24177</v>
      </c>
      <c r="O3755" t="s">
        <v>24177</v>
      </c>
      <c r="P3755">
        <f>IMDB_Movies3[[#This Row],[gross]]-Table3[[#This Row],[budget]]</f>
        <v>13314483</v>
      </c>
    </row>
    <row r="3756" spans="1:16" x14ac:dyDescent="0.35">
      <c r="A3756" t="s">
        <v>18553</v>
      </c>
      <c r="B3756">
        <v>110</v>
      </c>
      <c r="C3756">
        <v>6525762</v>
      </c>
      <c r="D3756" t="s">
        <v>18554</v>
      </c>
      <c r="E3756" t="s">
        <v>37</v>
      </c>
      <c r="F3756">
        <v>6.7</v>
      </c>
      <c r="G3756">
        <v>4000000</v>
      </c>
      <c r="H3756" t="s">
        <v>1671</v>
      </c>
      <c r="I3756" t="s">
        <v>3409</v>
      </c>
      <c r="J3756" t="s">
        <v>19711</v>
      </c>
      <c r="K3756" t="s">
        <v>24177</v>
      </c>
      <c r="L3756" t="s">
        <v>24177</v>
      </c>
      <c r="M3756" t="s">
        <v>24177</v>
      </c>
      <c r="N3756" t="s">
        <v>24177</v>
      </c>
      <c r="O3756" t="s">
        <v>24177</v>
      </c>
      <c r="P3756">
        <f>IMDB_Movies3[[#This Row],[gross]]-Table3[[#This Row],[budget]]</f>
        <v>2525762</v>
      </c>
    </row>
    <row r="3757" spans="1:16" x14ac:dyDescent="0.35">
      <c r="A3757" t="s">
        <v>11032</v>
      </c>
      <c r="B3757">
        <v>127</v>
      </c>
      <c r="C3757">
        <v>47724985</v>
      </c>
      <c r="D3757" t="s">
        <v>18557</v>
      </c>
      <c r="E3757" t="s">
        <v>37</v>
      </c>
      <c r="F3757">
        <v>6.3</v>
      </c>
      <c r="G3757">
        <v>4000000</v>
      </c>
      <c r="H3757" t="s">
        <v>3409</v>
      </c>
      <c r="I3757" t="s">
        <v>10413</v>
      </c>
      <c r="J3757" t="s">
        <v>24177</v>
      </c>
      <c r="K3757" t="s">
        <v>24177</v>
      </c>
      <c r="L3757" t="s">
        <v>24177</v>
      </c>
      <c r="M3757" t="s">
        <v>24177</v>
      </c>
      <c r="N3757" t="s">
        <v>24177</v>
      </c>
      <c r="O3757" t="s">
        <v>24177</v>
      </c>
      <c r="P3757">
        <f>IMDB_Movies3[[#This Row],[gross]]-Table3[[#This Row],[budget]]</f>
        <v>43724985</v>
      </c>
    </row>
    <row r="3758" spans="1:16" x14ac:dyDescent="0.35">
      <c r="A3758" t="s">
        <v>15282</v>
      </c>
      <c r="B3758">
        <v>90</v>
      </c>
      <c r="C3758">
        <v>4613815</v>
      </c>
      <c r="D3758" t="s">
        <v>18561</v>
      </c>
      <c r="E3758" t="s">
        <v>37</v>
      </c>
      <c r="F3758">
        <v>6</v>
      </c>
      <c r="G3758">
        <v>35761559</v>
      </c>
      <c r="H3758" t="s">
        <v>1671</v>
      </c>
      <c r="I3758" t="s">
        <v>24164</v>
      </c>
      <c r="J3758" t="s">
        <v>24177</v>
      </c>
      <c r="K3758" t="s">
        <v>24177</v>
      </c>
      <c r="L3758" t="s">
        <v>24177</v>
      </c>
      <c r="M3758" t="s">
        <v>24177</v>
      </c>
      <c r="N3758" t="s">
        <v>24177</v>
      </c>
      <c r="O3758" t="s">
        <v>24177</v>
      </c>
      <c r="P3758">
        <f>IMDB_Movies3[[#This Row],[gross]]-Table3[[#This Row],[budget]]</f>
        <v>-31147744</v>
      </c>
    </row>
    <row r="3759" spans="1:16" x14ac:dyDescent="0.35">
      <c r="A3759" t="s">
        <v>18565</v>
      </c>
      <c r="B3759">
        <v>110</v>
      </c>
      <c r="C3759">
        <v>4301331</v>
      </c>
      <c r="D3759" t="s">
        <v>18566</v>
      </c>
      <c r="E3759" t="s">
        <v>37</v>
      </c>
      <c r="F3759">
        <v>6.7</v>
      </c>
      <c r="G3759">
        <v>4000000</v>
      </c>
      <c r="H3759" t="s">
        <v>1671</v>
      </c>
      <c r="I3759" t="s">
        <v>1266</v>
      </c>
      <c r="J3759" t="s">
        <v>24177</v>
      </c>
      <c r="K3759" t="s">
        <v>24177</v>
      </c>
      <c r="L3759" t="s">
        <v>24177</v>
      </c>
      <c r="M3759" t="s">
        <v>24177</v>
      </c>
      <c r="N3759" t="s">
        <v>24177</v>
      </c>
      <c r="O3759" t="s">
        <v>24177</v>
      </c>
      <c r="P3759">
        <f>IMDB_Movies3[[#This Row],[gross]]-Table3[[#This Row],[budget]]</f>
        <v>301331</v>
      </c>
    </row>
    <row r="3760" spans="1:16" x14ac:dyDescent="0.35">
      <c r="A3760" t="s">
        <v>12348</v>
      </c>
      <c r="B3760">
        <v>104</v>
      </c>
      <c r="C3760">
        <v>4046737</v>
      </c>
      <c r="D3760" t="s">
        <v>18569</v>
      </c>
      <c r="E3760" t="s">
        <v>37</v>
      </c>
      <c r="F3760">
        <v>7.1</v>
      </c>
      <c r="G3760">
        <v>4000000</v>
      </c>
      <c r="H3760" t="s">
        <v>1671</v>
      </c>
      <c r="I3760" t="s">
        <v>3409</v>
      </c>
      <c r="J3760" t="s">
        <v>19711</v>
      </c>
      <c r="K3760" t="s">
        <v>24177</v>
      </c>
      <c r="L3760" t="s">
        <v>24177</v>
      </c>
      <c r="M3760" t="s">
        <v>24177</v>
      </c>
      <c r="N3760" t="s">
        <v>24177</v>
      </c>
      <c r="O3760" t="s">
        <v>24177</v>
      </c>
      <c r="P3760">
        <f>IMDB_Movies3[[#This Row],[gross]]-Table3[[#This Row],[budget]]</f>
        <v>46737</v>
      </c>
    </row>
    <row r="3761" spans="1:16" x14ac:dyDescent="0.35">
      <c r="A3761" t="s">
        <v>18572</v>
      </c>
      <c r="B3761">
        <v>96</v>
      </c>
      <c r="C3761">
        <v>3713002</v>
      </c>
      <c r="D3761" t="s">
        <v>18573</v>
      </c>
      <c r="E3761" t="s">
        <v>37</v>
      </c>
      <c r="F3761">
        <v>2.7</v>
      </c>
      <c r="G3761">
        <v>8000000</v>
      </c>
      <c r="H3761" t="s">
        <v>68</v>
      </c>
      <c r="I3761" t="s">
        <v>24177</v>
      </c>
      <c r="J3761" t="s">
        <v>24177</v>
      </c>
      <c r="K3761" t="s">
        <v>24177</v>
      </c>
      <c r="L3761" t="s">
        <v>24177</v>
      </c>
      <c r="M3761" t="s">
        <v>24177</v>
      </c>
      <c r="N3761" t="s">
        <v>24177</v>
      </c>
      <c r="O3761" t="s">
        <v>24177</v>
      </c>
      <c r="P3761">
        <f>IMDB_Movies3[[#This Row],[gross]]-Table3[[#This Row],[budget]]</f>
        <v>-4286998</v>
      </c>
    </row>
    <row r="3762" spans="1:16" x14ac:dyDescent="0.35">
      <c r="A3762" t="s">
        <v>760</v>
      </c>
      <c r="B3762">
        <v>110</v>
      </c>
      <c r="C3762">
        <v>3468572</v>
      </c>
      <c r="D3762" t="s">
        <v>18577</v>
      </c>
      <c r="E3762" t="s">
        <v>37</v>
      </c>
      <c r="F3762">
        <v>7.3</v>
      </c>
      <c r="G3762">
        <v>4000000</v>
      </c>
      <c r="H3762" t="s">
        <v>3409</v>
      </c>
      <c r="I3762" t="s">
        <v>24177</v>
      </c>
      <c r="J3762" t="s">
        <v>24177</v>
      </c>
      <c r="K3762" t="s">
        <v>24177</v>
      </c>
      <c r="L3762" t="s">
        <v>24177</v>
      </c>
      <c r="M3762" t="s">
        <v>24177</v>
      </c>
      <c r="N3762" t="s">
        <v>24177</v>
      </c>
      <c r="O3762" t="s">
        <v>24177</v>
      </c>
      <c r="P3762">
        <f>IMDB_Movies3[[#This Row],[gross]]-Table3[[#This Row],[budget]]</f>
        <v>-531428</v>
      </c>
    </row>
    <row r="3763" spans="1:16" x14ac:dyDescent="0.35">
      <c r="A3763" t="s">
        <v>11224</v>
      </c>
      <c r="B3763">
        <v>84</v>
      </c>
      <c r="C3763">
        <v>2892582</v>
      </c>
      <c r="D3763" t="s">
        <v>18580</v>
      </c>
      <c r="E3763" t="s">
        <v>37</v>
      </c>
      <c r="F3763">
        <v>7.6</v>
      </c>
      <c r="G3763">
        <v>4000000</v>
      </c>
      <c r="H3763" t="s">
        <v>1671</v>
      </c>
      <c r="I3763" t="s">
        <v>24177</v>
      </c>
      <c r="J3763" t="s">
        <v>24177</v>
      </c>
      <c r="K3763" t="s">
        <v>24177</v>
      </c>
      <c r="L3763" t="s">
        <v>24177</v>
      </c>
      <c r="M3763" t="s">
        <v>24177</v>
      </c>
      <c r="N3763" t="s">
        <v>24177</v>
      </c>
      <c r="O3763" t="s">
        <v>24177</v>
      </c>
      <c r="P3763">
        <f>IMDB_Movies3[[#This Row],[gross]]-Table3[[#This Row],[budget]]</f>
        <v>-1107418</v>
      </c>
    </row>
    <row r="3764" spans="1:16" x14ac:dyDescent="0.35">
      <c r="A3764" t="s">
        <v>18583</v>
      </c>
      <c r="B3764">
        <v>94</v>
      </c>
      <c r="C3764">
        <v>2800000</v>
      </c>
      <c r="D3764" t="s">
        <v>18584</v>
      </c>
      <c r="E3764" t="s">
        <v>37</v>
      </c>
      <c r="F3764">
        <v>5.8</v>
      </c>
      <c r="G3764">
        <v>4000000</v>
      </c>
      <c r="H3764" t="s">
        <v>1671</v>
      </c>
      <c r="I3764" t="s">
        <v>24177</v>
      </c>
      <c r="J3764" t="s">
        <v>24177</v>
      </c>
      <c r="K3764" t="s">
        <v>24177</v>
      </c>
      <c r="L3764" t="s">
        <v>24177</v>
      </c>
      <c r="M3764" t="s">
        <v>24177</v>
      </c>
      <c r="N3764" t="s">
        <v>24177</v>
      </c>
      <c r="O3764" t="s">
        <v>24177</v>
      </c>
      <c r="P3764">
        <f>IMDB_Movies3[[#This Row],[gross]]-Table3[[#This Row],[budget]]</f>
        <v>-1200000</v>
      </c>
    </row>
    <row r="3765" spans="1:16" x14ac:dyDescent="0.35">
      <c r="A3765" t="s">
        <v>4423</v>
      </c>
      <c r="B3765">
        <v>93</v>
      </c>
      <c r="C3765">
        <v>2426851</v>
      </c>
      <c r="D3765" t="s">
        <v>18588</v>
      </c>
      <c r="E3765" t="s">
        <v>37</v>
      </c>
      <c r="F3765">
        <v>6.5</v>
      </c>
      <c r="G3765">
        <v>4000000</v>
      </c>
      <c r="H3765" t="s">
        <v>1671</v>
      </c>
      <c r="I3765" t="s">
        <v>24164</v>
      </c>
      <c r="J3765" t="s">
        <v>19711</v>
      </c>
      <c r="K3765" t="s">
        <v>10413</v>
      </c>
      <c r="L3765" t="s">
        <v>24177</v>
      </c>
      <c r="M3765" t="s">
        <v>24177</v>
      </c>
      <c r="N3765" t="s">
        <v>24177</v>
      </c>
      <c r="O3765" t="s">
        <v>24177</v>
      </c>
      <c r="P3765">
        <f>IMDB_Movies3[[#This Row],[gross]]-Table3[[#This Row],[budget]]</f>
        <v>-1573149</v>
      </c>
    </row>
    <row r="3766" spans="1:16" x14ac:dyDescent="0.35">
      <c r="A3766" t="s">
        <v>18591</v>
      </c>
      <c r="B3766">
        <v>96</v>
      </c>
      <c r="C3766">
        <v>1325073</v>
      </c>
      <c r="D3766" t="s">
        <v>18592</v>
      </c>
      <c r="E3766" t="s">
        <v>37</v>
      </c>
      <c r="F3766">
        <v>6.6</v>
      </c>
      <c r="G3766">
        <v>4000000</v>
      </c>
      <c r="H3766" t="s">
        <v>1671</v>
      </c>
      <c r="I3766" t="s">
        <v>3409</v>
      </c>
      <c r="J3766" t="s">
        <v>24177</v>
      </c>
      <c r="K3766" t="s">
        <v>24177</v>
      </c>
      <c r="L3766" t="s">
        <v>24177</v>
      </c>
      <c r="M3766" t="s">
        <v>24177</v>
      </c>
      <c r="N3766" t="s">
        <v>24177</v>
      </c>
      <c r="O3766" t="s">
        <v>24177</v>
      </c>
      <c r="P3766">
        <f>IMDB_Movies3[[#This Row],[gross]]-Table3[[#This Row],[budget]]</f>
        <v>-2674927</v>
      </c>
    </row>
    <row r="3767" spans="1:16" x14ac:dyDescent="0.35">
      <c r="A3767" t="s">
        <v>7134</v>
      </c>
      <c r="B3767">
        <v>88</v>
      </c>
      <c r="C3767">
        <v>47724985</v>
      </c>
      <c r="D3767" t="s">
        <v>18597</v>
      </c>
      <c r="E3767" t="s">
        <v>37</v>
      </c>
      <c r="F3767">
        <v>6.2</v>
      </c>
      <c r="G3767">
        <v>4000000</v>
      </c>
      <c r="H3767" t="s">
        <v>1325</v>
      </c>
      <c r="I3767" t="s">
        <v>24164</v>
      </c>
      <c r="J3767" t="s">
        <v>6403</v>
      </c>
      <c r="K3767" t="s">
        <v>10413</v>
      </c>
      <c r="L3767" t="s">
        <v>24177</v>
      </c>
      <c r="M3767" t="s">
        <v>24177</v>
      </c>
      <c r="N3767" t="s">
        <v>24177</v>
      </c>
      <c r="O3767" t="s">
        <v>24177</v>
      </c>
      <c r="P3767">
        <f>IMDB_Movies3[[#This Row],[gross]]-Table3[[#This Row],[budget]]</f>
        <v>43724985</v>
      </c>
    </row>
    <row r="3768" spans="1:16" x14ac:dyDescent="0.35">
      <c r="A3768" t="s">
        <v>18600</v>
      </c>
      <c r="B3768">
        <v>101</v>
      </c>
      <c r="C3768">
        <v>864959</v>
      </c>
      <c r="D3768" t="s">
        <v>18602</v>
      </c>
      <c r="E3768" t="s">
        <v>37</v>
      </c>
      <c r="F3768">
        <v>6.9</v>
      </c>
      <c r="G3768">
        <v>4000000</v>
      </c>
      <c r="H3768" t="s">
        <v>953</v>
      </c>
      <c r="I3768" t="s">
        <v>1266</v>
      </c>
      <c r="J3768" t="s">
        <v>24177</v>
      </c>
      <c r="K3768" t="s">
        <v>24177</v>
      </c>
      <c r="L3768" t="s">
        <v>24177</v>
      </c>
      <c r="M3768" t="s">
        <v>24177</v>
      </c>
      <c r="N3768" t="s">
        <v>24177</v>
      </c>
      <c r="O3768" t="s">
        <v>24177</v>
      </c>
      <c r="P3768">
        <f>IMDB_Movies3[[#This Row],[gross]]-Table3[[#This Row],[budget]]</f>
        <v>-3135041</v>
      </c>
    </row>
    <row r="3769" spans="1:16" x14ac:dyDescent="0.35">
      <c r="A3769" t="s">
        <v>18606</v>
      </c>
      <c r="B3769">
        <v>102</v>
      </c>
      <c r="C3769">
        <v>2601847</v>
      </c>
      <c r="D3769" t="s">
        <v>18609</v>
      </c>
      <c r="E3769" t="s">
        <v>13916</v>
      </c>
      <c r="F3769">
        <v>8.5</v>
      </c>
      <c r="G3769">
        <v>4000000</v>
      </c>
      <c r="H3769" t="s">
        <v>68</v>
      </c>
      <c r="I3769" t="s">
        <v>12038</v>
      </c>
      <c r="J3769" t="s">
        <v>24177</v>
      </c>
      <c r="K3769" t="s">
        <v>24177</v>
      </c>
      <c r="L3769" t="s">
        <v>24177</v>
      </c>
      <c r="M3769" t="s">
        <v>24177</v>
      </c>
      <c r="N3769" t="s">
        <v>24177</v>
      </c>
      <c r="O3769" t="s">
        <v>24177</v>
      </c>
      <c r="P3769">
        <f>IMDB_Movies3[[#This Row],[gross]]-Table3[[#This Row],[budget]]</f>
        <v>-1398153</v>
      </c>
    </row>
    <row r="3770" spans="1:16" x14ac:dyDescent="0.35">
      <c r="A3770" t="s">
        <v>18613</v>
      </c>
      <c r="B3770">
        <v>87</v>
      </c>
      <c r="C3770">
        <v>800000</v>
      </c>
      <c r="D3770" t="s">
        <v>18615</v>
      </c>
      <c r="E3770" t="s">
        <v>37</v>
      </c>
      <c r="F3770">
        <v>4.8</v>
      </c>
      <c r="G3770">
        <v>4000000</v>
      </c>
      <c r="H3770" t="s">
        <v>953</v>
      </c>
      <c r="I3770" t="s">
        <v>1266</v>
      </c>
      <c r="J3770" t="s">
        <v>24177</v>
      </c>
      <c r="K3770" t="s">
        <v>24177</v>
      </c>
      <c r="L3770" t="s">
        <v>24177</v>
      </c>
      <c r="M3770" t="s">
        <v>24177</v>
      </c>
      <c r="N3770" t="s">
        <v>24177</v>
      </c>
      <c r="O3770" t="s">
        <v>24177</v>
      </c>
      <c r="P3770">
        <f>IMDB_Movies3[[#This Row],[gross]]-Table3[[#This Row],[budget]]</f>
        <v>-3200000</v>
      </c>
    </row>
    <row r="3771" spans="1:16" x14ac:dyDescent="0.35">
      <c r="A3771" t="s">
        <v>18618</v>
      </c>
      <c r="B3771">
        <v>83</v>
      </c>
      <c r="C3771">
        <v>1429260</v>
      </c>
      <c r="D3771" t="s">
        <v>18619</v>
      </c>
      <c r="E3771" t="s">
        <v>37</v>
      </c>
      <c r="F3771">
        <v>6.6</v>
      </c>
      <c r="G3771">
        <v>35761559</v>
      </c>
      <c r="H3771" t="s">
        <v>3409</v>
      </c>
      <c r="I3771" t="s">
        <v>19711</v>
      </c>
      <c r="J3771" t="s">
        <v>24177</v>
      </c>
      <c r="K3771" t="s">
        <v>24177</v>
      </c>
      <c r="L3771" t="s">
        <v>24177</v>
      </c>
      <c r="M3771" t="s">
        <v>24177</v>
      </c>
      <c r="N3771" t="s">
        <v>24177</v>
      </c>
      <c r="O3771" t="s">
        <v>24177</v>
      </c>
      <c r="P3771">
        <f>IMDB_Movies3[[#This Row],[gross]]-Table3[[#This Row],[budget]]</f>
        <v>-34332299</v>
      </c>
    </row>
    <row r="3772" spans="1:16" x14ac:dyDescent="0.35">
      <c r="A3772" t="s">
        <v>18622</v>
      </c>
      <c r="B3772">
        <v>103</v>
      </c>
      <c r="C3772">
        <v>47724985</v>
      </c>
      <c r="D3772" t="s">
        <v>18623</v>
      </c>
      <c r="E3772" t="s">
        <v>37</v>
      </c>
      <c r="F3772">
        <v>5.7</v>
      </c>
      <c r="G3772">
        <v>4500000</v>
      </c>
      <c r="H3772" t="s">
        <v>3409</v>
      </c>
      <c r="I3772" t="s">
        <v>10413</v>
      </c>
      <c r="J3772" t="s">
        <v>24177</v>
      </c>
      <c r="K3772" t="s">
        <v>24177</v>
      </c>
      <c r="L3772" t="s">
        <v>24177</v>
      </c>
      <c r="M3772" t="s">
        <v>24177</v>
      </c>
      <c r="N3772" t="s">
        <v>24177</v>
      </c>
      <c r="O3772" t="s">
        <v>24177</v>
      </c>
      <c r="P3772">
        <f>IMDB_Movies3[[#This Row],[gross]]-Table3[[#This Row],[budget]]</f>
        <v>43224985</v>
      </c>
    </row>
    <row r="3773" spans="1:16" x14ac:dyDescent="0.35">
      <c r="A3773" t="s">
        <v>18627</v>
      </c>
      <c r="B3773">
        <v>99</v>
      </c>
      <c r="C3773">
        <v>562059</v>
      </c>
      <c r="D3773" t="s">
        <v>18628</v>
      </c>
      <c r="E3773" t="s">
        <v>37</v>
      </c>
      <c r="F3773">
        <v>7</v>
      </c>
      <c r="G3773">
        <v>4000000</v>
      </c>
      <c r="H3773" t="s">
        <v>3409</v>
      </c>
      <c r="I3773" t="s">
        <v>10413</v>
      </c>
      <c r="J3773" t="s">
        <v>24177</v>
      </c>
      <c r="K3773" t="s">
        <v>24177</v>
      </c>
      <c r="L3773" t="s">
        <v>24177</v>
      </c>
      <c r="M3773" t="s">
        <v>24177</v>
      </c>
      <c r="N3773" t="s">
        <v>24177</v>
      </c>
      <c r="O3773" t="s">
        <v>24177</v>
      </c>
      <c r="P3773">
        <f>IMDB_Movies3[[#This Row],[gross]]-Table3[[#This Row],[budget]]</f>
        <v>-3437941</v>
      </c>
    </row>
    <row r="3774" spans="1:16" x14ac:dyDescent="0.35">
      <c r="A3774" t="s">
        <v>18459</v>
      </c>
      <c r="B3774">
        <v>106</v>
      </c>
      <c r="C3774">
        <v>399793</v>
      </c>
      <c r="D3774" t="s">
        <v>18631</v>
      </c>
      <c r="E3774" t="s">
        <v>37</v>
      </c>
      <c r="F3774">
        <v>5.4</v>
      </c>
      <c r="G3774">
        <v>4000000</v>
      </c>
      <c r="H3774" t="s">
        <v>3409</v>
      </c>
      <c r="I3774" t="s">
        <v>24177</v>
      </c>
      <c r="J3774" t="s">
        <v>24177</v>
      </c>
      <c r="K3774" t="s">
        <v>24177</v>
      </c>
      <c r="L3774" t="s">
        <v>24177</v>
      </c>
      <c r="M3774" t="s">
        <v>24177</v>
      </c>
      <c r="N3774" t="s">
        <v>24177</v>
      </c>
      <c r="O3774" t="s">
        <v>24177</v>
      </c>
      <c r="P3774">
        <f>IMDB_Movies3[[#This Row],[gross]]-Table3[[#This Row],[budget]]</f>
        <v>-3600207</v>
      </c>
    </row>
    <row r="3775" spans="1:16" x14ac:dyDescent="0.35">
      <c r="A3775" t="s">
        <v>18634</v>
      </c>
      <c r="B3775">
        <v>115</v>
      </c>
      <c r="C3775">
        <v>47724985</v>
      </c>
      <c r="D3775" t="s">
        <v>18635</v>
      </c>
      <c r="E3775" t="s">
        <v>1464</v>
      </c>
      <c r="F3775">
        <v>7.1</v>
      </c>
      <c r="G3775">
        <v>35761559</v>
      </c>
      <c r="H3775" t="s">
        <v>3409</v>
      </c>
      <c r="I3775" t="s">
        <v>1266</v>
      </c>
      <c r="J3775" t="s">
        <v>24177</v>
      </c>
      <c r="K3775" t="s">
        <v>24177</v>
      </c>
      <c r="L3775" t="s">
        <v>24177</v>
      </c>
      <c r="M3775" t="s">
        <v>24177</v>
      </c>
      <c r="N3775" t="s">
        <v>24177</v>
      </c>
      <c r="O3775" t="s">
        <v>24177</v>
      </c>
      <c r="P3775">
        <f>IMDB_Movies3[[#This Row],[gross]]-Table3[[#This Row],[budget]]</f>
        <v>11963426</v>
      </c>
    </row>
    <row r="3776" spans="1:16" x14ac:dyDescent="0.35">
      <c r="A3776" t="s">
        <v>5418</v>
      </c>
      <c r="B3776">
        <v>117</v>
      </c>
      <c r="C3776">
        <v>371897</v>
      </c>
      <c r="D3776" t="s">
        <v>18638</v>
      </c>
      <c r="E3776" t="s">
        <v>37</v>
      </c>
      <c r="F3776">
        <v>6.9</v>
      </c>
      <c r="G3776">
        <v>4000000</v>
      </c>
      <c r="H3776" t="s">
        <v>3409</v>
      </c>
      <c r="I3776" t="s">
        <v>24177</v>
      </c>
      <c r="J3776" t="s">
        <v>24177</v>
      </c>
      <c r="K3776" t="s">
        <v>24177</v>
      </c>
      <c r="L3776" t="s">
        <v>24177</v>
      </c>
      <c r="M3776" t="s">
        <v>24177</v>
      </c>
      <c r="N3776" t="s">
        <v>24177</v>
      </c>
      <c r="O3776" t="s">
        <v>24177</v>
      </c>
      <c r="P3776">
        <f>IMDB_Movies3[[#This Row],[gross]]-Table3[[#This Row],[budget]]</f>
        <v>-3628103</v>
      </c>
    </row>
    <row r="3777" spans="1:16" x14ac:dyDescent="0.35">
      <c r="A3777" t="s">
        <v>18642</v>
      </c>
      <c r="B3777">
        <v>99</v>
      </c>
      <c r="C3777">
        <v>302204</v>
      </c>
      <c r="D3777" t="s">
        <v>18643</v>
      </c>
      <c r="E3777" t="s">
        <v>37</v>
      </c>
      <c r="F3777">
        <v>6.6</v>
      </c>
      <c r="G3777">
        <v>3000000</v>
      </c>
      <c r="H3777" t="s">
        <v>1671</v>
      </c>
      <c r="I3777" t="s">
        <v>24164</v>
      </c>
      <c r="J3777" t="s">
        <v>19711</v>
      </c>
      <c r="K3777" t="s">
        <v>24177</v>
      </c>
      <c r="L3777" t="s">
        <v>24177</v>
      </c>
      <c r="M3777" t="s">
        <v>24177</v>
      </c>
      <c r="N3777" t="s">
        <v>24177</v>
      </c>
      <c r="O3777" t="s">
        <v>24177</v>
      </c>
      <c r="P3777">
        <f>IMDB_Movies3[[#This Row],[gross]]-Table3[[#This Row],[budget]]</f>
        <v>-2697796</v>
      </c>
    </row>
    <row r="3778" spans="1:16" x14ac:dyDescent="0.35">
      <c r="A3778" t="s">
        <v>2066</v>
      </c>
      <c r="B3778">
        <v>102</v>
      </c>
      <c r="C3778">
        <v>354704</v>
      </c>
      <c r="D3778" t="s">
        <v>18646</v>
      </c>
      <c r="E3778" t="s">
        <v>37</v>
      </c>
      <c r="F3778">
        <v>5.9</v>
      </c>
      <c r="G3778">
        <v>1300000</v>
      </c>
      <c r="H3778" t="s">
        <v>24164</v>
      </c>
      <c r="I3778" t="s">
        <v>3409</v>
      </c>
      <c r="J3778" t="s">
        <v>6403</v>
      </c>
      <c r="K3778" t="s">
        <v>10413</v>
      </c>
      <c r="L3778" t="s">
        <v>24177</v>
      </c>
      <c r="M3778" t="s">
        <v>24177</v>
      </c>
      <c r="N3778" t="s">
        <v>24177</v>
      </c>
      <c r="O3778" t="s">
        <v>24177</v>
      </c>
      <c r="P3778">
        <f>IMDB_Movies3[[#This Row],[gross]]-Table3[[#This Row],[budget]]</f>
        <v>-945296</v>
      </c>
    </row>
    <row r="3779" spans="1:16" x14ac:dyDescent="0.35">
      <c r="A3779" t="s">
        <v>18650</v>
      </c>
      <c r="B3779">
        <v>85</v>
      </c>
      <c r="C3779">
        <v>265107</v>
      </c>
      <c r="D3779" t="s">
        <v>18653</v>
      </c>
      <c r="E3779" t="s">
        <v>37</v>
      </c>
      <c r="F3779">
        <v>6.3</v>
      </c>
      <c r="G3779">
        <v>1500000</v>
      </c>
      <c r="H3779" t="s">
        <v>1671</v>
      </c>
      <c r="I3779" t="s">
        <v>6403</v>
      </c>
      <c r="J3779" t="s">
        <v>24162</v>
      </c>
      <c r="K3779" t="s">
        <v>24177</v>
      </c>
      <c r="L3779" t="s">
        <v>24177</v>
      </c>
      <c r="M3779" t="s">
        <v>24177</v>
      </c>
      <c r="N3779" t="s">
        <v>24177</v>
      </c>
      <c r="O3779" t="s">
        <v>24177</v>
      </c>
      <c r="P3779">
        <f>IMDB_Movies3[[#This Row],[gross]]-Table3[[#This Row],[budget]]</f>
        <v>-1234893</v>
      </c>
    </row>
    <row r="3780" spans="1:16" x14ac:dyDescent="0.35">
      <c r="A3780" t="s">
        <v>9305</v>
      </c>
      <c r="B3780">
        <v>86</v>
      </c>
      <c r="C3780">
        <v>185577</v>
      </c>
      <c r="D3780" t="s">
        <v>18657</v>
      </c>
      <c r="E3780" t="s">
        <v>37</v>
      </c>
      <c r="F3780">
        <v>6.3</v>
      </c>
      <c r="G3780">
        <v>4000000</v>
      </c>
      <c r="H3780" t="s">
        <v>1671</v>
      </c>
      <c r="I3780" t="s">
        <v>24177</v>
      </c>
      <c r="J3780" t="s">
        <v>24177</v>
      </c>
      <c r="K3780" t="s">
        <v>24177</v>
      </c>
      <c r="L3780" t="s">
        <v>24177</v>
      </c>
      <c r="M3780" t="s">
        <v>24177</v>
      </c>
      <c r="N3780" t="s">
        <v>24177</v>
      </c>
      <c r="O3780" t="s">
        <v>24177</v>
      </c>
      <c r="P3780">
        <f>IMDB_Movies3[[#This Row],[gross]]-Table3[[#This Row],[budget]]</f>
        <v>-3814423</v>
      </c>
    </row>
    <row r="3781" spans="1:16" x14ac:dyDescent="0.35">
      <c r="A3781" t="s">
        <v>18660</v>
      </c>
      <c r="B3781">
        <v>120</v>
      </c>
      <c r="C3781">
        <v>100412</v>
      </c>
      <c r="D3781" t="s">
        <v>18663</v>
      </c>
      <c r="E3781" t="s">
        <v>8731</v>
      </c>
      <c r="F3781">
        <v>7.7</v>
      </c>
      <c r="G3781">
        <v>4000000</v>
      </c>
      <c r="H3781" t="s">
        <v>3409</v>
      </c>
      <c r="I3781" t="s">
        <v>24177</v>
      </c>
      <c r="J3781" t="s">
        <v>24177</v>
      </c>
      <c r="K3781" t="s">
        <v>24177</v>
      </c>
      <c r="L3781" t="s">
        <v>24177</v>
      </c>
      <c r="M3781" t="s">
        <v>24177</v>
      </c>
      <c r="N3781" t="s">
        <v>24177</v>
      </c>
      <c r="O3781" t="s">
        <v>24177</v>
      </c>
      <c r="P3781">
        <f>IMDB_Movies3[[#This Row],[gross]]-Table3[[#This Row],[budget]]</f>
        <v>-3899588</v>
      </c>
    </row>
    <row r="3782" spans="1:16" x14ac:dyDescent="0.35">
      <c r="A3782" t="s">
        <v>15148</v>
      </c>
      <c r="B3782">
        <v>106</v>
      </c>
      <c r="C3782">
        <v>58214</v>
      </c>
      <c r="D3782" t="s">
        <v>18667</v>
      </c>
      <c r="E3782" t="s">
        <v>37</v>
      </c>
      <c r="F3782">
        <v>7</v>
      </c>
      <c r="G3782">
        <v>9500000</v>
      </c>
      <c r="H3782" t="s">
        <v>24164</v>
      </c>
      <c r="I3782" t="s">
        <v>3409</v>
      </c>
      <c r="J3782" t="s">
        <v>10413</v>
      </c>
      <c r="K3782" t="s">
        <v>24177</v>
      </c>
      <c r="L3782" t="s">
        <v>24177</v>
      </c>
      <c r="M3782" t="s">
        <v>24177</v>
      </c>
      <c r="N3782" t="s">
        <v>24177</v>
      </c>
      <c r="O3782" t="s">
        <v>24177</v>
      </c>
      <c r="P3782">
        <f>IMDB_Movies3[[#This Row],[gross]]-Table3[[#This Row],[budget]]</f>
        <v>-9441786</v>
      </c>
    </row>
    <row r="3783" spans="1:16" x14ac:dyDescent="0.35">
      <c r="A3783" t="s">
        <v>3122</v>
      </c>
      <c r="B3783">
        <v>103</v>
      </c>
      <c r="C3783">
        <v>75078</v>
      </c>
      <c r="D3783" t="s">
        <v>18671</v>
      </c>
      <c r="E3783" t="s">
        <v>37</v>
      </c>
      <c r="F3783">
        <v>6.3</v>
      </c>
      <c r="G3783">
        <v>14000000</v>
      </c>
      <c r="H3783" t="s">
        <v>1671</v>
      </c>
      <c r="I3783" t="s">
        <v>24177</v>
      </c>
      <c r="J3783" t="s">
        <v>24177</v>
      </c>
      <c r="K3783" t="s">
        <v>24177</v>
      </c>
      <c r="L3783" t="s">
        <v>24177</v>
      </c>
      <c r="M3783" t="s">
        <v>24177</v>
      </c>
      <c r="N3783" t="s">
        <v>24177</v>
      </c>
      <c r="O3783" t="s">
        <v>24177</v>
      </c>
      <c r="P3783">
        <f>IMDB_Movies3[[#This Row],[gross]]-Table3[[#This Row],[budget]]</f>
        <v>-13924922</v>
      </c>
    </row>
    <row r="3784" spans="1:16" x14ac:dyDescent="0.35">
      <c r="A3784" t="s">
        <v>13736</v>
      </c>
      <c r="B3784">
        <v>93</v>
      </c>
      <c r="C3784">
        <v>64359</v>
      </c>
      <c r="D3784" t="s">
        <v>18676</v>
      </c>
      <c r="E3784" t="s">
        <v>37</v>
      </c>
      <c r="F3784">
        <v>5.9</v>
      </c>
      <c r="G3784">
        <v>2500000</v>
      </c>
      <c r="H3784" t="s">
        <v>1671</v>
      </c>
      <c r="I3784" t="s">
        <v>19711</v>
      </c>
      <c r="J3784" t="s">
        <v>24177</v>
      </c>
      <c r="K3784" t="s">
        <v>24177</v>
      </c>
      <c r="L3784" t="s">
        <v>24177</v>
      </c>
      <c r="M3784" t="s">
        <v>24177</v>
      </c>
      <c r="N3784" t="s">
        <v>24177</v>
      </c>
      <c r="O3784" t="s">
        <v>24177</v>
      </c>
      <c r="P3784">
        <f>IMDB_Movies3[[#This Row],[gross]]-Table3[[#This Row],[budget]]</f>
        <v>-2435641</v>
      </c>
    </row>
    <row r="3785" spans="1:16" x14ac:dyDescent="0.35">
      <c r="A3785" t="s">
        <v>10287</v>
      </c>
      <c r="B3785">
        <v>112</v>
      </c>
      <c r="C3785">
        <v>317125</v>
      </c>
      <c r="D3785" t="s">
        <v>18680</v>
      </c>
      <c r="E3785" t="s">
        <v>37</v>
      </c>
      <c r="F3785">
        <v>6.2</v>
      </c>
      <c r="G3785">
        <v>16000000</v>
      </c>
      <c r="H3785" t="s">
        <v>3409</v>
      </c>
      <c r="I3785" t="s">
        <v>19711</v>
      </c>
      <c r="J3785" t="s">
        <v>24177</v>
      </c>
      <c r="K3785" t="s">
        <v>24177</v>
      </c>
      <c r="L3785" t="s">
        <v>24177</v>
      </c>
      <c r="M3785" t="s">
        <v>24177</v>
      </c>
      <c r="N3785" t="s">
        <v>24177</v>
      </c>
      <c r="O3785" t="s">
        <v>24177</v>
      </c>
      <c r="P3785">
        <f>IMDB_Movies3[[#This Row],[gross]]-Table3[[#This Row],[budget]]</f>
        <v>-15682875</v>
      </c>
    </row>
    <row r="3786" spans="1:16" x14ac:dyDescent="0.35">
      <c r="A3786" t="s">
        <v>18683</v>
      </c>
      <c r="B3786">
        <v>100</v>
      </c>
      <c r="C3786">
        <v>47724985</v>
      </c>
      <c r="D3786" t="s">
        <v>18685</v>
      </c>
      <c r="E3786" t="s">
        <v>37</v>
      </c>
      <c r="F3786">
        <v>5</v>
      </c>
      <c r="G3786">
        <v>4000000</v>
      </c>
      <c r="H3786" t="s">
        <v>1671</v>
      </c>
      <c r="I3786" t="s">
        <v>3409</v>
      </c>
      <c r="J3786" t="s">
        <v>19711</v>
      </c>
      <c r="K3786" t="s">
        <v>24177</v>
      </c>
      <c r="L3786" t="s">
        <v>24177</v>
      </c>
      <c r="M3786" t="s">
        <v>24177</v>
      </c>
      <c r="N3786" t="s">
        <v>24177</v>
      </c>
      <c r="O3786" t="s">
        <v>24177</v>
      </c>
      <c r="P3786">
        <f>IMDB_Movies3[[#This Row],[gross]]-Table3[[#This Row],[budget]]</f>
        <v>43724985</v>
      </c>
    </row>
    <row r="3787" spans="1:16" x14ac:dyDescent="0.35">
      <c r="A3787" t="s">
        <v>18688</v>
      </c>
      <c r="B3787">
        <v>113</v>
      </c>
      <c r="C3787">
        <v>146402</v>
      </c>
      <c r="D3787" t="s">
        <v>18690</v>
      </c>
      <c r="E3787" t="s">
        <v>2778</v>
      </c>
      <c r="F3787">
        <v>7.7</v>
      </c>
      <c r="G3787">
        <v>4000000</v>
      </c>
      <c r="H3787" t="s">
        <v>1671</v>
      </c>
      <c r="I3787" t="s">
        <v>3409</v>
      </c>
      <c r="J3787" t="s">
        <v>24177</v>
      </c>
      <c r="K3787" t="s">
        <v>24177</v>
      </c>
      <c r="L3787" t="s">
        <v>24177</v>
      </c>
      <c r="M3787" t="s">
        <v>24177</v>
      </c>
      <c r="N3787" t="s">
        <v>24177</v>
      </c>
      <c r="O3787" t="s">
        <v>24177</v>
      </c>
      <c r="P3787">
        <f>IMDB_Movies3[[#This Row],[gross]]-Table3[[#This Row],[budget]]</f>
        <v>-3853598</v>
      </c>
    </row>
    <row r="3788" spans="1:16" x14ac:dyDescent="0.35">
      <c r="A3788" t="s">
        <v>18694</v>
      </c>
      <c r="B3788">
        <v>98</v>
      </c>
      <c r="C3788">
        <v>18469</v>
      </c>
      <c r="D3788" t="s">
        <v>18697</v>
      </c>
      <c r="E3788" t="s">
        <v>37</v>
      </c>
      <c r="F3788">
        <v>6.5</v>
      </c>
      <c r="G3788">
        <v>650000</v>
      </c>
      <c r="H3788" t="s">
        <v>3409</v>
      </c>
      <c r="I3788" t="s">
        <v>6403</v>
      </c>
      <c r="J3788" t="s">
        <v>12332</v>
      </c>
      <c r="K3788" t="s">
        <v>24177</v>
      </c>
      <c r="L3788" t="s">
        <v>24177</v>
      </c>
      <c r="M3788" t="s">
        <v>24177</v>
      </c>
      <c r="N3788" t="s">
        <v>24177</v>
      </c>
      <c r="O3788" t="s">
        <v>24177</v>
      </c>
      <c r="P3788">
        <f>IMDB_Movies3[[#This Row],[gross]]-Table3[[#This Row],[budget]]</f>
        <v>-631531</v>
      </c>
    </row>
    <row r="3789" spans="1:16" x14ac:dyDescent="0.35">
      <c r="A3789" t="s">
        <v>6731</v>
      </c>
      <c r="B3789">
        <v>92</v>
      </c>
      <c r="C3789">
        <v>12836</v>
      </c>
      <c r="D3789" t="s">
        <v>18706</v>
      </c>
      <c r="E3789" t="s">
        <v>37</v>
      </c>
      <c r="F3789">
        <v>5.8</v>
      </c>
      <c r="G3789">
        <v>4000000</v>
      </c>
      <c r="H3789" t="s">
        <v>13307</v>
      </c>
      <c r="I3789" t="s">
        <v>3409</v>
      </c>
      <c r="J3789" t="s">
        <v>24177</v>
      </c>
      <c r="K3789" t="s">
        <v>24177</v>
      </c>
      <c r="L3789" t="s">
        <v>24177</v>
      </c>
      <c r="M3789" t="s">
        <v>24177</v>
      </c>
      <c r="N3789" t="s">
        <v>24177</v>
      </c>
      <c r="O3789" t="s">
        <v>24177</v>
      </c>
      <c r="P3789">
        <f>IMDB_Movies3[[#This Row],[gross]]-Table3[[#This Row],[budget]]</f>
        <v>-3987164</v>
      </c>
    </row>
    <row r="3790" spans="1:16" x14ac:dyDescent="0.35">
      <c r="A3790" t="s">
        <v>18709</v>
      </c>
      <c r="B3790">
        <v>106</v>
      </c>
      <c r="C3790">
        <v>20262</v>
      </c>
      <c r="D3790" t="s">
        <v>18710</v>
      </c>
      <c r="E3790" t="s">
        <v>14503</v>
      </c>
      <c r="F3790">
        <v>6.1</v>
      </c>
      <c r="G3790">
        <v>4000000</v>
      </c>
      <c r="H3790" t="s">
        <v>3409</v>
      </c>
      <c r="I3790" t="s">
        <v>24177</v>
      </c>
      <c r="J3790" t="s">
        <v>24177</v>
      </c>
      <c r="K3790" t="s">
        <v>24177</v>
      </c>
      <c r="L3790" t="s">
        <v>24177</v>
      </c>
      <c r="M3790" t="s">
        <v>24177</v>
      </c>
      <c r="N3790" t="s">
        <v>24177</v>
      </c>
      <c r="O3790" t="s">
        <v>24177</v>
      </c>
      <c r="P3790">
        <f>IMDB_Movies3[[#This Row],[gross]]-Table3[[#This Row],[budget]]</f>
        <v>-3979738</v>
      </c>
    </row>
    <row r="3791" spans="1:16" x14ac:dyDescent="0.35">
      <c r="A3791" t="s">
        <v>18714</v>
      </c>
      <c r="B3791">
        <v>119</v>
      </c>
      <c r="C3791">
        <v>47724985</v>
      </c>
      <c r="D3791" t="s">
        <v>18715</v>
      </c>
      <c r="E3791" t="s">
        <v>37</v>
      </c>
      <c r="F3791">
        <v>6</v>
      </c>
      <c r="G3791">
        <v>4000000</v>
      </c>
      <c r="H3791" t="s">
        <v>1671</v>
      </c>
      <c r="I3791" t="s">
        <v>3409</v>
      </c>
      <c r="J3791" t="s">
        <v>24177</v>
      </c>
      <c r="K3791" t="s">
        <v>24177</v>
      </c>
      <c r="L3791" t="s">
        <v>24177</v>
      </c>
      <c r="M3791" t="s">
        <v>24177</v>
      </c>
      <c r="N3791" t="s">
        <v>24177</v>
      </c>
      <c r="O3791" t="s">
        <v>24177</v>
      </c>
      <c r="P3791">
        <f>IMDB_Movies3[[#This Row],[gross]]-Table3[[#This Row],[budget]]</f>
        <v>43724985</v>
      </c>
    </row>
    <row r="3792" spans="1:16" x14ac:dyDescent="0.35">
      <c r="A3792" t="s">
        <v>15520</v>
      </c>
      <c r="B3792">
        <v>99</v>
      </c>
      <c r="C3792">
        <v>47724985</v>
      </c>
      <c r="D3792" t="s">
        <v>18718</v>
      </c>
      <c r="E3792" t="s">
        <v>37</v>
      </c>
      <c r="F3792">
        <v>6.3</v>
      </c>
      <c r="G3792">
        <v>4000000</v>
      </c>
      <c r="H3792" t="s">
        <v>1325</v>
      </c>
      <c r="I3792" t="s">
        <v>953</v>
      </c>
      <c r="J3792" t="s">
        <v>24164</v>
      </c>
      <c r="K3792" t="s">
        <v>10413</v>
      </c>
      <c r="L3792" t="s">
        <v>24177</v>
      </c>
      <c r="M3792" t="s">
        <v>24177</v>
      </c>
      <c r="N3792" t="s">
        <v>24177</v>
      </c>
      <c r="O3792" t="s">
        <v>24177</v>
      </c>
      <c r="P3792">
        <f>IMDB_Movies3[[#This Row],[gross]]-Table3[[#This Row],[budget]]</f>
        <v>43724985</v>
      </c>
    </row>
    <row r="3793" spans="1:16" x14ac:dyDescent="0.35">
      <c r="A3793" t="s">
        <v>8553</v>
      </c>
      <c r="B3793">
        <v>90</v>
      </c>
      <c r="C3793">
        <v>47724985</v>
      </c>
      <c r="D3793" t="s">
        <v>18722</v>
      </c>
      <c r="E3793" t="s">
        <v>37</v>
      </c>
      <c r="F3793">
        <v>6.3</v>
      </c>
      <c r="G3793">
        <v>35761559</v>
      </c>
      <c r="H3793" t="s">
        <v>1671</v>
      </c>
      <c r="I3793" t="s">
        <v>1266</v>
      </c>
      <c r="J3793" t="s">
        <v>24177</v>
      </c>
      <c r="K3793" t="s">
        <v>24177</v>
      </c>
      <c r="L3793" t="s">
        <v>24177</v>
      </c>
      <c r="M3793" t="s">
        <v>24177</v>
      </c>
      <c r="N3793" t="s">
        <v>24177</v>
      </c>
      <c r="O3793" t="s">
        <v>24177</v>
      </c>
      <c r="P3793">
        <f>IMDB_Movies3[[#This Row],[gross]]-Table3[[#This Row],[budget]]</f>
        <v>11963426</v>
      </c>
    </row>
    <row r="3794" spans="1:16" x14ac:dyDescent="0.35">
      <c r="A3794" t="s">
        <v>18725</v>
      </c>
      <c r="B3794">
        <v>120</v>
      </c>
      <c r="C3794">
        <v>47724985</v>
      </c>
      <c r="D3794" t="s">
        <v>18727</v>
      </c>
      <c r="E3794" t="s">
        <v>5641</v>
      </c>
      <c r="F3794">
        <v>7.5</v>
      </c>
      <c r="G3794">
        <v>4000000</v>
      </c>
      <c r="H3794" t="s">
        <v>953</v>
      </c>
      <c r="I3794" t="s">
        <v>3409</v>
      </c>
      <c r="J3794" t="s">
        <v>24177</v>
      </c>
      <c r="K3794" t="s">
        <v>24177</v>
      </c>
      <c r="L3794" t="s">
        <v>24177</v>
      </c>
      <c r="M3794" t="s">
        <v>24177</v>
      </c>
      <c r="N3794" t="s">
        <v>24177</v>
      </c>
      <c r="O3794" t="s">
        <v>24177</v>
      </c>
      <c r="P3794">
        <f>IMDB_Movies3[[#This Row],[gross]]-Table3[[#This Row],[budget]]</f>
        <v>43724985</v>
      </c>
    </row>
    <row r="3795" spans="1:16" x14ac:dyDescent="0.35">
      <c r="A3795" t="s">
        <v>18731</v>
      </c>
      <c r="B3795">
        <v>168</v>
      </c>
      <c r="C3795">
        <v>47724985</v>
      </c>
      <c r="D3795" t="s">
        <v>18733</v>
      </c>
      <c r="E3795" t="s">
        <v>37</v>
      </c>
      <c r="F3795">
        <v>7.6</v>
      </c>
      <c r="G3795">
        <v>4000000</v>
      </c>
      <c r="H3795" t="s">
        <v>3409</v>
      </c>
      <c r="I3795" t="s">
        <v>18089</v>
      </c>
      <c r="J3795" t="s">
        <v>22704</v>
      </c>
      <c r="K3795" t="s">
        <v>17378</v>
      </c>
      <c r="L3795" t="s">
        <v>24177</v>
      </c>
      <c r="M3795" t="s">
        <v>24177</v>
      </c>
      <c r="N3795" t="s">
        <v>24177</v>
      </c>
      <c r="O3795" t="s">
        <v>24177</v>
      </c>
      <c r="P3795">
        <f>IMDB_Movies3[[#This Row],[gross]]-Table3[[#This Row],[budget]]</f>
        <v>43724985</v>
      </c>
    </row>
    <row r="3796" spans="1:16" x14ac:dyDescent="0.35">
      <c r="A3796" t="s">
        <v>18737</v>
      </c>
      <c r="B3796">
        <v>93</v>
      </c>
      <c r="C3796">
        <v>4063</v>
      </c>
      <c r="D3796" t="s">
        <v>18740</v>
      </c>
      <c r="E3796" t="s">
        <v>37</v>
      </c>
      <c r="F3796">
        <v>5.2</v>
      </c>
      <c r="G3796">
        <v>4000000</v>
      </c>
      <c r="H3796" t="s">
        <v>3409</v>
      </c>
      <c r="I3796" t="s">
        <v>24162</v>
      </c>
      <c r="J3796" t="s">
        <v>19711</v>
      </c>
      <c r="K3796" t="s">
        <v>10413</v>
      </c>
      <c r="L3796" t="s">
        <v>24177</v>
      </c>
      <c r="M3796" t="s">
        <v>24177</v>
      </c>
      <c r="N3796" t="s">
        <v>24177</v>
      </c>
      <c r="O3796" t="s">
        <v>24177</v>
      </c>
      <c r="P3796">
        <f>IMDB_Movies3[[#This Row],[gross]]-Table3[[#This Row],[budget]]</f>
        <v>-3995937</v>
      </c>
    </row>
    <row r="3797" spans="1:16" x14ac:dyDescent="0.35">
      <c r="A3797" t="s">
        <v>18743</v>
      </c>
      <c r="B3797">
        <v>96</v>
      </c>
      <c r="C3797">
        <v>47724985</v>
      </c>
      <c r="D3797" t="s">
        <v>18746</v>
      </c>
      <c r="E3797" t="s">
        <v>37</v>
      </c>
      <c r="F3797">
        <v>7.8</v>
      </c>
      <c r="G3797">
        <v>3950000</v>
      </c>
      <c r="H3797" t="s">
        <v>3409</v>
      </c>
      <c r="I3797" t="s">
        <v>24165</v>
      </c>
      <c r="J3797" t="s">
        <v>24177</v>
      </c>
      <c r="K3797" t="s">
        <v>24177</v>
      </c>
      <c r="L3797" t="s">
        <v>24177</v>
      </c>
      <c r="M3797" t="s">
        <v>24177</v>
      </c>
      <c r="N3797" t="s">
        <v>24177</v>
      </c>
      <c r="O3797" t="s">
        <v>24177</v>
      </c>
      <c r="P3797">
        <f>IMDB_Movies3[[#This Row],[gross]]-Table3[[#This Row],[budget]]</f>
        <v>43774985</v>
      </c>
    </row>
    <row r="3798" spans="1:16" x14ac:dyDescent="0.35">
      <c r="A3798" t="s">
        <v>18750</v>
      </c>
      <c r="B3798">
        <v>103</v>
      </c>
      <c r="C3798">
        <v>47724985</v>
      </c>
      <c r="D3798" t="s">
        <v>18751</v>
      </c>
      <c r="E3798" t="s">
        <v>37</v>
      </c>
      <c r="F3798">
        <v>6.6</v>
      </c>
      <c r="G3798">
        <v>4000000</v>
      </c>
      <c r="H3798" t="s">
        <v>1671</v>
      </c>
      <c r="I3798" t="s">
        <v>3409</v>
      </c>
      <c r="J3798" t="s">
        <v>19711</v>
      </c>
      <c r="K3798" t="s">
        <v>24177</v>
      </c>
      <c r="L3798" t="s">
        <v>24177</v>
      </c>
      <c r="M3798" t="s">
        <v>24177</v>
      </c>
      <c r="N3798" t="s">
        <v>24177</v>
      </c>
      <c r="O3798" t="s">
        <v>24177</v>
      </c>
      <c r="P3798">
        <f>IMDB_Movies3[[#This Row],[gross]]-Table3[[#This Row],[budget]]</f>
        <v>43724985</v>
      </c>
    </row>
    <row r="3799" spans="1:16" x14ac:dyDescent="0.35">
      <c r="A3799" t="s">
        <v>8430</v>
      </c>
      <c r="B3799">
        <v>93</v>
      </c>
      <c r="C3799">
        <v>47724985</v>
      </c>
      <c r="D3799" t="s">
        <v>18756</v>
      </c>
      <c r="E3799" t="s">
        <v>37</v>
      </c>
      <c r="F3799">
        <v>4.7</v>
      </c>
      <c r="G3799">
        <v>4000000</v>
      </c>
      <c r="H3799" t="s">
        <v>6403</v>
      </c>
      <c r="I3799" t="s">
        <v>24177</v>
      </c>
      <c r="J3799" t="s">
        <v>24177</v>
      </c>
      <c r="K3799" t="s">
        <v>24177</v>
      </c>
      <c r="L3799" t="s">
        <v>24177</v>
      </c>
      <c r="M3799" t="s">
        <v>24177</v>
      </c>
      <c r="N3799" t="s">
        <v>24177</v>
      </c>
      <c r="O3799" t="s">
        <v>24177</v>
      </c>
      <c r="P3799">
        <f>IMDB_Movies3[[#This Row],[gross]]-Table3[[#This Row],[budget]]</f>
        <v>43724985</v>
      </c>
    </row>
    <row r="3800" spans="1:16" x14ac:dyDescent="0.35">
      <c r="A3800" t="s">
        <v>18760</v>
      </c>
      <c r="B3800">
        <v>84</v>
      </c>
      <c r="C3800">
        <v>47724985</v>
      </c>
      <c r="D3800" t="s">
        <v>18763</v>
      </c>
      <c r="E3800" t="s">
        <v>37</v>
      </c>
      <c r="F3800">
        <v>6.7</v>
      </c>
      <c r="G3800">
        <v>35761559</v>
      </c>
      <c r="H3800" t="s">
        <v>6403</v>
      </c>
      <c r="I3800" t="s">
        <v>10413</v>
      </c>
      <c r="J3800" t="s">
        <v>24177</v>
      </c>
      <c r="K3800" t="s">
        <v>24177</v>
      </c>
      <c r="L3800" t="s">
        <v>24177</v>
      </c>
      <c r="M3800" t="s">
        <v>24177</v>
      </c>
      <c r="N3800" t="s">
        <v>24177</v>
      </c>
      <c r="O3800" t="s">
        <v>24177</v>
      </c>
      <c r="P3800">
        <f>IMDB_Movies3[[#This Row],[gross]]-Table3[[#This Row],[budget]]</f>
        <v>11963426</v>
      </c>
    </row>
    <row r="3801" spans="1:16" x14ac:dyDescent="0.35">
      <c r="A3801" t="s">
        <v>15997</v>
      </c>
      <c r="B3801">
        <v>81</v>
      </c>
      <c r="C3801">
        <v>47724985</v>
      </c>
      <c r="D3801" t="s">
        <v>18769</v>
      </c>
      <c r="E3801" t="s">
        <v>37</v>
      </c>
      <c r="F3801">
        <v>4.2</v>
      </c>
      <c r="G3801">
        <v>4000000</v>
      </c>
      <c r="H3801" t="s">
        <v>6403</v>
      </c>
      <c r="I3801" t="s">
        <v>24177</v>
      </c>
      <c r="J3801" t="s">
        <v>24177</v>
      </c>
      <c r="K3801" t="s">
        <v>24177</v>
      </c>
      <c r="L3801" t="s">
        <v>24177</v>
      </c>
      <c r="M3801" t="s">
        <v>24177</v>
      </c>
      <c r="N3801" t="s">
        <v>24177</v>
      </c>
      <c r="O3801" t="s">
        <v>24177</v>
      </c>
      <c r="P3801">
        <f>IMDB_Movies3[[#This Row],[gross]]-Table3[[#This Row],[budget]]</f>
        <v>43724985</v>
      </c>
    </row>
    <row r="3802" spans="1:16" x14ac:dyDescent="0.35">
      <c r="A3802" t="s">
        <v>18773</v>
      </c>
      <c r="B3802">
        <v>84</v>
      </c>
      <c r="C3802">
        <v>47724985</v>
      </c>
      <c r="D3802" t="s">
        <v>18774</v>
      </c>
      <c r="E3802" t="s">
        <v>37</v>
      </c>
      <c r="F3802">
        <v>6.3</v>
      </c>
      <c r="G3802">
        <v>4000000</v>
      </c>
      <c r="H3802" t="s">
        <v>1671</v>
      </c>
      <c r="I3802" t="s">
        <v>19711</v>
      </c>
      <c r="J3802" t="s">
        <v>24177</v>
      </c>
      <c r="K3802" t="s">
        <v>24177</v>
      </c>
      <c r="L3802" t="s">
        <v>24177</v>
      </c>
      <c r="M3802" t="s">
        <v>24177</v>
      </c>
      <c r="N3802" t="s">
        <v>24177</v>
      </c>
      <c r="O3802" t="s">
        <v>24177</v>
      </c>
      <c r="P3802">
        <f>IMDB_Movies3[[#This Row],[gross]]-Table3[[#This Row],[budget]]</f>
        <v>43724985</v>
      </c>
    </row>
    <row r="3803" spans="1:16" x14ac:dyDescent="0.35">
      <c r="A3803" t="s">
        <v>18777</v>
      </c>
      <c r="B3803">
        <v>94</v>
      </c>
      <c r="C3803">
        <v>47724985</v>
      </c>
      <c r="D3803" t="s">
        <v>18780</v>
      </c>
      <c r="E3803" t="s">
        <v>37</v>
      </c>
      <c r="F3803">
        <v>4.7</v>
      </c>
      <c r="G3803">
        <v>4000000</v>
      </c>
      <c r="H3803" t="s">
        <v>953</v>
      </c>
      <c r="I3803" t="s">
        <v>13307</v>
      </c>
      <c r="J3803" t="s">
        <v>3409</v>
      </c>
      <c r="K3803" t="s">
        <v>19711</v>
      </c>
      <c r="L3803" t="s">
        <v>24177</v>
      </c>
      <c r="M3803" t="s">
        <v>24177</v>
      </c>
      <c r="N3803" t="s">
        <v>24177</v>
      </c>
      <c r="O3803" t="s">
        <v>24177</v>
      </c>
      <c r="P3803">
        <f>IMDB_Movies3[[#This Row],[gross]]-Table3[[#This Row],[budget]]</f>
        <v>43724985</v>
      </c>
    </row>
    <row r="3804" spans="1:16" x14ac:dyDescent="0.35">
      <c r="A3804" t="s">
        <v>2156</v>
      </c>
      <c r="B3804">
        <v>141</v>
      </c>
      <c r="C3804">
        <v>47724985</v>
      </c>
      <c r="D3804" t="s">
        <v>2158</v>
      </c>
      <c r="E3804" t="s">
        <v>37</v>
      </c>
      <c r="F3804">
        <v>6</v>
      </c>
      <c r="G3804">
        <v>100000000</v>
      </c>
      <c r="H3804" t="s">
        <v>953</v>
      </c>
      <c r="I3804" t="s">
        <v>3409</v>
      </c>
      <c r="J3804" t="s">
        <v>22704</v>
      </c>
      <c r="K3804" t="s">
        <v>24177</v>
      </c>
      <c r="L3804" t="s">
        <v>24177</v>
      </c>
      <c r="M3804" t="s">
        <v>24177</v>
      </c>
      <c r="N3804" t="s">
        <v>24177</v>
      </c>
      <c r="O3804" t="s">
        <v>24177</v>
      </c>
      <c r="P3804">
        <f>IMDB_Movies3[[#This Row],[gross]]-Table3[[#This Row],[budget]]</f>
        <v>-52275015</v>
      </c>
    </row>
    <row r="3805" spans="1:16" x14ac:dyDescent="0.35">
      <c r="A3805" t="s">
        <v>17251</v>
      </c>
      <c r="B3805">
        <v>120</v>
      </c>
      <c r="C3805">
        <v>47724985</v>
      </c>
      <c r="D3805" t="s">
        <v>18785</v>
      </c>
      <c r="E3805" t="s">
        <v>37</v>
      </c>
      <c r="F3805">
        <v>7.9</v>
      </c>
      <c r="G3805">
        <v>2000000</v>
      </c>
      <c r="H3805" t="s">
        <v>13307</v>
      </c>
      <c r="I3805" t="s">
        <v>3409</v>
      </c>
      <c r="J3805" t="s">
        <v>22704</v>
      </c>
      <c r="K3805" t="s">
        <v>24177</v>
      </c>
      <c r="L3805" t="s">
        <v>24177</v>
      </c>
      <c r="M3805" t="s">
        <v>24177</v>
      </c>
      <c r="N3805" t="s">
        <v>24177</v>
      </c>
      <c r="O3805" t="s">
        <v>24177</v>
      </c>
      <c r="P3805">
        <f>IMDB_Movies3[[#This Row],[gross]]-Table3[[#This Row],[budget]]</f>
        <v>45724985</v>
      </c>
    </row>
    <row r="3806" spans="1:16" x14ac:dyDescent="0.35">
      <c r="A3806" t="s">
        <v>10145</v>
      </c>
      <c r="B3806">
        <v>121</v>
      </c>
      <c r="C3806">
        <v>47724985</v>
      </c>
      <c r="D3806" t="s">
        <v>18788</v>
      </c>
      <c r="E3806" t="s">
        <v>37</v>
      </c>
      <c r="F3806">
        <v>8.1</v>
      </c>
      <c r="G3806">
        <v>3800000</v>
      </c>
      <c r="H3806" t="s">
        <v>3409</v>
      </c>
      <c r="I3806" t="s">
        <v>19711</v>
      </c>
      <c r="J3806" t="s">
        <v>24177</v>
      </c>
      <c r="K3806" t="s">
        <v>24177</v>
      </c>
      <c r="L3806" t="s">
        <v>24177</v>
      </c>
      <c r="M3806" t="s">
        <v>24177</v>
      </c>
      <c r="N3806" t="s">
        <v>24177</v>
      </c>
      <c r="O3806" t="s">
        <v>24177</v>
      </c>
      <c r="P3806">
        <f>IMDB_Movies3[[#This Row],[gross]]-Table3[[#This Row],[budget]]</f>
        <v>43924985</v>
      </c>
    </row>
    <row r="3807" spans="1:16" x14ac:dyDescent="0.35">
      <c r="A3807" t="s">
        <v>18791</v>
      </c>
      <c r="B3807">
        <v>226</v>
      </c>
      <c r="C3807">
        <v>198655278</v>
      </c>
      <c r="D3807" t="s">
        <v>18794</v>
      </c>
      <c r="E3807" t="s">
        <v>37</v>
      </c>
      <c r="F3807">
        <v>8.1999999999999993</v>
      </c>
      <c r="G3807">
        <v>3977000</v>
      </c>
      <c r="H3807" t="s">
        <v>3409</v>
      </c>
      <c r="I3807" t="s">
        <v>22704</v>
      </c>
      <c r="J3807" t="s">
        <v>19711</v>
      </c>
      <c r="K3807" t="s">
        <v>24165</v>
      </c>
      <c r="L3807" t="s">
        <v>24177</v>
      </c>
      <c r="M3807" t="s">
        <v>24177</v>
      </c>
      <c r="N3807" t="s">
        <v>24177</v>
      </c>
      <c r="O3807" t="s">
        <v>24177</v>
      </c>
      <c r="P3807">
        <f>IMDB_Movies3[[#This Row],[gross]]-Table3[[#This Row],[budget]]</f>
        <v>194678278</v>
      </c>
    </row>
    <row r="3808" spans="1:16" x14ac:dyDescent="0.35">
      <c r="A3808" t="s">
        <v>18798</v>
      </c>
      <c r="B3808">
        <v>104</v>
      </c>
      <c r="C3808">
        <v>143653</v>
      </c>
      <c r="D3808" t="s">
        <v>18799</v>
      </c>
      <c r="E3808" t="s">
        <v>37</v>
      </c>
      <c r="F3808">
        <v>6</v>
      </c>
      <c r="G3808">
        <v>4000000</v>
      </c>
      <c r="H3808" t="s">
        <v>13307</v>
      </c>
      <c r="I3808" t="s">
        <v>3409</v>
      </c>
      <c r="J3808" t="s">
        <v>24177</v>
      </c>
      <c r="K3808" t="s">
        <v>24177</v>
      </c>
      <c r="L3808" t="s">
        <v>24177</v>
      </c>
      <c r="M3808" t="s">
        <v>24177</v>
      </c>
      <c r="N3808" t="s">
        <v>24177</v>
      </c>
      <c r="O3808" t="s">
        <v>24177</v>
      </c>
      <c r="P3808">
        <f>IMDB_Movies3[[#This Row],[gross]]-Table3[[#This Row],[budget]]</f>
        <v>-3856347</v>
      </c>
    </row>
    <row r="3809" spans="1:16" x14ac:dyDescent="0.35">
      <c r="A3809" t="s">
        <v>17194</v>
      </c>
      <c r="B3809">
        <v>152</v>
      </c>
      <c r="C3809">
        <v>14873</v>
      </c>
      <c r="D3809" t="s">
        <v>18805</v>
      </c>
      <c r="E3809" t="s">
        <v>37</v>
      </c>
      <c r="F3809">
        <v>6.8</v>
      </c>
      <c r="G3809">
        <v>3800000</v>
      </c>
      <c r="H3809" t="s">
        <v>953</v>
      </c>
      <c r="I3809" t="s">
        <v>24165</v>
      </c>
      <c r="J3809" t="s">
        <v>15011</v>
      </c>
      <c r="K3809" t="s">
        <v>24177</v>
      </c>
      <c r="L3809" t="s">
        <v>24177</v>
      </c>
      <c r="M3809" t="s">
        <v>24177</v>
      </c>
      <c r="N3809" t="s">
        <v>24177</v>
      </c>
      <c r="O3809" t="s">
        <v>24177</v>
      </c>
      <c r="P3809">
        <f>IMDB_Movies3[[#This Row],[gross]]-Table3[[#This Row],[budget]]</f>
        <v>-3785127</v>
      </c>
    </row>
    <row r="3810" spans="1:16" x14ac:dyDescent="0.35">
      <c r="A3810" t="s">
        <v>18808</v>
      </c>
      <c r="B3810">
        <v>92</v>
      </c>
      <c r="C3810">
        <v>47724985</v>
      </c>
      <c r="D3810" t="s">
        <v>18809</v>
      </c>
      <c r="E3810" t="s">
        <v>37</v>
      </c>
      <c r="F3810">
        <v>7.3</v>
      </c>
      <c r="G3810">
        <v>35761559</v>
      </c>
      <c r="H3810" t="s">
        <v>3409</v>
      </c>
      <c r="I3810" t="s">
        <v>24177</v>
      </c>
      <c r="J3810" t="s">
        <v>24177</v>
      </c>
      <c r="K3810" t="s">
        <v>24177</v>
      </c>
      <c r="L3810" t="s">
        <v>24177</v>
      </c>
      <c r="M3810" t="s">
        <v>24177</v>
      </c>
      <c r="N3810" t="s">
        <v>24177</v>
      </c>
      <c r="O3810" t="s">
        <v>24177</v>
      </c>
      <c r="P3810">
        <f>IMDB_Movies3[[#This Row],[gross]]-Table3[[#This Row],[budget]]</f>
        <v>11963426</v>
      </c>
    </row>
    <row r="3811" spans="1:16" x14ac:dyDescent="0.35">
      <c r="A3811" t="s">
        <v>18812</v>
      </c>
      <c r="B3811">
        <v>107</v>
      </c>
      <c r="C3811">
        <v>8000000</v>
      </c>
      <c r="D3811" t="s">
        <v>18816</v>
      </c>
      <c r="E3811" t="s">
        <v>37</v>
      </c>
      <c r="F3811">
        <v>7</v>
      </c>
      <c r="G3811">
        <v>3768785</v>
      </c>
      <c r="H3811" t="s">
        <v>13307</v>
      </c>
      <c r="I3811" t="s">
        <v>1671</v>
      </c>
      <c r="J3811" t="s">
        <v>17378</v>
      </c>
      <c r="K3811" t="s">
        <v>19711</v>
      </c>
      <c r="L3811" t="s">
        <v>15011</v>
      </c>
      <c r="M3811" t="s">
        <v>24177</v>
      </c>
      <c r="N3811" t="s">
        <v>24177</v>
      </c>
      <c r="O3811" t="s">
        <v>24177</v>
      </c>
      <c r="P3811">
        <f>IMDB_Movies3[[#This Row],[gross]]-Table3[[#This Row],[budget]]</f>
        <v>4231215</v>
      </c>
    </row>
    <row r="3812" spans="1:16" x14ac:dyDescent="0.35">
      <c r="A3812" t="s">
        <v>18820</v>
      </c>
      <c r="B3812">
        <v>97</v>
      </c>
      <c r="C3812">
        <v>304137</v>
      </c>
      <c r="D3812" t="s">
        <v>18821</v>
      </c>
      <c r="E3812" t="s">
        <v>37</v>
      </c>
      <c r="F3812">
        <v>7.3</v>
      </c>
      <c r="G3812">
        <v>35761559</v>
      </c>
      <c r="H3812" t="s">
        <v>1671</v>
      </c>
      <c r="I3812" t="s">
        <v>24164</v>
      </c>
      <c r="J3812" t="s">
        <v>3409</v>
      </c>
      <c r="K3812" t="s">
        <v>24177</v>
      </c>
      <c r="L3812" t="s">
        <v>24177</v>
      </c>
      <c r="M3812" t="s">
        <v>24177</v>
      </c>
      <c r="N3812" t="s">
        <v>24177</v>
      </c>
      <c r="O3812" t="s">
        <v>24177</v>
      </c>
      <c r="P3812">
        <f>IMDB_Movies3[[#This Row],[gross]]-Table3[[#This Row],[budget]]</f>
        <v>-35457422</v>
      </c>
    </row>
    <row r="3813" spans="1:16" x14ac:dyDescent="0.35">
      <c r="A3813" t="s">
        <v>18825</v>
      </c>
      <c r="B3813">
        <v>115</v>
      </c>
      <c r="C3813">
        <v>47724985</v>
      </c>
      <c r="D3813" t="s">
        <v>18828</v>
      </c>
      <c r="E3813" t="s">
        <v>14503</v>
      </c>
      <c r="F3813">
        <v>7.5</v>
      </c>
      <c r="G3813">
        <v>8000000</v>
      </c>
      <c r="H3813" t="s">
        <v>3409</v>
      </c>
      <c r="I3813" t="s">
        <v>24177</v>
      </c>
      <c r="J3813" t="s">
        <v>24177</v>
      </c>
      <c r="K3813" t="s">
        <v>24177</v>
      </c>
      <c r="L3813" t="s">
        <v>24177</v>
      </c>
      <c r="M3813" t="s">
        <v>24177</v>
      </c>
      <c r="N3813" t="s">
        <v>24177</v>
      </c>
      <c r="O3813" t="s">
        <v>24177</v>
      </c>
      <c r="P3813">
        <f>IMDB_Movies3[[#This Row],[gross]]-Table3[[#This Row],[budget]]</f>
        <v>39724985</v>
      </c>
    </row>
    <row r="3814" spans="1:16" x14ac:dyDescent="0.35">
      <c r="A3814" t="s">
        <v>18832</v>
      </c>
      <c r="B3814">
        <v>95</v>
      </c>
      <c r="C3814">
        <v>37606</v>
      </c>
      <c r="D3814" t="s">
        <v>18833</v>
      </c>
      <c r="E3814" t="s">
        <v>37</v>
      </c>
      <c r="F3814">
        <v>6.8</v>
      </c>
      <c r="G3814">
        <v>3500000</v>
      </c>
      <c r="H3814" t="s">
        <v>1671</v>
      </c>
      <c r="I3814" t="s">
        <v>24164</v>
      </c>
      <c r="J3814" t="s">
        <v>3409</v>
      </c>
      <c r="K3814" t="s">
        <v>24177</v>
      </c>
      <c r="L3814" t="s">
        <v>24177</v>
      </c>
      <c r="M3814" t="s">
        <v>24177</v>
      </c>
      <c r="N3814" t="s">
        <v>24177</v>
      </c>
      <c r="O3814" t="s">
        <v>24177</v>
      </c>
      <c r="P3814">
        <f>IMDB_Movies3[[#This Row],[gross]]-Table3[[#This Row],[budget]]</f>
        <v>-3462394</v>
      </c>
    </row>
    <row r="3815" spans="1:16" x14ac:dyDescent="0.35">
      <c r="A3815" t="s">
        <v>18836</v>
      </c>
      <c r="B3815">
        <v>102</v>
      </c>
      <c r="C3815">
        <v>2956000</v>
      </c>
      <c r="D3815" t="s">
        <v>18840</v>
      </c>
      <c r="E3815" t="s">
        <v>37</v>
      </c>
      <c r="F3815">
        <v>7.1</v>
      </c>
      <c r="G3815">
        <v>3700000</v>
      </c>
      <c r="H3815" t="s">
        <v>953</v>
      </c>
      <c r="I3815" t="s">
        <v>1671</v>
      </c>
      <c r="J3815" t="s">
        <v>17378</v>
      </c>
      <c r="K3815" t="s">
        <v>19711</v>
      </c>
      <c r="L3815" t="s">
        <v>24177</v>
      </c>
      <c r="M3815" t="s">
        <v>24177</v>
      </c>
      <c r="N3815" t="s">
        <v>24177</v>
      </c>
      <c r="O3815" t="s">
        <v>24177</v>
      </c>
      <c r="P3815">
        <f>IMDB_Movies3[[#This Row],[gross]]-Table3[[#This Row],[budget]]</f>
        <v>-744000</v>
      </c>
    </row>
    <row r="3816" spans="1:16" x14ac:dyDescent="0.35">
      <c r="A3816" t="s">
        <v>18844</v>
      </c>
      <c r="B3816">
        <v>99</v>
      </c>
      <c r="C3816">
        <v>19959</v>
      </c>
      <c r="D3816" t="s">
        <v>18846</v>
      </c>
      <c r="E3816" t="s">
        <v>37</v>
      </c>
      <c r="F3816">
        <v>6.9</v>
      </c>
      <c r="G3816">
        <v>3800000</v>
      </c>
      <c r="H3816" t="s">
        <v>3409</v>
      </c>
      <c r="I3816" t="s">
        <v>24177</v>
      </c>
      <c r="J3816" t="s">
        <v>24177</v>
      </c>
      <c r="K3816" t="s">
        <v>24177</v>
      </c>
      <c r="L3816" t="s">
        <v>24177</v>
      </c>
      <c r="M3816" t="s">
        <v>24177</v>
      </c>
      <c r="N3816" t="s">
        <v>24177</v>
      </c>
      <c r="O3816" t="s">
        <v>24177</v>
      </c>
      <c r="P3816">
        <f>IMDB_Movies3[[#This Row],[gross]]-Table3[[#This Row],[budget]]</f>
        <v>-3780041</v>
      </c>
    </row>
    <row r="3817" spans="1:16" x14ac:dyDescent="0.35">
      <c r="A3817" t="s">
        <v>11881</v>
      </c>
      <c r="B3817">
        <v>109</v>
      </c>
      <c r="C3817">
        <v>2706659</v>
      </c>
      <c r="D3817" t="s">
        <v>18849</v>
      </c>
      <c r="E3817" t="s">
        <v>37</v>
      </c>
      <c r="F3817">
        <v>6.9</v>
      </c>
      <c r="G3817">
        <v>2000000</v>
      </c>
      <c r="H3817" t="s">
        <v>1671</v>
      </c>
      <c r="I3817" t="s">
        <v>3409</v>
      </c>
      <c r="J3817" t="s">
        <v>24177</v>
      </c>
      <c r="K3817" t="s">
        <v>24177</v>
      </c>
      <c r="L3817" t="s">
        <v>24177</v>
      </c>
      <c r="M3817" t="s">
        <v>24177</v>
      </c>
      <c r="N3817" t="s">
        <v>24177</v>
      </c>
      <c r="O3817" t="s">
        <v>24177</v>
      </c>
      <c r="P3817">
        <f>IMDB_Movies3[[#This Row],[gross]]-Table3[[#This Row],[budget]]</f>
        <v>706659</v>
      </c>
    </row>
    <row r="3818" spans="1:16" x14ac:dyDescent="0.35">
      <c r="A3818" t="s">
        <v>9813</v>
      </c>
      <c r="B3818">
        <v>113</v>
      </c>
      <c r="C3818">
        <v>47724985</v>
      </c>
      <c r="D3818" t="s">
        <v>18859</v>
      </c>
      <c r="E3818" t="s">
        <v>37</v>
      </c>
      <c r="F3818">
        <v>7.9</v>
      </c>
      <c r="G3818">
        <v>3600000</v>
      </c>
      <c r="H3818" t="s">
        <v>3409</v>
      </c>
      <c r="I3818" t="s">
        <v>24177</v>
      </c>
      <c r="J3818" t="s">
        <v>24177</v>
      </c>
      <c r="K3818" t="s">
        <v>24177</v>
      </c>
      <c r="L3818" t="s">
        <v>24177</v>
      </c>
      <c r="M3818" t="s">
        <v>24177</v>
      </c>
      <c r="N3818" t="s">
        <v>24177</v>
      </c>
      <c r="O3818" t="s">
        <v>24177</v>
      </c>
      <c r="P3818">
        <f>IMDB_Movies3[[#This Row],[gross]]-Table3[[#This Row],[budget]]</f>
        <v>44124985</v>
      </c>
    </row>
    <row r="3819" spans="1:16" x14ac:dyDescent="0.35">
      <c r="A3819" t="s">
        <v>13125</v>
      </c>
      <c r="B3819">
        <v>91</v>
      </c>
      <c r="C3819">
        <v>45857453</v>
      </c>
      <c r="D3819" t="s">
        <v>18863</v>
      </c>
      <c r="E3819" t="s">
        <v>37</v>
      </c>
      <c r="F3819">
        <v>7.2</v>
      </c>
      <c r="G3819">
        <v>3500000</v>
      </c>
      <c r="H3819" t="s">
        <v>1671</v>
      </c>
      <c r="I3819" t="s">
        <v>3409</v>
      </c>
      <c r="J3819" t="s">
        <v>12038</v>
      </c>
      <c r="K3819" t="s">
        <v>24177</v>
      </c>
      <c r="L3819" t="s">
        <v>24177</v>
      </c>
      <c r="M3819" t="s">
        <v>24177</v>
      </c>
      <c r="N3819" t="s">
        <v>24177</v>
      </c>
      <c r="O3819" t="s">
        <v>24177</v>
      </c>
      <c r="P3819">
        <f>IMDB_Movies3[[#This Row],[gross]]-Table3[[#This Row],[budget]]</f>
        <v>42357453</v>
      </c>
    </row>
    <row r="3820" spans="1:16" x14ac:dyDescent="0.35">
      <c r="A3820" t="s">
        <v>18867</v>
      </c>
      <c r="B3820">
        <v>88</v>
      </c>
      <c r="C3820">
        <v>83400000</v>
      </c>
      <c r="D3820" t="s">
        <v>18870</v>
      </c>
      <c r="E3820" t="s">
        <v>37</v>
      </c>
      <c r="F3820">
        <v>7.8</v>
      </c>
      <c r="G3820">
        <v>3500000</v>
      </c>
      <c r="H3820" t="s">
        <v>1671</v>
      </c>
      <c r="I3820" t="s">
        <v>24177</v>
      </c>
      <c r="J3820" t="s">
        <v>24177</v>
      </c>
      <c r="K3820" t="s">
        <v>24177</v>
      </c>
      <c r="L3820" t="s">
        <v>24177</v>
      </c>
      <c r="M3820" t="s">
        <v>24177</v>
      </c>
      <c r="N3820" t="s">
        <v>24177</v>
      </c>
      <c r="O3820" t="s">
        <v>24177</v>
      </c>
      <c r="P3820">
        <f>IMDB_Movies3[[#This Row],[gross]]-Table3[[#This Row],[budget]]</f>
        <v>79900000</v>
      </c>
    </row>
    <row r="3821" spans="1:16" x14ac:dyDescent="0.35">
      <c r="A3821" t="s">
        <v>18874</v>
      </c>
      <c r="B3821">
        <v>88</v>
      </c>
      <c r="C3821">
        <v>47724985</v>
      </c>
      <c r="D3821" t="s">
        <v>18875</v>
      </c>
      <c r="E3821" t="s">
        <v>37</v>
      </c>
      <c r="F3821">
        <v>3.5</v>
      </c>
      <c r="G3821">
        <v>5000000</v>
      </c>
      <c r="H3821" t="s">
        <v>1325</v>
      </c>
      <c r="I3821" t="s">
        <v>10413</v>
      </c>
      <c r="J3821" t="s">
        <v>24177</v>
      </c>
      <c r="K3821" t="s">
        <v>24177</v>
      </c>
      <c r="L3821" t="s">
        <v>24177</v>
      </c>
      <c r="M3821" t="s">
        <v>24177</v>
      </c>
      <c r="N3821" t="s">
        <v>24177</v>
      </c>
      <c r="O3821" t="s">
        <v>24177</v>
      </c>
      <c r="P3821">
        <f>IMDB_Movies3[[#This Row],[gross]]-Table3[[#This Row],[budget]]</f>
        <v>42724985</v>
      </c>
    </row>
    <row r="3822" spans="1:16" x14ac:dyDescent="0.35">
      <c r="A3822" t="s">
        <v>3088</v>
      </c>
      <c r="B3822">
        <v>97</v>
      </c>
      <c r="C3822">
        <v>27900000</v>
      </c>
      <c r="D3822" t="s">
        <v>18879</v>
      </c>
      <c r="E3822" t="s">
        <v>37</v>
      </c>
      <c r="F3822">
        <v>7.3</v>
      </c>
      <c r="G3822">
        <v>3500000</v>
      </c>
      <c r="H3822" t="s">
        <v>1671</v>
      </c>
      <c r="I3822" t="s">
        <v>3409</v>
      </c>
      <c r="J3822" t="s">
        <v>24177</v>
      </c>
      <c r="K3822" t="s">
        <v>24177</v>
      </c>
      <c r="L3822" t="s">
        <v>24177</v>
      </c>
      <c r="M3822" t="s">
        <v>24177</v>
      </c>
      <c r="N3822" t="s">
        <v>24177</v>
      </c>
      <c r="O3822" t="s">
        <v>24177</v>
      </c>
      <c r="P3822">
        <f>IMDB_Movies3[[#This Row],[gross]]-Table3[[#This Row],[budget]]</f>
        <v>24400000</v>
      </c>
    </row>
    <row r="3823" spans="1:16" x14ac:dyDescent="0.35">
      <c r="A3823" t="s">
        <v>2652</v>
      </c>
      <c r="B3823">
        <v>97</v>
      </c>
      <c r="C3823">
        <v>27900000</v>
      </c>
      <c r="D3823" t="s">
        <v>18882</v>
      </c>
      <c r="E3823" t="s">
        <v>37</v>
      </c>
      <c r="F3823">
        <v>7.5</v>
      </c>
      <c r="G3823">
        <v>3500000</v>
      </c>
      <c r="H3823" t="s">
        <v>24164</v>
      </c>
      <c r="I3823" t="s">
        <v>3409</v>
      </c>
      <c r="J3823" t="s">
        <v>10413</v>
      </c>
      <c r="K3823" t="s">
        <v>24177</v>
      </c>
      <c r="L3823" t="s">
        <v>24177</v>
      </c>
      <c r="M3823" t="s">
        <v>24177</v>
      </c>
      <c r="N3823" t="s">
        <v>24177</v>
      </c>
      <c r="O3823" t="s">
        <v>24177</v>
      </c>
      <c r="P3823">
        <f>IMDB_Movies3[[#This Row],[gross]]-Table3[[#This Row],[budget]]</f>
        <v>24400000</v>
      </c>
    </row>
    <row r="3824" spans="1:16" x14ac:dyDescent="0.35">
      <c r="A3824" t="s">
        <v>18889</v>
      </c>
      <c r="B3824">
        <v>85</v>
      </c>
      <c r="C3824">
        <v>14000000</v>
      </c>
      <c r="D3824" t="s">
        <v>18890</v>
      </c>
      <c r="E3824" t="s">
        <v>37</v>
      </c>
      <c r="F3824">
        <v>6</v>
      </c>
      <c r="G3824">
        <v>3500000</v>
      </c>
      <c r="H3824" t="s">
        <v>1671</v>
      </c>
      <c r="I3824" t="s">
        <v>1266</v>
      </c>
      <c r="J3824" t="s">
        <v>6403</v>
      </c>
      <c r="K3824" t="s">
        <v>10413</v>
      </c>
      <c r="L3824" t="s">
        <v>24177</v>
      </c>
      <c r="M3824" t="s">
        <v>24177</v>
      </c>
      <c r="N3824" t="s">
        <v>24177</v>
      </c>
      <c r="O3824" t="s">
        <v>24177</v>
      </c>
      <c r="P3824">
        <f>IMDB_Movies3[[#This Row],[gross]]-Table3[[#This Row],[budget]]</f>
        <v>10500000</v>
      </c>
    </row>
    <row r="3825" spans="1:16" x14ac:dyDescent="0.35">
      <c r="A3825" t="s">
        <v>17194</v>
      </c>
      <c r="B3825">
        <v>121</v>
      </c>
      <c r="C3825">
        <v>47724985</v>
      </c>
      <c r="D3825" t="s">
        <v>18894</v>
      </c>
      <c r="E3825" t="s">
        <v>37</v>
      </c>
      <c r="F3825">
        <v>7.3</v>
      </c>
      <c r="G3825">
        <v>3716946</v>
      </c>
      <c r="H3825" t="s">
        <v>1671</v>
      </c>
      <c r="I3825" t="s">
        <v>3409</v>
      </c>
      <c r="J3825" t="s">
        <v>19711</v>
      </c>
      <c r="K3825" t="s">
        <v>15011</v>
      </c>
      <c r="L3825" t="s">
        <v>24177</v>
      </c>
      <c r="M3825" t="s">
        <v>24177</v>
      </c>
      <c r="N3825" t="s">
        <v>24177</v>
      </c>
      <c r="O3825" t="s">
        <v>24177</v>
      </c>
      <c r="P3825">
        <f>IMDB_Movies3[[#This Row],[gross]]-Table3[[#This Row],[budget]]</f>
        <v>44008039</v>
      </c>
    </row>
    <row r="3826" spans="1:16" x14ac:dyDescent="0.35">
      <c r="A3826" t="s">
        <v>18897</v>
      </c>
      <c r="B3826">
        <v>134</v>
      </c>
      <c r="C3826">
        <v>47724985</v>
      </c>
      <c r="D3826" t="s">
        <v>18899</v>
      </c>
      <c r="E3826" t="s">
        <v>37</v>
      </c>
      <c r="F3826">
        <v>8</v>
      </c>
      <c r="G3826">
        <v>3500000</v>
      </c>
      <c r="H3826" t="s">
        <v>13307</v>
      </c>
      <c r="I3826" t="s">
        <v>24164</v>
      </c>
      <c r="J3826" t="s">
        <v>3409</v>
      </c>
      <c r="K3826" t="s">
        <v>22704</v>
      </c>
      <c r="L3826" t="s">
        <v>24177</v>
      </c>
      <c r="M3826" t="s">
        <v>24177</v>
      </c>
      <c r="N3826" t="s">
        <v>24177</v>
      </c>
      <c r="O3826" t="s">
        <v>24177</v>
      </c>
      <c r="P3826">
        <f>IMDB_Movies3[[#This Row],[gross]]-Table3[[#This Row],[budget]]</f>
        <v>44224985</v>
      </c>
    </row>
    <row r="3827" spans="1:16" x14ac:dyDescent="0.35">
      <c r="A3827" t="s">
        <v>17251</v>
      </c>
      <c r="B3827">
        <v>149</v>
      </c>
      <c r="C3827">
        <v>47724985</v>
      </c>
      <c r="D3827" t="s">
        <v>18905</v>
      </c>
      <c r="E3827" t="s">
        <v>37</v>
      </c>
      <c r="F3827">
        <v>7.6</v>
      </c>
      <c r="G3827">
        <v>3500000</v>
      </c>
      <c r="H3827" t="s">
        <v>3409</v>
      </c>
      <c r="I3827" t="s">
        <v>24177</v>
      </c>
      <c r="J3827" t="s">
        <v>24177</v>
      </c>
      <c r="K3827" t="s">
        <v>24177</v>
      </c>
      <c r="L3827" t="s">
        <v>24177</v>
      </c>
      <c r="M3827" t="s">
        <v>24177</v>
      </c>
      <c r="N3827" t="s">
        <v>24177</v>
      </c>
      <c r="O3827" t="s">
        <v>24177</v>
      </c>
      <c r="P3827">
        <f>IMDB_Movies3[[#This Row],[gross]]-Table3[[#This Row],[budget]]</f>
        <v>44224985</v>
      </c>
    </row>
    <row r="3828" spans="1:16" x14ac:dyDescent="0.35">
      <c r="A3828" t="s">
        <v>12330</v>
      </c>
      <c r="B3828">
        <v>121</v>
      </c>
      <c r="C3828">
        <v>47724985</v>
      </c>
      <c r="D3828" t="s">
        <v>18909</v>
      </c>
      <c r="E3828" t="s">
        <v>37</v>
      </c>
      <c r="F3828">
        <v>7</v>
      </c>
      <c r="G3828">
        <v>3500000</v>
      </c>
      <c r="H3828" t="s">
        <v>1325</v>
      </c>
      <c r="I3828" t="s">
        <v>24164</v>
      </c>
      <c r="J3828" t="s">
        <v>3409</v>
      </c>
      <c r="K3828" t="s">
        <v>24162</v>
      </c>
      <c r="L3828" t="s">
        <v>10413</v>
      </c>
      <c r="M3828" t="s">
        <v>24177</v>
      </c>
      <c r="N3828" t="s">
        <v>24177</v>
      </c>
      <c r="O3828" t="s">
        <v>24177</v>
      </c>
      <c r="P3828">
        <f>IMDB_Movies3[[#This Row],[gross]]-Table3[[#This Row],[budget]]</f>
        <v>44224985</v>
      </c>
    </row>
    <row r="3829" spans="1:16" x14ac:dyDescent="0.35">
      <c r="A3829" t="s">
        <v>11032</v>
      </c>
      <c r="B3829">
        <v>116</v>
      </c>
      <c r="C3829">
        <v>47724985</v>
      </c>
      <c r="D3829" t="s">
        <v>18913</v>
      </c>
      <c r="E3829" t="s">
        <v>37</v>
      </c>
      <c r="F3829">
        <v>7.5</v>
      </c>
      <c r="G3829">
        <v>2000000</v>
      </c>
      <c r="H3829" t="s">
        <v>10413</v>
      </c>
      <c r="I3829" t="s">
        <v>24177</v>
      </c>
      <c r="J3829" t="s">
        <v>24177</v>
      </c>
      <c r="K3829" t="s">
        <v>24177</v>
      </c>
      <c r="L3829" t="s">
        <v>24177</v>
      </c>
      <c r="M3829" t="s">
        <v>24177</v>
      </c>
      <c r="N3829" t="s">
        <v>24177</v>
      </c>
      <c r="O3829" t="s">
        <v>24177</v>
      </c>
      <c r="P3829">
        <f>IMDB_Movies3[[#This Row],[gross]]-Table3[[#This Row],[budget]]</f>
        <v>45724985</v>
      </c>
    </row>
    <row r="3830" spans="1:16" x14ac:dyDescent="0.35">
      <c r="A3830" t="s">
        <v>18917</v>
      </c>
      <c r="B3830">
        <v>92</v>
      </c>
      <c r="C3830">
        <v>25138292</v>
      </c>
      <c r="D3830" t="s">
        <v>18919</v>
      </c>
      <c r="E3830" t="s">
        <v>37</v>
      </c>
      <c r="F3830">
        <v>6.8</v>
      </c>
      <c r="G3830">
        <v>3500000</v>
      </c>
      <c r="H3830" t="s">
        <v>6403</v>
      </c>
      <c r="I3830" t="s">
        <v>24162</v>
      </c>
      <c r="J3830" t="s">
        <v>24177</v>
      </c>
      <c r="K3830" t="s">
        <v>24177</v>
      </c>
      <c r="L3830" t="s">
        <v>24177</v>
      </c>
      <c r="M3830" t="s">
        <v>24177</v>
      </c>
      <c r="N3830" t="s">
        <v>24177</v>
      </c>
      <c r="O3830" t="s">
        <v>24177</v>
      </c>
      <c r="P3830">
        <f>IMDB_Movies3[[#This Row],[gross]]-Table3[[#This Row],[budget]]</f>
        <v>21638292</v>
      </c>
    </row>
    <row r="3831" spans="1:16" x14ac:dyDescent="0.35">
      <c r="A3831" t="s">
        <v>18922</v>
      </c>
      <c r="B3831">
        <v>93</v>
      </c>
      <c r="C3831">
        <v>10305534</v>
      </c>
      <c r="D3831" t="s">
        <v>18925</v>
      </c>
      <c r="E3831" t="s">
        <v>37</v>
      </c>
      <c r="F3831">
        <v>3.9</v>
      </c>
      <c r="G3831">
        <v>3500000</v>
      </c>
      <c r="H3831" t="s">
        <v>1671</v>
      </c>
      <c r="I3831" t="s">
        <v>24177</v>
      </c>
      <c r="J3831" t="s">
        <v>24177</v>
      </c>
      <c r="K3831" t="s">
        <v>24177</v>
      </c>
      <c r="L3831" t="s">
        <v>24177</v>
      </c>
      <c r="M3831" t="s">
        <v>24177</v>
      </c>
      <c r="N3831" t="s">
        <v>24177</v>
      </c>
      <c r="O3831" t="s">
        <v>24177</v>
      </c>
      <c r="P3831">
        <f>IMDB_Movies3[[#This Row],[gross]]-Table3[[#This Row],[budget]]</f>
        <v>6805534</v>
      </c>
    </row>
    <row r="3832" spans="1:16" x14ac:dyDescent="0.35">
      <c r="A3832" t="s">
        <v>18750</v>
      </c>
      <c r="B3832">
        <v>96</v>
      </c>
      <c r="C3832">
        <v>9449219</v>
      </c>
      <c r="D3832" t="s">
        <v>18929</v>
      </c>
      <c r="E3832" t="s">
        <v>37</v>
      </c>
      <c r="F3832">
        <v>6.1</v>
      </c>
      <c r="G3832">
        <v>3500000</v>
      </c>
      <c r="H3832" t="s">
        <v>1671</v>
      </c>
      <c r="I3832" t="s">
        <v>3409</v>
      </c>
      <c r="J3832" t="s">
        <v>19711</v>
      </c>
      <c r="K3832" t="s">
        <v>24177</v>
      </c>
      <c r="L3832" t="s">
        <v>24177</v>
      </c>
      <c r="M3832" t="s">
        <v>24177</v>
      </c>
      <c r="N3832" t="s">
        <v>24177</v>
      </c>
      <c r="O3832" t="s">
        <v>24177</v>
      </c>
      <c r="P3832">
        <f>IMDB_Movies3[[#This Row],[gross]]-Table3[[#This Row],[budget]]</f>
        <v>5949219</v>
      </c>
    </row>
    <row r="3833" spans="1:16" x14ac:dyDescent="0.35">
      <c r="A3833" t="s">
        <v>1104</v>
      </c>
      <c r="B3833">
        <v>105</v>
      </c>
      <c r="C3833">
        <v>6390032</v>
      </c>
      <c r="D3833" t="s">
        <v>18933</v>
      </c>
      <c r="E3833" t="s">
        <v>37</v>
      </c>
      <c r="F3833">
        <v>7.5</v>
      </c>
      <c r="G3833">
        <v>3500000</v>
      </c>
      <c r="H3833" t="s">
        <v>13307</v>
      </c>
      <c r="I3833" t="s">
        <v>3409</v>
      </c>
      <c r="J3833" t="s">
        <v>24177</v>
      </c>
      <c r="K3833" t="s">
        <v>24177</v>
      </c>
      <c r="L3833" t="s">
        <v>24177</v>
      </c>
      <c r="M3833" t="s">
        <v>24177</v>
      </c>
      <c r="N3833" t="s">
        <v>24177</v>
      </c>
      <c r="O3833" t="s">
        <v>24177</v>
      </c>
      <c r="P3833">
        <f>IMDB_Movies3[[#This Row],[gross]]-Table3[[#This Row],[budget]]</f>
        <v>2890032</v>
      </c>
    </row>
    <row r="3834" spans="1:16" x14ac:dyDescent="0.35">
      <c r="A3834" t="s">
        <v>10540</v>
      </c>
      <c r="B3834">
        <v>129</v>
      </c>
      <c r="C3834">
        <v>20167424</v>
      </c>
      <c r="D3834" t="s">
        <v>18938</v>
      </c>
      <c r="E3834" t="s">
        <v>2778</v>
      </c>
      <c r="F3834">
        <v>8.1999999999999993</v>
      </c>
      <c r="G3834">
        <v>2000000</v>
      </c>
      <c r="H3834" t="s">
        <v>3409</v>
      </c>
      <c r="I3834" t="s">
        <v>24162</v>
      </c>
      <c r="J3834" t="s">
        <v>10413</v>
      </c>
      <c r="K3834" t="s">
        <v>24177</v>
      </c>
      <c r="L3834" t="s">
        <v>24177</v>
      </c>
      <c r="M3834" t="s">
        <v>24177</v>
      </c>
      <c r="N3834" t="s">
        <v>24177</v>
      </c>
      <c r="O3834" t="s">
        <v>24177</v>
      </c>
      <c r="P3834">
        <f>IMDB_Movies3[[#This Row],[gross]]-Table3[[#This Row],[budget]]</f>
        <v>18167424</v>
      </c>
    </row>
    <row r="3835" spans="1:16" x14ac:dyDescent="0.35">
      <c r="A3835" t="s">
        <v>18943</v>
      </c>
      <c r="B3835">
        <v>94</v>
      </c>
      <c r="C3835">
        <v>47724985</v>
      </c>
      <c r="D3835" t="s">
        <v>18946</v>
      </c>
      <c r="E3835" t="s">
        <v>37</v>
      </c>
      <c r="F3835">
        <v>4.8</v>
      </c>
      <c r="G3835">
        <v>35761559</v>
      </c>
      <c r="H3835" t="s">
        <v>6403</v>
      </c>
      <c r="I3835" t="s">
        <v>10413</v>
      </c>
      <c r="J3835" t="s">
        <v>24177</v>
      </c>
      <c r="K3835" t="s">
        <v>24177</v>
      </c>
      <c r="L3835" t="s">
        <v>24177</v>
      </c>
      <c r="M3835" t="s">
        <v>24177</v>
      </c>
      <c r="N3835" t="s">
        <v>24177</v>
      </c>
      <c r="O3835" t="s">
        <v>24177</v>
      </c>
      <c r="P3835">
        <f>IMDB_Movies3[[#This Row],[gross]]-Table3[[#This Row],[budget]]</f>
        <v>11963426</v>
      </c>
    </row>
    <row r="3836" spans="1:16" x14ac:dyDescent="0.35">
      <c r="A3836" t="s">
        <v>79</v>
      </c>
      <c r="B3836">
        <v>37</v>
      </c>
      <c r="C3836">
        <v>5923044</v>
      </c>
      <c r="D3836" t="s">
        <v>18951</v>
      </c>
      <c r="E3836" t="s">
        <v>37</v>
      </c>
      <c r="F3836">
        <v>7.8</v>
      </c>
      <c r="G3836">
        <v>3600000</v>
      </c>
      <c r="H3836" t="s">
        <v>1671</v>
      </c>
      <c r="I3836" t="s">
        <v>1266</v>
      </c>
      <c r="J3836" t="s">
        <v>6403</v>
      </c>
      <c r="K3836" t="s">
        <v>10413</v>
      </c>
      <c r="L3836" t="s">
        <v>24177</v>
      </c>
      <c r="M3836" t="s">
        <v>24177</v>
      </c>
      <c r="N3836" t="s">
        <v>24177</v>
      </c>
      <c r="O3836" t="s">
        <v>24177</v>
      </c>
      <c r="P3836">
        <f>IMDB_Movies3[[#This Row],[gross]]-Table3[[#This Row],[budget]]</f>
        <v>2323044</v>
      </c>
    </row>
    <row r="3837" spans="1:16" x14ac:dyDescent="0.35">
      <c r="A3837" t="s">
        <v>18955</v>
      </c>
      <c r="B3837">
        <v>81</v>
      </c>
      <c r="C3837">
        <v>3293258</v>
      </c>
      <c r="D3837" t="s">
        <v>18957</v>
      </c>
      <c r="E3837" t="s">
        <v>37</v>
      </c>
      <c r="F3837">
        <v>5.2</v>
      </c>
      <c r="G3837">
        <v>3000000</v>
      </c>
      <c r="H3837" t="s">
        <v>1325</v>
      </c>
      <c r="I3837" t="s">
        <v>953</v>
      </c>
      <c r="J3837" t="s">
        <v>1671</v>
      </c>
      <c r="K3837" t="s">
        <v>17378</v>
      </c>
      <c r="L3837" t="s">
        <v>24177</v>
      </c>
      <c r="M3837" t="s">
        <v>24177</v>
      </c>
      <c r="N3837" t="s">
        <v>24177</v>
      </c>
      <c r="O3837" t="s">
        <v>24177</v>
      </c>
      <c r="P3837">
        <f>IMDB_Movies3[[#This Row],[gross]]-Table3[[#This Row],[budget]]</f>
        <v>293258</v>
      </c>
    </row>
    <row r="3838" spans="1:16" x14ac:dyDescent="0.35">
      <c r="A3838" t="s">
        <v>18960</v>
      </c>
      <c r="B3838">
        <v>97</v>
      </c>
      <c r="C3838">
        <v>47724985</v>
      </c>
      <c r="D3838" t="s">
        <v>18961</v>
      </c>
      <c r="E3838" t="s">
        <v>37</v>
      </c>
      <c r="F3838">
        <v>3.3</v>
      </c>
      <c r="G3838">
        <v>1000000</v>
      </c>
      <c r="H3838" t="s">
        <v>6403</v>
      </c>
      <c r="I3838" t="s">
        <v>24177</v>
      </c>
      <c r="J3838" t="s">
        <v>24177</v>
      </c>
      <c r="K3838" t="s">
        <v>24177</v>
      </c>
      <c r="L3838" t="s">
        <v>24177</v>
      </c>
      <c r="M3838" t="s">
        <v>24177</v>
      </c>
      <c r="N3838" t="s">
        <v>24177</v>
      </c>
      <c r="O3838" t="s">
        <v>24177</v>
      </c>
      <c r="P3838">
        <f>IMDB_Movies3[[#This Row],[gross]]-Table3[[#This Row],[budget]]</f>
        <v>46724985</v>
      </c>
    </row>
    <row r="3839" spans="1:16" x14ac:dyDescent="0.35">
      <c r="A3839" t="s">
        <v>18965</v>
      </c>
      <c r="B3839">
        <v>106</v>
      </c>
      <c r="C3839">
        <v>886410</v>
      </c>
      <c r="D3839" t="s">
        <v>18968</v>
      </c>
      <c r="E3839" t="s">
        <v>2778</v>
      </c>
      <c r="F3839">
        <v>6.8</v>
      </c>
      <c r="G3839">
        <v>3500000</v>
      </c>
      <c r="H3839" t="s">
        <v>3409</v>
      </c>
      <c r="I3839" t="s">
        <v>22704</v>
      </c>
      <c r="J3839" t="s">
        <v>24177</v>
      </c>
      <c r="K3839" t="s">
        <v>24177</v>
      </c>
      <c r="L3839" t="s">
        <v>24177</v>
      </c>
      <c r="M3839" t="s">
        <v>24177</v>
      </c>
      <c r="N3839" t="s">
        <v>24177</v>
      </c>
      <c r="O3839" t="s">
        <v>24177</v>
      </c>
      <c r="P3839">
        <f>IMDB_Movies3[[#This Row],[gross]]-Table3[[#This Row],[budget]]</f>
        <v>-2613590</v>
      </c>
    </row>
    <row r="3840" spans="1:16" x14ac:dyDescent="0.35">
      <c r="A3840" t="s">
        <v>18972</v>
      </c>
      <c r="B3840">
        <v>103</v>
      </c>
      <c r="C3840">
        <v>252652</v>
      </c>
      <c r="D3840" t="s">
        <v>18976</v>
      </c>
      <c r="E3840" t="s">
        <v>17494</v>
      </c>
      <c r="F3840">
        <v>7</v>
      </c>
      <c r="G3840">
        <v>19900000</v>
      </c>
      <c r="H3840" t="s">
        <v>1671</v>
      </c>
      <c r="I3840" t="s">
        <v>3409</v>
      </c>
      <c r="J3840" t="s">
        <v>1266</v>
      </c>
      <c r="K3840" t="s">
        <v>6403</v>
      </c>
      <c r="L3840" t="s">
        <v>24177</v>
      </c>
      <c r="M3840" t="s">
        <v>24177</v>
      </c>
      <c r="N3840" t="s">
        <v>24177</v>
      </c>
      <c r="O3840" t="s">
        <v>24177</v>
      </c>
      <c r="P3840">
        <f>IMDB_Movies3[[#This Row],[gross]]-Table3[[#This Row],[budget]]</f>
        <v>-19647348</v>
      </c>
    </row>
    <row r="3841" spans="1:16" x14ac:dyDescent="0.35">
      <c r="A3841" t="s">
        <v>18980</v>
      </c>
      <c r="B3841">
        <v>101</v>
      </c>
      <c r="C3841">
        <v>220234</v>
      </c>
      <c r="D3841" t="s">
        <v>18981</v>
      </c>
      <c r="E3841" t="s">
        <v>37</v>
      </c>
      <c r="F3841">
        <v>6.5</v>
      </c>
      <c r="G3841">
        <v>3500000</v>
      </c>
      <c r="H3841" t="s">
        <v>1671</v>
      </c>
      <c r="I3841" t="s">
        <v>19711</v>
      </c>
      <c r="J3841" t="s">
        <v>24177</v>
      </c>
      <c r="K3841" t="s">
        <v>24177</v>
      </c>
      <c r="L3841" t="s">
        <v>24177</v>
      </c>
      <c r="M3841" t="s">
        <v>24177</v>
      </c>
      <c r="N3841" t="s">
        <v>24177</v>
      </c>
      <c r="O3841" t="s">
        <v>24177</v>
      </c>
      <c r="P3841">
        <f>IMDB_Movies3[[#This Row],[gross]]-Table3[[#This Row],[budget]]</f>
        <v>-3279766</v>
      </c>
    </row>
    <row r="3842" spans="1:16" x14ac:dyDescent="0.35">
      <c r="A3842" t="s">
        <v>18984</v>
      </c>
      <c r="B3842">
        <v>98</v>
      </c>
      <c r="C3842">
        <v>101228</v>
      </c>
      <c r="D3842" t="s">
        <v>18985</v>
      </c>
      <c r="E3842" t="s">
        <v>37</v>
      </c>
      <c r="F3842">
        <v>6.4</v>
      </c>
      <c r="G3842">
        <v>3500000</v>
      </c>
      <c r="H3842" t="s">
        <v>1671</v>
      </c>
      <c r="I3842" t="s">
        <v>3409</v>
      </c>
      <c r="J3842" t="s">
        <v>24177</v>
      </c>
      <c r="K3842" t="s">
        <v>24177</v>
      </c>
      <c r="L3842" t="s">
        <v>24177</v>
      </c>
      <c r="M3842" t="s">
        <v>24177</v>
      </c>
      <c r="N3842" t="s">
        <v>24177</v>
      </c>
      <c r="O3842" t="s">
        <v>24177</v>
      </c>
      <c r="P3842">
        <f>IMDB_Movies3[[#This Row],[gross]]-Table3[[#This Row],[budget]]</f>
        <v>-3398772</v>
      </c>
    </row>
    <row r="3843" spans="1:16" x14ac:dyDescent="0.35">
      <c r="A3843" t="s">
        <v>5158</v>
      </c>
      <c r="B3843">
        <v>91</v>
      </c>
      <c r="C3843">
        <v>96793</v>
      </c>
      <c r="D3843" t="s">
        <v>18988</v>
      </c>
      <c r="E3843" t="s">
        <v>37</v>
      </c>
      <c r="F3843">
        <v>5.3</v>
      </c>
      <c r="G3843">
        <v>3500000</v>
      </c>
      <c r="H3843" t="s">
        <v>1325</v>
      </c>
      <c r="I3843" t="s">
        <v>1671</v>
      </c>
      <c r="J3843" t="s">
        <v>19711</v>
      </c>
      <c r="K3843" t="s">
        <v>24177</v>
      </c>
      <c r="L3843" t="s">
        <v>24177</v>
      </c>
      <c r="M3843" t="s">
        <v>24177</v>
      </c>
      <c r="N3843" t="s">
        <v>24177</v>
      </c>
      <c r="O3843" t="s">
        <v>24177</v>
      </c>
      <c r="P3843">
        <f>IMDB_Movies3[[#This Row],[gross]]-Table3[[#This Row],[budget]]</f>
        <v>-3403207</v>
      </c>
    </row>
    <row r="3844" spans="1:16" x14ac:dyDescent="0.35">
      <c r="A3844" t="s">
        <v>18991</v>
      </c>
      <c r="B3844">
        <v>105</v>
      </c>
      <c r="C3844">
        <v>123777</v>
      </c>
      <c r="D3844" t="s">
        <v>18994</v>
      </c>
      <c r="E3844" t="s">
        <v>37</v>
      </c>
      <c r="F3844">
        <v>4.7</v>
      </c>
      <c r="G3844">
        <v>3500000</v>
      </c>
      <c r="H3844" t="s">
        <v>1325</v>
      </c>
      <c r="I3844" t="s">
        <v>13307</v>
      </c>
      <c r="J3844" t="s">
        <v>24164</v>
      </c>
      <c r="K3844" t="s">
        <v>3409</v>
      </c>
      <c r="L3844" t="s">
        <v>18089</v>
      </c>
      <c r="M3844" t="s">
        <v>1266</v>
      </c>
      <c r="N3844" t="s">
        <v>24177</v>
      </c>
      <c r="O3844" t="s">
        <v>24177</v>
      </c>
      <c r="P3844">
        <f>IMDB_Movies3[[#This Row],[gross]]-Table3[[#This Row],[budget]]</f>
        <v>-3376223</v>
      </c>
    </row>
    <row r="3845" spans="1:16" x14ac:dyDescent="0.35">
      <c r="A3845" t="s">
        <v>18997</v>
      </c>
      <c r="B3845">
        <v>98</v>
      </c>
      <c r="C3845">
        <v>47724985</v>
      </c>
      <c r="D3845" t="s">
        <v>18998</v>
      </c>
      <c r="E3845" t="s">
        <v>37</v>
      </c>
      <c r="F3845">
        <v>6.1</v>
      </c>
      <c r="G3845">
        <v>3500000</v>
      </c>
      <c r="H3845" t="s">
        <v>24164</v>
      </c>
      <c r="I3845" t="s">
        <v>3409</v>
      </c>
      <c r="J3845" t="s">
        <v>24162</v>
      </c>
      <c r="K3845" t="s">
        <v>10413</v>
      </c>
      <c r="L3845" t="s">
        <v>24177</v>
      </c>
      <c r="M3845" t="s">
        <v>24177</v>
      </c>
      <c r="N3845" t="s">
        <v>24177</v>
      </c>
      <c r="O3845" t="s">
        <v>24177</v>
      </c>
      <c r="P3845">
        <f>IMDB_Movies3[[#This Row],[gross]]-Table3[[#This Row],[budget]]</f>
        <v>44224985</v>
      </c>
    </row>
    <row r="3846" spans="1:16" x14ac:dyDescent="0.35">
      <c r="A3846" t="s">
        <v>19002</v>
      </c>
      <c r="B3846">
        <v>104</v>
      </c>
      <c r="C3846">
        <v>47724985</v>
      </c>
      <c r="D3846" t="s">
        <v>19003</v>
      </c>
      <c r="E3846" t="s">
        <v>37</v>
      </c>
      <c r="F3846">
        <v>5.5</v>
      </c>
      <c r="G3846">
        <v>1000000</v>
      </c>
      <c r="H3846" t="s">
        <v>1325</v>
      </c>
      <c r="I3846" t="s">
        <v>1671</v>
      </c>
      <c r="J3846" t="s">
        <v>24164</v>
      </c>
      <c r="K3846" t="s">
        <v>10413</v>
      </c>
      <c r="L3846" t="s">
        <v>24177</v>
      </c>
      <c r="M3846" t="s">
        <v>24177</v>
      </c>
      <c r="N3846" t="s">
        <v>24177</v>
      </c>
      <c r="O3846" t="s">
        <v>24177</v>
      </c>
      <c r="P3846">
        <f>IMDB_Movies3[[#This Row],[gross]]-Table3[[#This Row],[budget]]</f>
        <v>46724985</v>
      </c>
    </row>
    <row r="3847" spans="1:16" x14ac:dyDescent="0.35">
      <c r="A3847" t="s">
        <v>19012</v>
      </c>
      <c r="B3847">
        <v>96</v>
      </c>
      <c r="C3847">
        <v>47724985</v>
      </c>
      <c r="D3847" t="s">
        <v>19013</v>
      </c>
      <c r="E3847" t="s">
        <v>37</v>
      </c>
      <c r="F3847">
        <v>4.8</v>
      </c>
      <c r="G3847">
        <v>3500000</v>
      </c>
      <c r="H3847" t="s">
        <v>6403</v>
      </c>
      <c r="I3847" t="s">
        <v>10413</v>
      </c>
      <c r="J3847" t="s">
        <v>24177</v>
      </c>
      <c r="K3847" t="s">
        <v>24177</v>
      </c>
      <c r="L3847" t="s">
        <v>24177</v>
      </c>
      <c r="M3847" t="s">
        <v>24177</v>
      </c>
      <c r="N3847" t="s">
        <v>24177</v>
      </c>
      <c r="O3847" t="s">
        <v>24177</v>
      </c>
      <c r="P3847">
        <f>IMDB_Movies3[[#This Row],[gross]]-Table3[[#This Row],[budget]]</f>
        <v>44224985</v>
      </c>
    </row>
    <row r="3848" spans="1:16" x14ac:dyDescent="0.35">
      <c r="A3848" t="s">
        <v>19016</v>
      </c>
      <c r="B3848">
        <v>148</v>
      </c>
      <c r="C3848">
        <v>47724985</v>
      </c>
      <c r="D3848" t="s">
        <v>19018</v>
      </c>
      <c r="E3848" t="s">
        <v>37</v>
      </c>
      <c r="F3848">
        <v>8.4</v>
      </c>
      <c r="G3848">
        <v>3500000</v>
      </c>
      <c r="H3848" t="s">
        <v>1325</v>
      </c>
      <c r="I3848" t="s">
        <v>11526</v>
      </c>
      <c r="J3848" t="s">
        <v>24164</v>
      </c>
      <c r="K3848" t="s">
        <v>12332</v>
      </c>
      <c r="L3848" t="s">
        <v>10413</v>
      </c>
      <c r="M3848" t="s">
        <v>24177</v>
      </c>
      <c r="N3848" t="s">
        <v>24177</v>
      </c>
      <c r="O3848" t="s">
        <v>24177</v>
      </c>
      <c r="P3848">
        <f>IMDB_Movies3[[#This Row],[gross]]-Table3[[#This Row],[budget]]</f>
        <v>44224985</v>
      </c>
    </row>
    <row r="3849" spans="1:16" x14ac:dyDescent="0.35">
      <c r="A3849" t="s">
        <v>19022</v>
      </c>
      <c r="B3849">
        <v>100</v>
      </c>
      <c r="C3849">
        <v>29233</v>
      </c>
      <c r="D3849" t="s">
        <v>19025</v>
      </c>
      <c r="E3849" t="s">
        <v>37</v>
      </c>
      <c r="F3849">
        <v>7</v>
      </c>
      <c r="G3849">
        <v>3500000</v>
      </c>
      <c r="H3849" t="s">
        <v>68</v>
      </c>
      <c r="I3849" t="s">
        <v>24177</v>
      </c>
      <c r="J3849" t="s">
        <v>24177</v>
      </c>
      <c r="K3849" t="s">
        <v>24177</v>
      </c>
      <c r="L3849" t="s">
        <v>24177</v>
      </c>
      <c r="M3849" t="s">
        <v>24177</v>
      </c>
      <c r="N3849" t="s">
        <v>24177</v>
      </c>
      <c r="O3849" t="s">
        <v>24177</v>
      </c>
      <c r="P3849">
        <f>IMDB_Movies3[[#This Row],[gross]]-Table3[[#This Row],[budget]]</f>
        <v>-3470767</v>
      </c>
    </row>
    <row r="3850" spans="1:16" x14ac:dyDescent="0.35">
      <c r="A3850" t="s">
        <v>4408</v>
      </c>
      <c r="B3850">
        <v>86</v>
      </c>
      <c r="C3850">
        <v>47724985</v>
      </c>
      <c r="D3850" t="s">
        <v>19029</v>
      </c>
      <c r="E3850" t="s">
        <v>37</v>
      </c>
      <c r="F3850">
        <v>3.3</v>
      </c>
      <c r="G3850">
        <v>3500000</v>
      </c>
      <c r="H3850" t="s">
        <v>1325</v>
      </c>
      <c r="I3850" t="s">
        <v>953</v>
      </c>
      <c r="J3850" t="s">
        <v>1266</v>
      </c>
      <c r="K3850" t="s">
        <v>10413</v>
      </c>
      <c r="L3850" t="s">
        <v>24177</v>
      </c>
      <c r="M3850" t="s">
        <v>24177</v>
      </c>
      <c r="N3850" t="s">
        <v>24177</v>
      </c>
      <c r="O3850" t="s">
        <v>24177</v>
      </c>
      <c r="P3850">
        <f>IMDB_Movies3[[#This Row],[gross]]-Table3[[#This Row],[budget]]</f>
        <v>44224985</v>
      </c>
    </row>
    <row r="3851" spans="1:16" x14ac:dyDescent="0.35">
      <c r="A3851" t="s">
        <v>19033</v>
      </c>
      <c r="B3851">
        <v>92</v>
      </c>
      <c r="C3851">
        <v>47724985</v>
      </c>
      <c r="D3851" t="s">
        <v>19034</v>
      </c>
      <c r="E3851" t="s">
        <v>37</v>
      </c>
      <c r="F3851">
        <v>5.4</v>
      </c>
      <c r="G3851">
        <v>3500000</v>
      </c>
      <c r="H3851" t="s">
        <v>1325</v>
      </c>
      <c r="I3851" t="s">
        <v>24164</v>
      </c>
      <c r="J3851" t="s">
        <v>3409</v>
      </c>
      <c r="K3851" t="s">
        <v>10413</v>
      </c>
      <c r="L3851" t="s">
        <v>24177</v>
      </c>
      <c r="M3851" t="s">
        <v>24177</v>
      </c>
      <c r="N3851" t="s">
        <v>24177</v>
      </c>
      <c r="O3851" t="s">
        <v>24177</v>
      </c>
      <c r="P3851">
        <f>IMDB_Movies3[[#This Row],[gross]]-Table3[[#This Row],[budget]]</f>
        <v>44224985</v>
      </c>
    </row>
    <row r="3852" spans="1:16" x14ac:dyDescent="0.35">
      <c r="A3852" t="s">
        <v>19037</v>
      </c>
      <c r="B3852">
        <v>88</v>
      </c>
      <c r="C3852">
        <v>47724985</v>
      </c>
      <c r="D3852" t="s">
        <v>19038</v>
      </c>
      <c r="E3852" t="s">
        <v>37</v>
      </c>
      <c r="F3852">
        <v>4.8</v>
      </c>
      <c r="G3852">
        <v>3500000</v>
      </c>
      <c r="H3852" t="s">
        <v>3409</v>
      </c>
      <c r="I3852" t="s">
        <v>10413</v>
      </c>
      <c r="J3852" t="s">
        <v>24177</v>
      </c>
      <c r="K3852" t="s">
        <v>24177</v>
      </c>
      <c r="L3852" t="s">
        <v>24177</v>
      </c>
      <c r="M3852" t="s">
        <v>24177</v>
      </c>
      <c r="N3852" t="s">
        <v>24177</v>
      </c>
      <c r="O3852" t="s">
        <v>24177</v>
      </c>
      <c r="P3852">
        <f>IMDB_Movies3[[#This Row],[gross]]-Table3[[#This Row],[budget]]</f>
        <v>44224985</v>
      </c>
    </row>
    <row r="3853" spans="1:16" x14ac:dyDescent="0.35">
      <c r="A3853" t="s">
        <v>19041</v>
      </c>
      <c r="B3853">
        <v>90</v>
      </c>
      <c r="C3853">
        <v>47724985</v>
      </c>
      <c r="D3853" t="s">
        <v>19043</v>
      </c>
      <c r="E3853" t="s">
        <v>37</v>
      </c>
      <c r="F3853">
        <v>3.1</v>
      </c>
      <c r="G3853">
        <v>3440000</v>
      </c>
      <c r="H3853" t="s">
        <v>24164</v>
      </c>
      <c r="I3853" t="s">
        <v>24162</v>
      </c>
      <c r="J3853" t="s">
        <v>10413</v>
      </c>
      <c r="K3853" t="s">
        <v>24177</v>
      </c>
      <c r="L3853" t="s">
        <v>24177</v>
      </c>
      <c r="M3853" t="s">
        <v>24177</v>
      </c>
      <c r="N3853" t="s">
        <v>24177</v>
      </c>
      <c r="O3853" t="s">
        <v>24177</v>
      </c>
      <c r="P3853">
        <f>IMDB_Movies3[[#This Row],[gross]]-Table3[[#This Row],[budget]]</f>
        <v>44284985</v>
      </c>
    </row>
    <row r="3854" spans="1:16" x14ac:dyDescent="0.35">
      <c r="A3854" t="s">
        <v>10325</v>
      </c>
      <c r="B3854">
        <v>94</v>
      </c>
      <c r="C3854">
        <v>47724985</v>
      </c>
      <c r="D3854" t="s">
        <v>19047</v>
      </c>
      <c r="E3854" t="s">
        <v>37</v>
      </c>
      <c r="F3854">
        <v>6.7</v>
      </c>
      <c r="G3854">
        <v>3400000</v>
      </c>
      <c r="H3854" t="s">
        <v>1671</v>
      </c>
      <c r="I3854" t="s">
        <v>24177</v>
      </c>
      <c r="J3854" t="s">
        <v>24177</v>
      </c>
      <c r="K3854" t="s">
        <v>24177</v>
      </c>
      <c r="L3854" t="s">
        <v>24177</v>
      </c>
      <c r="M3854" t="s">
        <v>24177</v>
      </c>
      <c r="N3854" t="s">
        <v>24177</v>
      </c>
      <c r="O3854" t="s">
        <v>24177</v>
      </c>
      <c r="P3854">
        <f>IMDB_Movies3[[#This Row],[gross]]-Table3[[#This Row],[budget]]</f>
        <v>44324985</v>
      </c>
    </row>
    <row r="3855" spans="1:16" x14ac:dyDescent="0.35">
      <c r="A3855" t="s">
        <v>19050</v>
      </c>
      <c r="B3855">
        <v>80</v>
      </c>
      <c r="C3855">
        <v>77413017</v>
      </c>
      <c r="D3855" t="s">
        <v>19052</v>
      </c>
      <c r="E3855" t="s">
        <v>1464</v>
      </c>
      <c r="F3855">
        <v>7.6</v>
      </c>
      <c r="G3855">
        <v>8000000</v>
      </c>
      <c r="H3855" t="s">
        <v>68</v>
      </c>
      <c r="I3855" t="s">
        <v>24177</v>
      </c>
      <c r="J3855" t="s">
        <v>24177</v>
      </c>
      <c r="K3855" t="s">
        <v>24177</v>
      </c>
      <c r="L3855" t="s">
        <v>24177</v>
      </c>
      <c r="M3855" t="s">
        <v>24177</v>
      </c>
      <c r="N3855" t="s">
        <v>24177</v>
      </c>
      <c r="O3855" t="s">
        <v>24177</v>
      </c>
      <c r="P3855">
        <f>IMDB_Movies3[[#This Row],[gross]]-Table3[[#This Row],[budget]]</f>
        <v>69413017</v>
      </c>
    </row>
    <row r="3856" spans="1:16" x14ac:dyDescent="0.35">
      <c r="A3856" t="s">
        <v>11361</v>
      </c>
      <c r="B3856">
        <v>107</v>
      </c>
      <c r="C3856">
        <v>5354039</v>
      </c>
      <c r="D3856" t="s">
        <v>19055</v>
      </c>
      <c r="E3856" t="s">
        <v>37</v>
      </c>
      <c r="F3856">
        <v>7.1</v>
      </c>
      <c r="G3856">
        <v>3500000</v>
      </c>
      <c r="H3856" t="s">
        <v>13307</v>
      </c>
      <c r="I3856" t="s">
        <v>3409</v>
      </c>
      <c r="J3856" t="s">
        <v>10413</v>
      </c>
      <c r="K3856" t="s">
        <v>24177</v>
      </c>
      <c r="L3856" t="s">
        <v>24177</v>
      </c>
      <c r="M3856" t="s">
        <v>24177</v>
      </c>
      <c r="N3856" t="s">
        <v>24177</v>
      </c>
      <c r="O3856" t="s">
        <v>24177</v>
      </c>
      <c r="P3856">
        <f>IMDB_Movies3[[#This Row],[gross]]-Table3[[#This Row],[budget]]</f>
        <v>1854039</v>
      </c>
    </row>
    <row r="3857" spans="1:16" x14ac:dyDescent="0.35">
      <c r="A3857" t="s">
        <v>19058</v>
      </c>
      <c r="B3857">
        <v>99</v>
      </c>
      <c r="C3857">
        <v>47724985</v>
      </c>
      <c r="D3857" t="s">
        <v>19061</v>
      </c>
      <c r="E3857" t="s">
        <v>37</v>
      </c>
      <c r="F3857">
        <v>6.1</v>
      </c>
      <c r="G3857">
        <v>35761559</v>
      </c>
      <c r="H3857" t="s">
        <v>3409</v>
      </c>
      <c r="I3857" t="s">
        <v>19711</v>
      </c>
      <c r="J3857" t="s">
        <v>24177</v>
      </c>
      <c r="K3857" t="s">
        <v>24177</v>
      </c>
      <c r="L3857" t="s">
        <v>24177</v>
      </c>
      <c r="M3857" t="s">
        <v>24177</v>
      </c>
      <c r="N3857" t="s">
        <v>24177</v>
      </c>
      <c r="O3857" t="s">
        <v>24177</v>
      </c>
      <c r="P3857">
        <f>IMDB_Movies3[[#This Row],[gross]]-Table3[[#This Row],[budget]]</f>
        <v>11963426</v>
      </c>
    </row>
    <row r="3858" spans="1:16" x14ac:dyDescent="0.35">
      <c r="A3858" t="s">
        <v>19065</v>
      </c>
      <c r="B3858">
        <v>92</v>
      </c>
      <c r="C3858">
        <v>2926565</v>
      </c>
      <c r="D3858" t="s">
        <v>19066</v>
      </c>
      <c r="E3858" t="s">
        <v>37</v>
      </c>
      <c r="F3858">
        <v>6.5</v>
      </c>
      <c r="G3858">
        <v>3000000</v>
      </c>
      <c r="H3858" t="s">
        <v>1671</v>
      </c>
      <c r="I3858" t="s">
        <v>3409</v>
      </c>
      <c r="J3858" t="s">
        <v>24177</v>
      </c>
      <c r="K3858" t="s">
        <v>24177</v>
      </c>
      <c r="L3858" t="s">
        <v>24177</v>
      </c>
      <c r="M3858" t="s">
        <v>24177</v>
      </c>
      <c r="N3858" t="s">
        <v>24177</v>
      </c>
      <c r="O3858" t="s">
        <v>24177</v>
      </c>
      <c r="P3858">
        <f>IMDB_Movies3[[#This Row],[gross]]-Table3[[#This Row],[budget]]</f>
        <v>-73435</v>
      </c>
    </row>
    <row r="3859" spans="1:16" x14ac:dyDescent="0.35">
      <c r="A3859" t="s">
        <v>19069</v>
      </c>
      <c r="B3859">
        <v>107</v>
      </c>
      <c r="C3859">
        <v>13092000</v>
      </c>
      <c r="D3859" t="s">
        <v>19070</v>
      </c>
      <c r="E3859" t="s">
        <v>37</v>
      </c>
      <c r="F3859">
        <v>8.5</v>
      </c>
      <c r="G3859">
        <v>3300000</v>
      </c>
      <c r="H3859" t="s">
        <v>3409</v>
      </c>
      <c r="I3859" t="s">
        <v>12038</v>
      </c>
      <c r="J3859" t="s">
        <v>24177</v>
      </c>
      <c r="K3859" t="s">
        <v>24177</v>
      </c>
      <c r="L3859" t="s">
        <v>24177</v>
      </c>
      <c r="M3859" t="s">
        <v>24177</v>
      </c>
      <c r="N3859" t="s">
        <v>24177</v>
      </c>
      <c r="O3859" t="s">
        <v>24177</v>
      </c>
      <c r="P3859">
        <f>IMDB_Movies3[[#This Row],[gross]]-Table3[[#This Row],[budget]]</f>
        <v>9792000</v>
      </c>
    </row>
    <row r="3860" spans="1:16" x14ac:dyDescent="0.35">
      <c r="A3860" t="s">
        <v>9362</v>
      </c>
      <c r="B3860">
        <v>135</v>
      </c>
      <c r="C3860">
        <v>7563397</v>
      </c>
      <c r="D3860" t="s">
        <v>19073</v>
      </c>
      <c r="E3860" t="s">
        <v>14503</v>
      </c>
      <c r="F3860">
        <v>8.6999999999999993</v>
      </c>
      <c r="G3860">
        <v>3300000</v>
      </c>
      <c r="H3860" t="s">
        <v>24164</v>
      </c>
      <c r="I3860" t="s">
        <v>3409</v>
      </c>
      <c r="J3860" t="s">
        <v>24177</v>
      </c>
      <c r="K3860" t="s">
        <v>24177</v>
      </c>
      <c r="L3860" t="s">
        <v>24177</v>
      </c>
      <c r="M3860" t="s">
        <v>24177</v>
      </c>
      <c r="N3860" t="s">
        <v>24177</v>
      </c>
      <c r="O3860" t="s">
        <v>24177</v>
      </c>
      <c r="P3860">
        <f>IMDB_Movies3[[#This Row],[gross]]-Table3[[#This Row],[budget]]</f>
        <v>4263397</v>
      </c>
    </row>
    <row r="3861" spans="1:16" x14ac:dyDescent="0.35">
      <c r="A3861" t="s">
        <v>19077</v>
      </c>
      <c r="B3861">
        <v>99</v>
      </c>
      <c r="C3861">
        <v>104257</v>
      </c>
      <c r="D3861" t="s">
        <v>19079</v>
      </c>
      <c r="E3861" t="s">
        <v>37</v>
      </c>
      <c r="F3861">
        <v>7.1</v>
      </c>
      <c r="G3861">
        <v>2200000</v>
      </c>
      <c r="H3861" t="s">
        <v>1671</v>
      </c>
      <c r="I3861" t="s">
        <v>12038</v>
      </c>
      <c r="J3861" t="s">
        <v>24177</v>
      </c>
      <c r="K3861" t="s">
        <v>24177</v>
      </c>
      <c r="L3861" t="s">
        <v>24177</v>
      </c>
      <c r="M3861" t="s">
        <v>24177</v>
      </c>
      <c r="N3861" t="s">
        <v>24177</v>
      </c>
      <c r="O3861" t="s">
        <v>24177</v>
      </c>
      <c r="P3861">
        <f>IMDB_Movies3[[#This Row],[gross]]-Table3[[#This Row],[budget]]</f>
        <v>-2095743</v>
      </c>
    </row>
    <row r="3862" spans="1:16" x14ac:dyDescent="0.35">
      <c r="A3862" t="s">
        <v>19082</v>
      </c>
      <c r="B3862">
        <v>102</v>
      </c>
      <c r="C3862">
        <v>47724985</v>
      </c>
      <c r="D3862" t="s">
        <v>19084</v>
      </c>
      <c r="E3862" t="s">
        <v>37</v>
      </c>
      <c r="F3862">
        <v>6.6</v>
      </c>
      <c r="G3862">
        <v>3400000</v>
      </c>
      <c r="H3862" t="s">
        <v>13307</v>
      </c>
      <c r="I3862" t="s">
        <v>3409</v>
      </c>
      <c r="J3862" t="s">
        <v>12038</v>
      </c>
      <c r="K3862" t="s">
        <v>24177</v>
      </c>
      <c r="L3862" t="s">
        <v>24177</v>
      </c>
      <c r="M3862" t="s">
        <v>24177</v>
      </c>
      <c r="N3862" t="s">
        <v>24177</v>
      </c>
      <c r="O3862" t="s">
        <v>24177</v>
      </c>
      <c r="P3862">
        <f>IMDB_Movies3[[#This Row],[gross]]-Table3[[#This Row],[budget]]</f>
        <v>44324985</v>
      </c>
    </row>
    <row r="3863" spans="1:16" x14ac:dyDescent="0.35">
      <c r="A3863" t="s">
        <v>19088</v>
      </c>
      <c r="B3863">
        <v>93</v>
      </c>
      <c r="C3863">
        <v>17311</v>
      </c>
      <c r="D3863" t="s">
        <v>19089</v>
      </c>
      <c r="E3863" t="s">
        <v>37</v>
      </c>
      <c r="F3863">
        <v>6.7</v>
      </c>
      <c r="G3863">
        <v>35761559</v>
      </c>
      <c r="H3863" t="s">
        <v>24164</v>
      </c>
      <c r="I3863" t="s">
        <v>3409</v>
      </c>
      <c r="J3863" t="s">
        <v>24162</v>
      </c>
      <c r="K3863" t="s">
        <v>24177</v>
      </c>
      <c r="L3863" t="s">
        <v>24177</v>
      </c>
      <c r="M3863" t="s">
        <v>24177</v>
      </c>
      <c r="N3863" t="s">
        <v>24177</v>
      </c>
      <c r="O3863" t="s">
        <v>24177</v>
      </c>
      <c r="P3863">
        <f>IMDB_Movies3[[#This Row],[gross]]-Table3[[#This Row],[budget]]</f>
        <v>-35744248</v>
      </c>
    </row>
    <row r="3864" spans="1:16" x14ac:dyDescent="0.35">
      <c r="A3864" t="s">
        <v>16244</v>
      </c>
      <c r="B3864">
        <v>115</v>
      </c>
      <c r="C3864">
        <v>610968</v>
      </c>
      <c r="D3864" t="s">
        <v>19094</v>
      </c>
      <c r="E3864" t="s">
        <v>15778</v>
      </c>
      <c r="F3864">
        <v>8.3000000000000007</v>
      </c>
      <c r="G3864">
        <v>3800000</v>
      </c>
      <c r="H3864" t="s">
        <v>3409</v>
      </c>
      <c r="I3864" t="s">
        <v>24177</v>
      </c>
      <c r="J3864" t="s">
        <v>24177</v>
      </c>
      <c r="K3864" t="s">
        <v>24177</v>
      </c>
      <c r="L3864" t="s">
        <v>24177</v>
      </c>
      <c r="M3864" t="s">
        <v>24177</v>
      </c>
      <c r="N3864" t="s">
        <v>24177</v>
      </c>
      <c r="O3864" t="s">
        <v>24177</v>
      </c>
      <c r="P3864">
        <f>IMDB_Movies3[[#This Row],[gross]]-Table3[[#This Row],[budget]]</f>
        <v>-3189032</v>
      </c>
    </row>
    <row r="3865" spans="1:16" x14ac:dyDescent="0.35">
      <c r="A3865" t="s">
        <v>11263</v>
      </c>
      <c r="B3865">
        <v>94</v>
      </c>
      <c r="C3865">
        <v>47724985</v>
      </c>
      <c r="D3865" t="s">
        <v>19099</v>
      </c>
      <c r="E3865" t="s">
        <v>37</v>
      </c>
      <c r="F3865">
        <v>8.1</v>
      </c>
      <c r="G3865">
        <v>4000000</v>
      </c>
      <c r="H3865" t="s">
        <v>1671</v>
      </c>
      <c r="I3865" t="s">
        <v>18089</v>
      </c>
      <c r="J3865" t="s">
        <v>24177</v>
      </c>
      <c r="K3865" t="s">
        <v>24177</v>
      </c>
      <c r="L3865" t="s">
        <v>24177</v>
      </c>
      <c r="M3865" t="s">
        <v>24177</v>
      </c>
      <c r="N3865" t="s">
        <v>24177</v>
      </c>
      <c r="O3865" t="s">
        <v>24177</v>
      </c>
      <c r="P3865">
        <f>IMDB_Movies3[[#This Row],[gross]]-Table3[[#This Row],[budget]]</f>
        <v>43724985</v>
      </c>
    </row>
    <row r="3866" spans="1:16" x14ac:dyDescent="0.35">
      <c r="A3866" t="s">
        <v>11333</v>
      </c>
      <c r="B3866">
        <v>91</v>
      </c>
      <c r="C3866">
        <v>8108247</v>
      </c>
      <c r="D3866" t="s">
        <v>19103</v>
      </c>
      <c r="E3866" t="s">
        <v>37</v>
      </c>
      <c r="F3866">
        <v>7.4</v>
      </c>
      <c r="G3866">
        <v>3300000</v>
      </c>
      <c r="H3866" t="s">
        <v>3409</v>
      </c>
      <c r="I3866" t="s">
        <v>19711</v>
      </c>
      <c r="J3866" t="s">
        <v>24177</v>
      </c>
      <c r="K3866" t="s">
        <v>24177</v>
      </c>
      <c r="L3866" t="s">
        <v>24177</v>
      </c>
      <c r="M3866" t="s">
        <v>24177</v>
      </c>
      <c r="N3866" t="s">
        <v>24177</v>
      </c>
      <c r="O3866" t="s">
        <v>24177</v>
      </c>
      <c r="P3866">
        <f>IMDB_Movies3[[#This Row],[gross]]-Table3[[#This Row],[budget]]</f>
        <v>4808247</v>
      </c>
    </row>
    <row r="3867" spans="1:16" x14ac:dyDescent="0.35">
      <c r="A3867" t="s">
        <v>12976</v>
      </c>
      <c r="B3867">
        <v>98</v>
      </c>
      <c r="C3867">
        <v>47724985</v>
      </c>
      <c r="D3867" t="s">
        <v>19107</v>
      </c>
      <c r="E3867" t="s">
        <v>37</v>
      </c>
      <c r="F3867">
        <v>6.6</v>
      </c>
      <c r="G3867">
        <v>4300000</v>
      </c>
      <c r="H3867" t="s">
        <v>1325</v>
      </c>
      <c r="I3867" t="s">
        <v>24164</v>
      </c>
      <c r="J3867" t="s">
        <v>3409</v>
      </c>
      <c r="K3867" t="s">
        <v>10413</v>
      </c>
      <c r="L3867" t="s">
        <v>24177</v>
      </c>
      <c r="M3867" t="s">
        <v>24177</v>
      </c>
      <c r="N3867" t="s">
        <v>24177</v>
      </c>
      <c r="O3867" t="s">
        <v>24177</v>
      </c>
      <c r="P3867">
        <f>IMDB_Movies3[[#This Row],[gross]]-Table3[[#This Row],[budget]]</f>
        <v>43424985</v>
      </c>
    </row>
    <row r="3868" spans="1:16" x14ac:dyDescent="0.35">
      <c r="A3868" t="s">
        <v>19111</v>
      </c>
      <c r="B3868">
        <v>97</v>
      </c>
      <c r="C3868">
        <v>47724985</v>
      </c>
      <c r="D3868" t="s">
        <v>19112</v>
      </c>
      <c r="E3868" t="s">
        <v>37</v>
      </c>
      <c r="F3868">
        <v>4.5</v>
      </c>
      <c r="G3868">
        <v>3300000</v>
      </c>
      <c r="H3868" t="s">
        <v>1671</v>
      </c>
      <c r="I3868" t="s">
        <v>24177</v>
      </c>
      <c r="J3868" t="s">
        <v>24177</v>
      </c>
      <c r="K3868" t="s">
        <v>24177</v>
      </c>
      <c r="L3868" t="s">
        <v>24177</v>
      </c>
      <c r="M3868" t="s">
        <v>24177</v>
      </c>
      <c r="N3868" t="s">
        <v>24177</v>
      </c>
      <c r="O3868" t="s">
        <v>24177</v>
      </c>
      <c r="P3868">
        <f>IMDB_Movies3[[#This Row],[gross]]-Table3[[#This Row],[budget]]</f>
        <v>44424985</v>
      </c>
    </row>
    <row r="3869" spans="1:16" x14ac:dyDescent="0.35">
      <c r="A3869" t="s">
        <v>19115</v>
      </c>
      <c r="B3869">
        <v>92</v>
      </c>
      <c r="C3869">
        <v>7680</v>
      </c>
      <c r="D3869" t="s">
        <v>19116</v>
      </c>
      <c r="E3869" t="s">
        <v>37</v>
      </c>
      <c r="F3869">
        <v>6.4</v>
      </c>
      <c r="G3869">
        <v>2000000</v>
      </c>
      <c r="H3869" t="s">
        <v>3409</v>
      </c>
      <c r="I3869" t="s">
        <v>19711</v>
      </c>
      <c r="J3869" t="s">
        <v>24177</v>
      </c>
      <c r="K3869" t="s">
        <v>24177</v>
      </c>
      <c r="L3869" t="s">
        <v>24177</v>
      </c>
      <c r="M3869" t="s">
        <v>24177</v>
      </c>
      <c r="N3869" t="s">
        <v>24177</v>
      </c>
      <c r="O3869" t="s">
        <v>24177</v>
      </c>
      <c r="P3869">
        <f>IMDB_Movies3[[#This Row],[gross]]-Table3[[#This Row],[budget]]</f>
        <v>-1992320</v>
      </c>
    </row>
    <row r="3870" spans="1:16" x14ac:dyDescent="0.35">
      <c r="A3870" t="s">
        <v>19119</v>
      </c>
      <c r="B3870">
        <v>128</v>
      </c>
      <c r="C3870">
        <v>3766595</v>
      </c>
      <c r="D3870" t="s">
        <v>19122</v>
      </c>
      <c r="E3870" t="s">
        <v>1464</v>
      </c>
      <c r="F3870">
        <v>7.5</v>
      </c>
      <c r="G3870">
        <v>35761559</v>
      </c>
      <c r="H3870" t="s">
        <v>3409</v>
      </c>
      <c r="I3870" t="s">
        <v>24177</v>
      </c>
      <c r="J3870" t="s">
        <v>24177</v>
      </c>
      <c r="K3870" t="s">
        <v>24177</v>
      </c>
      <c r="L3870" t="s">
        <v>24177</v>
      </c>
      <c r="M3870" t="s">
        <v>24177</v>
      </c>
      <c r="N3870" t="s">
        <v>24177</v>
      </c>
      <c r="O3870" t="s">
        <v>24177</v>
      </c>
      <c r="P3870">
        <f>IMDB_Movies3[[#This Row],[gross]]-Table3[[#This Row],[budget]]</f>
        <v>-31994964</v>
      </c>
    </row>
    <row r="3871" spans="1:16" x14ac:dyDescent="0.35">
      <c r="A3871" t="s">
        <v>3817</v>
      </c>
      <c r="B3871">
        <v>136</v>
      </c>
      <c r="C3871">
        <v>47724985</v>
      </c>
      <c r="D3871" t="s">
        <v>19126</v>
      </c>
      <c r="E3871" t="s">
        <v>37</v>
      </c>
      <c r="F3871">
        <v>8</v>
      </c>
      <c r="G3871">
        <v>2300000</v>
      </c>
      <c r="H3871" t="s">
        <v>3409</v>
      </c>
      <c r="I3871" t="s">
        <v>6403</v>
      </c>
      <c r="J3871" t="s">
        <v>24177</v>
      </c>
      <c r="K3871" t="s">
        <v>24177</v>
      </c>
      <c r="L3871" t="s">
        <v>24177</v>
      </c>
      <c r="M3871" t="s">
        <v>24177</v>
      </c>
      <c r="N3871" t="s">
        <v>24177</v>
      </c>
      <c r="O3871" t="s">
        <v>24177</v>
      </c>
      <c r="P3871">
        <f>IMDB_Movies3[[#This Row],[gross]]-Table3[[#This Row],[budget]]</f>
        <v>45424985</v>
      </c>
    </row>
    <row r="3872" spans="1:16" x14ac:dyDescent="0.35">
      <c r="A3872" t="s">
        <v>19130</v>
      </c>
      <c r="B3872">
        <v>113</v>
      </c>
      <c r="C3872">
        <v>47724985</v>
      </c>
      <c r="D3872" t="s">
        <v>19131</v>
      </c>
      <c r="E3872" t="s">
        <v>37</v>
      </c>
      <c r="F3872">
        <v>8.1</v>
      </c>
      <c r="G3872">
        <v>3200000</v>
      </c>
      <c r="H3872" t="s">
        <v>3409</v>
      </c>
      <c r="I3872" t="s">
        <v>15011</v>
      </c>
      <c r="J3872" t="s">
        <v>24177</v>
      </c>
      <c r="K3872" t="s">
        <v>24177</v>
      </c>
      <c r="L3872" t="s">
        <v>24177</v>
      </c>
      <c r="M3872" t="s">
        <v>24177</v>
      </c>
      <c r="N3872" t="s">
        <v>24177</v>
      </c>
      <c r="O3872" t="s">
        <v>24177</v>
      </c>
      <c r="P3872">
        <f>IMDB_Movies3[[#This Row],[gross]]-Table3[[#This Row],[budget]]</f>
        <v>44524985</v>
      </c>
    </row>
    <row r="3873" spans="1:16" x14ac:dyDescent="0.35">
      <c r="A3873" t="s">
        <v>19134</v>
      </c>
      <c r="B3873">
        <v>99</v>
      </c>
      <c r="C3873">
        <v>2277396</v>
      </c>
      <c r="D3873" t="s">
        <v>19136</v>
      </c>
      <c r="E3873" t="s">
        <v>37</v>
      </c>
      <c r="F3873">
        <v>7.2</v>
      </c>
      <c r="G3873">
        <v>35761559</v>
      </c>
      <c r="H3873" t="s">
        <v>3409</v>
      </c>
      <c r="I3873" t="s">
        <v>19711</v>
      </c>
      <c r="J3873" t="s">
        <v>24177</v>
      </c>
      <c r="K3873" t="s">
        <v>24177</v>
      </c>
      <c r="L3873" t="s">
        <v>24177</v>
      </c>
      <c r="M3873" t="s">
        <v>24177</v>
      </c>
      <c r="N3873" t="s">
        <v>24177</v>
      </c>
      <c r="O3873" t="s">
        <v>24177</v>
      </c>
      <c r="P3873">
        <f>IMDB_Movies3[[#This Row],[gross]]-Table3[[#This Row],[budget]]</f>
        <v>-33484163</v>
      </c>
    </row>
    <row r="3874" spans="1:16" x14ac:dyDescent="0.35">
      <c r="A3874" t="s">
        <v>19139</v>
      </c>
      <c r="B3874">
        <v>101</v>
      </c>
      <c r="C3874">
        <v>6517198</v>
      </c>
      <c r="D3874" t="s">
        <v>19141</v>
      </c>
      <c r="E3874" t="s">
        <v>2778</v>
      </c>
      <c r="F3874">
        <v>7.5</v>
      </c>
      <c r="G3874">
        <v>3000000</v>
      </c>
      <c r="H3874" t="s">
        <v>24164</v>
      </c>
      <c r="I3874" t="s">
        <v>3409</v>
      </c>
      <c r="J3874" t="s">
        <v>24177</v>
      </c>
      <c r="K3874" t="s">
        <v>24177</v>
      </c>
      <c r="L3874" t="s">
        <v>24177</v>
      </c>
      <c r="M3874" t="s">
        <v>24177</v>
      </c>
      <c r="N3874" t="s">
        <v>24177</v>
      </c>
      <c r="O3874" t="s">
        <v>24177</v>
      </c>
      <c r="P3874">
        <f>IMDB_Movies3[[#This Row],[gross]]-Table3[[#This Row],[budget]]</f>
        <v>3517198</v>
      </c>
    </row>
    <row r="3875" spans="1:16" x14ac:dyDescent="0.35">
      <c r="A3875" t="s">
        <v>18591</v>
      </c>
      <c r="B3875">
        <v>105</v>
      </c>
      <c r="C3875">
        <v>5776314</v>
      </c>
      <c r="D3875" t="s">
        <v>19146</v>
      </c>
      <c r="E3875" t="s">
        <v>37</v>
      </c>
      <c r="F3875">
        <v>7.2</v>
      </c>
      <c r="G3875">
        <v>3200000</v>
      </c>
      <c r="H3875" t="s">
        <v>1671</v>
      </c>
      <c r="I3875" t="s">
        <v>3409</v>
      </c>
      <c r="J3875" t="s">
        <v>19711</v>
      </c>
      <c r="K3875" t="s">
        <v>24177</v>
      </c>
      <c r="L3875" t="s">
        <v>24177</v>
      </c>
      <c r="M3875" t="s">
        <v>24177</v>
      </c>
      <c r="N3875" t="s">
        <v>24177</v>
      </c>
      <c r="O3875" t="s">
        <v>24177</v>
      </c>
      <c r="P3875">
        <f>IMDB_Movies3[[#This Row],[gross]]-Table3[[#This Row],[budget]]</f>
        <v>2576314</v>
      </c>
    </row>
    <row r="3876" spans="1:16" x14ac:dyDescent="0.35">
      <c r="A3876" t="s">
        <v>19150</v>
      </c>
      <c r="B3876">
        <v>95</v>
      </c>
      <c r="C3876">
        <v>47724985</v>
      </c>
      <c r="D3876" t="s">
        <v>19152</v>
      </c>
      <c r="E3876" t="s">
        <v>37</v>
      </c>
      <c r="F3876">
        <v>6.4</v>
      </c>
      <c r="G3876">
        <v>3200000</v>
      </c>
      <c r="H3876" t="s">
        <v>1325</v>
      </c>
      <c r="I3876" t="s">
        <v>1671</v>
      </c>
      <c r="J3876" t="s">
        <v>6403</v>
      </c>
      <c r="K3876" t="s">
        <v>10413</v>
      </c>
      <c r="L3876" t="s">
        <v>24177</v>
      </c>
      <c r="M3876" t="s">
        <v>24177</v>
      </c>
      <c r="N3876" t="s">
        <v>24177</v>
      </c>
      <c r="O3876" t="s">
        <v>24177</v>
      </c>
      <c r="P3876">
        <f>IMDB_Movies3[[#This Row],[gross]]-Table3[[#This Row],[budget]]</f>
        <v>44524985</v>
      </c>
    </row>
    <row r="3877" spans="1:16" x14ac:dyDescent="0.35">
      <c r="A3877" t="s">
        <v>5245</v>
      </c>
      <c r="B3877">
        <v>109</v>
      </c>
      <c r="C3877">
        <v>141600000</v>
      </c>
      <c r="D3877" t="s">
        <v>19155</v>
      </c>
      <c r="E3877" t="s">
        <v>37</v>
      </c>
      <c r="F3877">
        <v>7.6</v>
      </c>
      <c r="G3877">
        <v>3000000</v>
      </c>
      <c r="H3877" t="s">
        <v>1671</v>
      </c>
      <c r="I3877" t="s">
        <v>24177</v>
      </c>
      <c r="J3877" t="s">
        <v>24177</v>
      </c>
      <c r="K3877" t="s">
        <v>24177</v>
      </c>
      <c r="L3877" t="s">
        <v>24177</v>
      </c>
      <c r="M3877" t="s">
        <v>24177</v>
      </c>
      <c r="N3877" t="s">
        <v>24177</v>
      </c>
      <c r="O3877" t="s">
        <v>24177</v>
      </c>
      <c r="P3877">
        <f>IMDB_Movies3[[#This Row],[gross]]-Table3[[#This Row],[budget]]</f>
        <v>138600000</v>
      </c>
    </row>
    <row r="3878" spans="1:16" x14ac:dyDescent="0.35">
      <c r="A3878" t="s">
        <v>16450</v>
      </c>
      <c r="B3878">
        <v>110</v>
      </c>
      <c r="C3878">
        <v>51100000</v>
      </c>
      <c r="D3878" t="s">
        <v>19160</v>
      </c>
      <c r="E3878" t="s">
        <v>37</v>
      </c>
      <c r="F3878">
        <v>7.8</v>
      </c>
      <c r="G3878">
        <v>3000000</v>
      </c>
      <c r="H3878" t="s">
        <v>1325</v>
      </c>
      <c r="I3878" t="s">
        <v>953</v>
      </c>
      <c r="J3878" t="s">
        <v>10413</v>
      </c>
      <c r="K3878" t="s">
        <v>24177</v>
      </c>
      <c r="L3878" t="s">
        <v>24177</v>
      </c>
      <c r="M3878" t="s">
        <v>24177</v>
      </c>
      <c r="N3878" t="s">
        <v>24177</v>
      </c>
      <c r="O3878" t="s">
        <v>24177</v>
      </c>
      <c r="P3878">
        <f>IMDB_Movies3[[#This Row],[gross]]-Table3[[#This Row],[budget]]</f>
        <v>48100000</v>
      </c>
    </row>
    <row r="3879" spans="1:16" x14ac:dyDescent="0.35">
      <c r="A3879" t="s">
        <v>19163</v>
      </c>
      <c r="B3879">
        <v>108</v>
      </c>
      <c r="C3879">
        <v>47724985</v>
      </c>
      <c r="D3879" t="s">
        <v>19164</v>
      </c>
      <c r="E3879" t="s">
        <v>37</v>
      </c>
      <c r="F3879">
        <v>5.7</v>
      </c>
      <c r="G3879">
        <v>3200000</v>
      </c>
      <c r="H3879" t="s">
        <v>6403</v>
      </c>
      <c r="I3879" t="s">
        <v>12332</v>
      </c>
      <c r="J3879" t="s">
        <v>10413</v>
      </c>
      <c r="K3879" t="s">
        <v>24177</v>
      </c>
      <c r="L3879" t="s">
        <v>24177</v>
      </c>
      <c r="M3879" t="s">
        <v>24177</v>
      </c>
      <c r="N3879" t="s">
        <v>24177</v>
      </c>
      <c r="O3879" t="s">
        <v>24177</v>
      </c>
      <c r="P3879">
        <f>IMDB_Movies3[[#This Row],[gross]]-Table3[[#This Row],[budget]]</f>
        <v>44524985</v>
      </c>
    </row>
    <row r="3880" spans="1:16" x14ac:dyDescent="0.35">
      <c r="A3880" t="s">
        <v>19168</v>
      </c>
      <c r="B3880">
        <v>118</v>
      </c>
      <c r="C3880">
        <v>47724985</v>
      </c>
      <c r="D3880" t="s">
        <v>19171</v>
      </c>
      <c r="E3880" t="s">
        <v>37</v>
      </c>
      <c r="F3880">
        <v>8.6</v>
      </c>
      <c r="G3880">
        <v>3180000</v>
      </c>
      <c r="H3880" t="s">
        <v>3409</v>
      </c>
      <c r="I3880" t="s">
        <v>18089</v>
      </c>
      <c r="J3880" t="s">
        <v>1266</v>
      </c>
      <c r="K3880" t="s">
        <v>19711</v>
      </c>
      <c r="L3880" t="s">
        <v>24177</v>
      </c>
      <c r="M3880" t="s">
        <v>24177</v>
      </c>
      <c r="N3880" t="s">
        <v>24177</v>
      </c>
      <c r="O3880" t="s">
        <v>24177</v>
      </c>
      <c r="P3880">
        <f>IMDB_Movies3[[#This Row],[gross]]-Table3[[#This Row],[budget]]</f>
        <v>44544985</v>
      </c>
    </row>
    <row r="3881" spans="1:16" x14ac:dyDescent="0.35">
      <c r="A3881" t="s">
        <v>5289</v>
      </c>
      <c r="B3881">
        <v>94</v>
      </c>
      <c r="C3881">
        <v>16501785</v>
      </c>
      <c r="D3881" t="s">
        <v>19174</v>
      </c>
      <c r="E3881" t="s">
        <v>37</v>
      </c>
      <c r="F3881">
        <v>8.1999999999999993</v>
      </c>
      <c r="G3881">
        <v>3500000</v>
      </c>
      <c r="H3881" t="s">
        <v>3409</v>
      </c>
      <c r="I3881" t="s">
        <v>24177</v>
      </c>
      <c r="J3881" t="s">
        <v>24177</v>
      </c>
      <c r="K3881" t="s">
        <v>24177</v>
      </c>
      <c r="L3881" t="s">
        <v>24177</v>
      </c>
      <c r="M3881" t="s">
        <v>24177</v>
      </c>
      <c r="N3881" t="s">
        <v>24177</v>
      </c>
      <c r="O3881" t="s">
        <v>24177</v>
      </c>
      <c r="P3881">
        <f>IMDB_Movies3[[#This Row],[gross]]-Table3[[#This Row],[budget]]</f>
        <v>13001785</v>
      </c>
    </row>
    <row r="3882" spans="1:16" x14ac:dyDescent="0.35">
      <c r="A3882" t="s">
        <v>5076</v>
      </c>
      <c r="B3882">
        <v>115</v>
      </c>
      <c r="C3882">
        <v>38168022</v>
      </c>
      <c r="D3882" t="s">
        <v>19177</v>
      </c>
      <c r="E3882" t="s">
        <v>37</v>
      </c>
      <c r="F3882">
        <v>6.6</v>
      </c>
      <c r="G3882">
        <v>3000000</v>
      </c>
      <c r="H3882" t="s">
        <v>1671</v>
      </c>
      <c r="I3882" t="s">
        <v>68</v>
      </c>
      <c r="J3882" t="s">
        <v>24177</v>
      </c>
      <c r="K3882" t="s">
        <v>24177</v>
      </c>
      <c r="L3882" t="s">
        <v>24177</v>
      </c>
      <c r="M3882" t="s">
        <v>24177</v>
      </c>
      <c r="N3882" t="s">
        <v>24177</v>
      </c>
      <c r="O3882" t="s">
        <v>24177</v>
      </c>
      <c r="P3882">
        <f>IMDB_Movies3[[#This Row],[gross]]-Table3[[#This Row],[budget]]</f>
        <v>35168022</v>
      </c>
    </row>
    <row r="3883" spans="1:16" x14ac:dyDescent="0.35">
      <c r="A3883" t="s">
        <v>19180</v>
      </c>
      <c r="B3883">
        <v>98</v>
      </c>
      <c r="C3883">
        <v>84749884</v>
      </c>
      <c r="D3883" t="s">
        <v>19181</v>
      </c>
      <c r="E3883" t="s">
        <v>37</v>
      </c>
      <c r="F3883">
        <v>5.7</v>
      </c>
      <c r="G3883">
        <v>3000000</v>
      </c>
      <c r="H3883" t="s">
        <v>6403</v>
      </c>
      <c r="I3883" t="s">
        <v>24177</v>
      </c>
      <c r="J3883" t="s">
        <v>24177</v>
      </c>
      <c r="K3883" t="s">
        <v>24177</v>
      </c>
      <c r="L3883" t="s">
        <v>24177</v>
      </c>
      <c r="M3883" t="s">
        <v>24177</v>
      </c>
      <c r="N3883" t="s">
        <v>24177</v>
      </c>
      <c r="O3883" t="s">
        <v>24177</v>
      </c>
      <c r="P3883">
        <f>IMDB_Movies3[[#This Row],[gross]]-Table3[[#This Row],[budget]]</f>
        <v>81749884</v>
      </c>
    </row>
    <row r="3884" spans="1:16" x14ac:dyDescent="0.35">
      <c r="A3884" t="s">
        <v>7109</v>
      </c>
      <c r="B3884">
        <v>91</v>
      </c>
      <c r="C3884">
        <v>24788807</v>
      </c>
      <c r="D3884" t="s">
        <v>19185</v>
      </c>
      <c r="E3884" t="s">
        <v>37</v>
      </c>
      <c r="F3884">
        <v>7.4</v>
      </c>
      <c r="G3884">
        <v>3000000</v>
      </c>
      <c r="H3884" t="s">
        <v>1671</v>
      </c>
      <c r="I3884" t="s">
        <v>24177</v>
      </c>
      <c r="J3884" t="s">
        <v>24177</v>
      </c>
      <c r="K3884" t="s">
        <v>24177</v>
      </c>
      <c r="L3884" t="s">
        <v>24177</v>
      </c>
      <c r="M3884" t="s">
        <v>24177</v>
      </c>
      <c r="N3884" t="s">
        <v>24177</v>
      </c>
      <c r="O3884" t="s">
        <v>24177</v>
      </c>
      <c r="P3884">
        <f>IMDB_Movies3[[#This Row],[gross]]-Table3[[#This Row],[budget]]</f>
        <v>21788807</v>
      </c>
    </row>
    <row r="3885" spans="1:16" x14ac:dyDescent="0.35">
      <c r="A3885" t="s">
        <v>3806</v>
      </c>
      <c r="B3885">
        <v>120</v>
      </c>
      <c r="C3885">
        <v>21244913</v>
      </c>
      <c r="D3885" t="s">
        <v>19189</v>
      </c>
      <c r="E3885" t="s">
        <v>37</v>
      </c>
      <c r="F3885">
        <v>8</v>
      </c>
      <c r="G3885">
        <v>4000000</v>
      </c>
      <c r="H3885" t="s">
        <v>24164</v>
      </c>
      <c r="I3885" t="s">
        <v>68</v>
      </c>
      <c r="J3885" t="s">
        <v>3409</v>
      </c>
      <c r="K3885" t="s">
        <v>24177</v>
      </c>
      <c r="L3885" t="s">
        <v>24177</v>
      </c>
      <c r="M3885" t="s">
        <v>24177</v>
      </c>
      <c r="N3885" t="s">
        <v>24177</v>
      </c>
      <c r="O3885" t="s">
        <v>24177</v>
      </c>
      <c r="P3885">
        <f>IMDB_Movies3[[#This Row],[gross]]-Table3[[#This Row],[budget]]</f>
        <v>17244913</v>
      </c>
    </row>
    <row r="3886" spans="1:16" x14ac:dyDescent="0.35">
      <c r="A3886" t="s">
        <v>1939</v>
      </c>
      <c r="B3886">
        <v>109</v>
      </c>
      <c r="C3886">
        <v>377420</v>
      </c>
      <c r="D3886" t="s">
        <v>19193</v>
      </c>
      <c r="E3886" t="s">
        <v>1946</v>
      </c>
      <c r="F3886">
        <v>7.3</v>
      </c>
      <c r="G3886">
        <v>35761559</v>
      </c>
      <c r="H3886" t="s">
        <v>3409</v>
      </c>
      <c r="I3886" t="s">
        <v>24177</v>
      </c>
      <c r="J3886" t="s">
        <v>24177</v>
      </c>
      <c r="K3886" t="s">
        <v>24177</v>
      </c>
      <c r="L3886" t="s">
        <v>24177</v>
      </c>
      <c r="M3886" t="s">
        <v>24177</v>
      </c>
      <c r="N3886" t="s">
        <v>24177</v>
      </c>
      <c r="O3886" t="s">
        <v>24177</v>
      </c>
      <c r="P3886">
        <f>IMDB_Movies3[[#This Row],[gross]]-Table3[[#This Row],[budget]]</f>
        <v>-35384139</v>
      </c>
    </row>
    <row r="3887" spans="1:16" x14ac:dyDescent="0.35">
      <c r="A3887" t="s">
        <v>19196</v>
      </c>
      <c r="B3887">
        <v>87</v>
      </c>
      <c r="C3887">
        <v>30000000</v>
      </c>
      <c r="D3887" t="s">
        <v>19198</v>
      </c>
      <c r="E3887" t="s">
        <v>37</v>
      </c>
      <c r="F3887">
        <v>5.4</v>
      </c>
      <c r="G3887">
        <v>2200000</v>
      </c>
      <c r="H3887" t="s">
        <v>1266</v>
      </c>
      <c r="I3887" t="s">
        <v>6403</v>
      </c>
      <c r="J3887" t="s">
        <v>24177</v>
      </c>
      <c r="K3887" t="s">
        <v>24177</v>
      </c>
      <c r="L3887" t="s">
        <v>24177</v>
      </c>
      <c r="M3887" t="s">
        <v>24177</v>
      </c>
      <c r="N3887" t="s">
        <v>24177</v>
      </c>
      <c r="O3887" t="s">
        <v>24177</v>
      </c>
      <c r="P3887">
        <f>IMDB_Movies3[[#This Row],[gross]]-Table3[[#This Row],[budget]]</f>
        <v>27800000</v>
      </c>
    </row>
    <row r="3888" spans="1:16" x14ac:dyDescent="0.35">
      <c r="A3888" t="s">
        <v>12560</v>
      </c>
      <c r="B3888">
        <v>117</v>
      </c>
      <c r="C3888">
        <v>20966644</v>
      </c>
      <c r="D3888" t="s">
        <v>19201</v>
      </c>
      <c r="E3888" t="s">
        <v>37</v>
      </c>
      <c r="F3888">
        <v>7.4</v>
      </c>
      <c r="G3888">
        <v>3000000</v>
      </c>
      <c r="H3888" t="s">
        <v>3409</v>
      </c>
      <c r="I3888" t="s">
        <v>19711</v>
      </c>
      <c r="J3888" t="s">
        <v>24177</v>
      </c>
      <c r="K3888" t="s">
        <v>24177</v>
      </c>
      <c r="L3888" t="s">
        <v>24177</v>
      </c>
      <c r="M3888" t="s">
        <v>24177</v>
      </c>
      <c r="N3888" t="s">
        <v>24177</v>
      </c>
      <c r="O3888" t="s">
        <v>24177</v>
      </c>
      <c r="P3888">
        <f>IMDB_Movies3[[#This Row],[gross]]-Table3[[#This Row],[budget]]</f>
        <v>17966644</v>
      </c>
    </row>
    <row r="3889" spans="1:16" x14ac:dyDescent="0.35">
      <c r="A3889" t="s">
        <v>14799</v>
      </c>
      <c r="B3889">
        <v>85</v>
      </c>
      <c r="C3889">
        <v>64423650</v>
      </c>
      <c r="D3889" t="s">
        <v>19205</v>
      </c>
      <c r="E3889" t="s">
        <v>37</v>
      </c>
      <c r="F3889">
        <v>5.7</v>
      </c>
      <c r="G3889">
        <v>3000000</v>
      </c>
      <c r="H3889" t="s">
        <v>6403</v>
      </c>
      <c r="I3889" t="s">
        <v>12332</v>
      </c>
      <c r="J3889" t="s">
        <v>10413</v>
      </c>
      <c r="K3889" t="s">
        <v>24177</v>
      </c>
      <c r="L3889" t="s">
        <v>24177</v>
      </c>
      <c r="M3889" t="s">
        <v>24177</v>
      </c>
      <c r="N3889" t="s">
        <v>24177</v>
      </c>
      <c r="O3889" t="s">
        <v>24177</v>
      </c>
      <c r="P3889">
        <f>IMDB_Movies3[[#This Row],[gross]]-Table3[[#This Row],[budget]]</f>
        <v>61423650</v>
      </c>
    </row>
    <row r="3890" spans="1:16" x14ac:dyDescent="0.35">
      <c r="A3890" t="s">
        <v>2682</v>
      </c>
      <c r="B3890">
        <v>110</v>
      </c>
      <c r="C3890">
        <v>48056940</v>
      </c>
      <c r="D3890" t="s">
        <v>19210</v>
      </c>
      <c r="E3890" t="s">
        <v>37</v>
      </c>
      <c r="F3890">
        <v>6.8</v>
      </c>
      <c r="G3890">
        <v>3000000</v>
      </c>
      <c r="H3890" t="s">
        <v>6403</v>
      </c>
      <c r="I3890" t="s">
        <v>24162</v>
      </c>
      <c r="J3890" t="s">
        <v>24177</v>
      </c>
      <c r="K3890" t="s">
        <v>24177</v>
      </c>
      <c r="L3890" t="s">
        <v>24177</v>
      </c>
      <c r="M3890" t="s">
        <v>24177</v>
      </c>
      <c r="N3890" t="s">
        <v>24177</v>
      </c>
      <c r="O3890" t="s">
        <v>24177</v>
      </c>
      <c r="P3890">
        <f>IMDB_Movies3[[#This Row],[gross]]-Table3[[#This Row],[budget]]</f>
        <v>45056940</v>
      </c>
    </row>
    <row r="3891" spans="1:16" x14ac:dyDescent="0.35">
      <c r="A3891" t="s">
        <v>13092</v>
      </c>
      <c r="B3891">
        <v>113</v>
      </c>
      <c r="C3891">
        <v>19184015</v>
      </c>
      <c r="D3891" t="s">
        <v>19215</v>
      </c>
      <c r="E3891" t="s">
        <v>37</v>
      </c>
      <c r="F3891">
        <v>5.4</v>
      </c>
      <c r="G3891">
        <v>3000000</v>
      </c>
      <c r="H3891" t="s">
        <v>13307</v>
      </c>
      <c r="I3891" t="s">
        <v>1671</v>
      </c>
      <c r="J3891" t="s">
        <v>68</v>
      </c>
      <c r="K3891" t="s">
        <v>24177</v>
      </c>
      <c r="L3891" t="s">
        <v>24177</v>
      </c>
      <c r="M3891" t="s">
        <v>24177</v>
      </c>
      <c r="N3891" t="s">
        <v>24177</v>
      </c>
      <c r="O3891" t="s">
        <v>24177</v>
      </c>
      <c r="P3891">
        <f>IMDB_Movies3[[#This Row],[gross]]-Table3[[#This Row],[budget]]</f>
        <v>16184015</v>
      </c>
    </row>
    <row r="3892" spans="1:16" x14ac:dyDescent="0.35">
      <c r="A3892" t="s">
        <v>18897</v>
      </c>
      <c r="B3892">
        <v>108</v>
      </c>
      <c r="C3892">
        <v>47724985</v>
      </c>
      <c r="D3892" t="s">
        <v>19220</v>
      </c>
      <c r="E3892" t="s">
        <v>37</v>
      </c>
      <c r="F3892">
        <v>8.1</v>
      </c>
      <c r="G3892">
        <v>3000000</v>
      </c>
      <c r="H3892" t="s">
        <v>3409</v>
      </c>
      <c r="I3892" t="s">
        <v>19711</v>
      </c>
      <c r="J3892" t="s">
        <v>24177</v>
      </c>
      <c r="K3892" t="s">
        <v>24177</v>
      </c>
      <c r="L3892" t="s">
        <v>24177</v>
      </c>
      <c r="M3892" t="s">
        <v>24177</v>
      </c>
      <c r="N3892" t="s">
        <v>24177</v>
      </c>
      <c r="O3892" t="s">
        <v>24177</v>
      </c>
      <c r="P3892">
        <f>IMDB_Movies3[[#This Row],[gross]]-Table3[[#This Row],[budget]]</f>
        <v>44724985</v>
      </c>
    </row>
    <row r="3893" spans="1:16" x14ac:dyDescent="0.35">
      <c r="A3893" t="s">
        <v>19224</v>
      </c>
      <c r="B3893">
        <v>95</v>
      </c>
      <c r="C3893">
        <v>47724985</v>
      </c>
      <c r="D3893" t="s">
        <v>19227</v>
      </c>
      <c r="E3893" t="s">
        <v>37</v>
      </c>
      <c r="F3893">
        <v>6.1</v>
      </c>
      <c r="G3893">
        <v>3000000</v>
      </c>
      <c r="H3893" t="s">
        <v>1325</v>
      </c>
      <c r="I3893" t="s">
        <v>953</v>
      </c>
      <c r="J3893" t="s">
        <v>12332</v>
      </c>
      <c r="K3893" t="s">
        <v>24177</v>
      </c>
      <c r="L3893" t="s">
        <v>24177</v>
      </c>
      <c r="M3893" t="s">
        <v>24177</v>
      </c>
      <c r="N3893" t="s">
        <v>24177</v>
      </c>
      <c r="O3893" t="s">
        <v>24177</v>
      </c>
      <c r="P3893">
        <f>IMDB_Movies3[[#This Row],[gross]]-Table3[[#This Row],[budget]]</f>
        <v>44724985</v>
      </c>
    </row>
    <row r="3894" spans="1:16" x14ac:dyDescent="0.35">
      <c r="A3894" t="s">
        <v>7142</v>
      </c>
      <c r="B3894">
        <v>98</v>
      </c>
      <c r="C3894">
        <v>24629916</v>
      </c>
      <c r="D3894" t="s">
        <v>19231</v>
      </c>
      <c r="E3894" t="s">
        <v>37</v>
      </c>
      <c r="F3894">
        <v>5.0999999999999996</v>
      </c>
      <c r="G3894">
        <v>3000000</v>
      </c>
      <c r="H3894" t="s">
        <v>1671</v>
      </c>
      <c r="I3894" t="s">
        <v>3409</v>
      </c>
      <c r="J3894" t="s">
        <v>18089</v>
      </c>
      <c r="K3894" t="s">
        <v>24163</v>
      </c>
      <c r="L3894" t="s">
        <v>24177</v>
      </c>
      <c r="M3894" t="s">
        <v>24177</v>
      </c>
      <c r="N3894" t="s">
        <v>24177</v>
      </c>
      <c r="O3894" t="s">
        <v>24177</v>
      </c>
      <c r="P3894">
        <f>IMDB_Movies3[[#This Row],[gross]]-Table3[[#This Row],[budget]]</f>
        <v>21629916</v>
      </c>
    </row>
    <row r="3895" spans="1:16" x14ac:dyDescent="0.35">
      <c r="A3895" t="s">
        <v>19234</v>
      </c>
      <c r="B3895">
        <v>93</v>
      </c>
      <c r="C3895">
        <v>47724985</v>
      </c>
      <c r="D3895" t="s">
        <v>19237</v>
      </c>
      <c r="E3895" t="s">
        <v>676</v>
      </c>
      <c r="F3895">
        <v>5.6</v>
      </c>
      <c r="G3895">
        <v>16000000</v>
      </c>
      <c r="H3895" t="s">
        <v>1325</v>
      </c>
      <c r="I3895" t="s">
        <v>953</v>
      </c>
      <c r="J3895" t="s">
        <v>11526</v>
      </c>
      <c r="K3895" t="s">
        <v>18089</v>
      </c>
      <c r="L3895" t="s">
        <v>1266</v>
      </c>
      <c r="M3895" t="s">
        <v>12332</v>
      </c>
      <c r="N3895" t="s">
        <v>24177</v>
      </c>
      <c r="O3895" t="s">
        <v>24177</v>
      </c>
      <c r="P3895">
        <f>IMDB_Movies3[[#This Row],[gross]]-Table3[[#This Row],[budget]]</f>
        <v>31724985</v>
      </c>
    </row>
    <row r="3896" spans="1:16" x14ac:dyDescent="0.35">
      <c r="A3896" t="s">
        <v>19241</v>
      </c>
      <c r="B3896">
        <v>86</v>
      </c>
      <c r="C3896">
        <v>19472057</v>
      </c>
      <c r="D3896" t="s">
        <v>19243</v>
      </c>
      <c r="E3896" t="s">
        <v>37</v>
      </c>
      <c r="F3896">
        <v>5.9</v>
      </c>
      <c r="G3896">
        <v>3000000</v>
      </c>
      <c r="H3896" t="s">
        <v>6403</v>
      </c>
      <c r="I3896" t="s">
        <v>10413</v>
      </c>
      <c r="J3896" t="s">
        <v>24177</v>
      </c>
      <c r="K3896" t="s">
        <v>24177</v>
      </c>
      <c r="L3896" t="s">
        <v>24177</v>
      </c>
      <c r="M3896" t="s">
        <v>24177</v>
      </c>
      <c r="N3896" t="s">
        <v>24177</v>
      </c>
      <c r="O3896" t="s">
        <v>24177</v>
      </c>
      <c r="P3896">
        <f>IMDB_Movies3[[#This Row],[gross]]-Table3[[#This Row],[budget]]</f>
        <v>16472057</v>
      </c>
    </row>
    <row r="3897" spans="1:16" x14ac:dyDescent="0.35">
      <c r="A3897" t="s">
        <v>9065</v>
      </c>
      <c r="B3897">
        <v>161</v>
      </c>
      <c r="C3897">
        <v>27200000</v>
      </c>
      <c r="D3897" t="s">
        <v>19248</v>
      </c>
      <c r="E3897" t="s">
        <v>37</v>
      </c>
      <c r="F3897">
        <v>8.1999999999999993</v>
      </c>
      <c r="G3897">
        <v>3000000</v>
      </c>
      <c r="H3897" t="s">
        <v>953</v>
      </c>
      <c r="I3897" t="s">
        <v>3409</v>
      </c>
      <c r="J3897" t="s">
        <v>24165</v>
      </c>
      <c r="K3897" t="s">
        <v>24177</v>
      </c>
      <c r="L3897" t="s">
        <v>24177</v>
      </c>
      <c r="M3897" t="s">
        <v>24177</v>
      </c>
      <c r="N3897" t="s">
        <v>24177</v>
      </c>
      <c r="O3897" t="s">
        <v>24177</v>
      </c>
      <c r="P3897">
        <f>IMDB_Movies3[[#This Row],[gross]]-Table3[[#This Row],[budget]]</f>
        <v>24200000</v>
      </c>
    </row>
    <row r="3898" spans="1:16" x14ac:dyDescent="0.35">
      <c r="A3898" t="s">
        <v>5433</v>
      </c>
      <c r="B3898">
        <v>100</v>
      </c>
      <c r="C3898">
        <v>15369573</v>
      </c>
      <c r="D3898" t="s">
        <v>19251</v>
      </c>
      <c r="E3898" t="s">
        <v>37</v>
      </c>
      <c r="F3898">
        <v>5.3</v>
      </c>
      <c r="G3898">
        <v>3000000</v>
      </c>
      <c r="H3898" t="s">
        <v>953</v>
      </c>
      <c r="I3898" t="s">
        <v>1671</v>
      </c>
      <c r="J3898" t="s">
        <v>12332</v>
      </c>
      <c r="K3898" t="s">
        <v>24177</v>
      </c>
      <c r="L3898" t="s">
        <v>24177</v>
      </c>
      <c r="M3898" t="s">
        <v>24177</v>
      </c>
      <c r="N3898" t="s">
        <v>24177</v>
      </c>
      <c r="O3898" t="s">
        <v>24177</v>
      </c>
      <c r="P3898">
        <f>IMDB_Movies3[[#This Row],[gross]]-Table3[[#This Row],[budget]]</f>
        <v>12369573</v>
      </c>
    </row>
    <row r="3899" spans="1:16" x14ac:dyDescent="0.35">
      <c r="A3899" t="s">
        <v>11032</v>
      </c>
      <c r="B3899">
        <v>120</v>
      </c>
      <c r="C3899">
        <v>47724985</v>
      </c>
      <c r="D3899" t="s">
        <v>19256</v>
      </c>
      <c r="E3899" t="s">
        <v>37</v>
      </c>
      <c r="F3899">
        <v>6.8</v>
      </c>
      <c r="G3899">
        <v>4490375</v>
      </c>
      <c r="H3899" t="s">
        <v>1671</v>
      </c>
      <c r="I3899" t="s">
        <v>10413</v>
      </c>
      <c r="J3899" t="s">
        <v>24177</v>
      </c>
      <c r="K3899" t="s">
        <v>24177</v>
      </c>
      <c r="L3899" t="s">
        <v>24177</v>
      </c>
      <c r="M3899" t="s">
        <v>24177</v>
      </c>
      <c r="N3899" t="s">
        <v>24177</v>
      </c>
      <c r="O3899" t="s">
        <v>24177</v>
      </c>
      <c r="P3899">
        <f>IMDB_Movies3[[#This Row],[gross]]-Table3[[#This Row],[budget]]</f>
        <v>43234610</v>
      </c>
    </row>
    <row r="3900" spans="1:16" x14ac:dyDescent="0.35">
      <c r="A3900" t="s">
        <v>18467</v>
      </c>
      <c r="B3900">
        <v>125</v>
      </c>
      <c r="C3900">
        <v>47724985</v>
      </c>
      <c r="D3900" t="s">
        <v>19260</v>
      </c>
      <c r="E3900" t="s">
        <v>37</v>
      </c>
      <c r="F3900">
        <v>8.3000000000000007</v>
      </c>
      <c r="G3900">
        <v>3000000</v>
      </c>
      <c r="H3900" t="s">
        <v>1671</v>
      </c>
      <c r="I3900" t="s">
        <v>3409</v>
      </c>
      <c r="J3900" t="s">
        <v>19711</v>
      </c>
      <c r="K3900" t="s">
        <v>24177</v>
      </c>
      <c r="L3900" t="s">
        <v>24177</v>
      </c>
      <c r="M3900" t="s">
        <v>24177</v>
      </c>
      <c r="N3900" t="s">
        <v>24177</v>
      </c>
      <c r="O3900" t="s">
        <v>24177</v>
      </c>
      <c r="P3900">
        <f>IMDB_Movies3[[#This Row],[gross]]-Table3[[#This Row],[budget]]</f>
        <v>44724985</v>
      </c>
    </row>
    <row r="3901" spans="1:16" x14ac:dyDescent="0.35">
      <c r="A3901" t="s">
        <v>19264</v>
      </c>
      <c r="B3901">
        <v>91</v>
      </c>
      <c r="C3901">
        <v>15935068</v>
      </c>
      <c r="D3901" t="s">
        <v>19266</v>
      </c>
      <c r="E3901" t="s">
        <v>37</v>
      </c>
      <c r="F3901">
        <v>4.3</v>
      </c>
      <c r="G3901">
        <v>2500000</v>
      </c>
      <c r="H3901" t="s">
        <v>1266</v>
      </c>
      <c r="I3901" t="s">
        <v>6403</v>
      </c>
      <c r="J3901" t="s">
        <v>10413</v>
      </c>
      <c r="K3901" t="s">
        <v>24177</v>
      </c>
      <c r="L3901" t="s">
        <v>24177</v>
      </c>
      <c r="M3901" t="s">
        <v>24177</v>
      </c>
      <c r="N3901" t="s">
        <v>24177</v>
      </c>
      <c r="O3901" t="s">
        <v>24177</v>
      </c>
      <c r="P3901">
        <f>IMDB_Movies3[[#This Row],[gross]]-Table3[[#This Row],[budget]]</f>
        <v>13435068</v>
      </c>
    </row>
    <row r="3902" spans="1:16" x14ac:dyDescent="0.35">
      <c r="A3902" t="s">
        <v>11032</v>
      </c>
      <c r="B3902">
        <v>128</v>
      </c>
      <c r="C3902">
        <v>47724985</v>
      </c>
      <c r="D3902" t="s">
        <v>19272</v>
      </c>
      <c r="E3902" t="s">
        <v>37</v>
      </c>
      <c r="F3902">
        <v>6.7</v>
      </c>
      <c r="G3902">
        <v>6000000</v>
      </c>
      <c r="H3902" t="s">
        <v>10413</v>
      </c>
      <c r="I3902" t="s">
        <v>24177</v>
      </c>
      <c r="J3902" t="s">
        <v>24177</v>
      </c>
      <c r="K3902" t="s">
        <v>24177</v>
      </c>
      <c r="L3902" t="s">
        <v>24177</v>
      </c>
      <c r="M3902" t="s">
        <v>24177</v>
      </c>
      <c r="N3902" t="s">
        <v>24177</v>
      </c>
      <c r="O3902" t="s">
        <v>24177</v>
      </c>
      <c r="P3902">
        <f>IMDB_Movies3[[#This Row],[gross]]-Table3[[#This Row],[budget]]</f>
        <v>41724985</v>
      </c>
    </row>
    <row r="3903" spans="1:16" x14ac:dyDescent="0.35">
      <c r="A3903" t="s">
        <v>1555</v>
      </c>
      <c r="B3903">
        <v>100</v>
      </c>
      <c r="C3903">
        <v>11694528</v>
      </c>
      <c r="D3903" t="s">
        <v>19277</v>
      </c>
      <c r="E3903" t="s">
        <v>37</v>
      </c>
      <c r="F3903">
        <v>7.2</v>
      </c>
      <c r="G3903">
        <v>3000000</v>
      </c>
      <c r="H3903" t="s">
        <v>1671</v>
      </c>
      <c r="I3903" t="s">
        <v>68</v>
      </c>
      <c r="J3903" t="s">
        <v>12038</v>
      </c>
      <c r="K3903" t="s">
        <v>24177</v>
      </c>
      <c r="L3903" t="s">
        <v>24177</v>
      </c>
      <c r="M3903" t="s">
        <v>24177</v>
      </c>
      <c r="N3903" t="s">
        <v>24177</v>
      </c>
      <c r="O3903" t="s">
        <v>24177</v>
      </c>
      <c r="P3903">
        <f>IMDB_Movies3[[#This Row],[gross]]-Table3[[#This Row],[budget]]</f>
        <v>8694528</v>
      </c>
    </row>
    <row r="3904" spans="1:16" x14ac:dyDescent="0.35">
      <c r="A3904" t="s">
        <v>19281</v>
      </c>
      <c r="B3904">
        <v>84</v>
      </c>
      <c r="C3904">
        <v>229094</v>
      </c>
      <c r="D3904" t="s">
        <v>19282</v>
      </c>
      <c r="E3904" t="s">
        <v>37</v>
      </c>
      <c r="F3904">
        <v>6.9</v>
      </c>
      <c r="G3904">
        <v>35761559</v>
      </c>
      <c r="H3904" t="s">
        <v>15011</v>
      </c>
      <c r="I3904" t="s">
        <v>24177</v>
      </c>
      <c r="J3904" t="s">
        <v>24177</v>
      </c>
      <c r="K3904" t="s">
        <v>24177</v>
      </c>
      <c r="L3904" t="s">
        <v>24177</v>
      </c>
      <c r="M3904" t="s">
        <v>24177</v>
      </c>
      <c r="N3904" t="s">
        <v>24177</v>
      </c>
      <c r="O3904" t="s">
        <v>24177</v>
      </c>
      <c r="P3904">
        <f>IMDB_Movies3[[#This Row],[gross]]-Table3[[#This Row],[budget]]</f>
        <v>-35532465</v>
      </c>
    </row>
    <row r="3905" spans="1:16" x14ac:dyDescent="0.35">
      <c r="A3905" t="s">
        <v>14884</v>
      </c>
      <c r="B3905">
        <v>97</v>
      </c>
      <c r="C3905">
        <v>47724985</v>
      </c>
      <c r="D3905" t="s">
        <v>19286</v>
      </c>
      <c r="E3905" t="s">
        <v>37</v>
      </c>
      <c r="F3905">
        <v>6.6</v>
      </c>
      <c r="G3905">
        <v>3000000</v>
      </c>
      <c r="H3905" t="s">
        <v>1671</v>
      </c>
      <c r="I3905" t="s">
        <v>3409</v>
      </c>
      <c r="J3905" t="s">
        <v>12038</v>
      </c>
      <c r="K3905" t="s">
        <v>24177</v>
      </c>
      <c r="L3905" t="s">
        <v>24177</v>
      </c>
      <c r="M3905" t="s">
        <v>24177</v>
      </c>
      <c r="N3905" t="s">
        <v>24177</v>
      </c>
      <c r="O3905" t="s">
        <v>24177</v>
      </c>
      <c r="P3905">
        <f>IMDB_Movies3[[#This Row],[gross]]-Table3[[#This Row],[budget]]</f>
        <v>44724985</v>
      </c>
    </row>
    <row r="3906" spans="1:16" x14ac:dyDescent="0.35">
      <c r="A3906" t="s">
        <v>19290</v>
      </c>
      <c r="B3906">
        <v>84</v>
      </c>
      <c r="C3906">
        <v>10017041</v>
      </c>
      <c r="D3906" t="s">
        <v>19291</v>
      </c>
      <c r="E3906" t="s">
        <v>37</v>
      </c>
      <c r="F3906">
        <v>5.9</v>
      </c>
      <c r="G3906">
        <v>3000000</v>
      </c>
      <c r="H3906" t="s">
        <v>1325</v>
      </c>
      <c r="I3906" t="s">
        <v>1671</v>
      </c>
      <c r="J3906" t="s">
        <v>24164</v>
      </c>
      <c r="K3906" t="s">
        <v>24177</v>
      </c>
      <c r="L3906" t="s">
        <v>24177</v>
      </c>
      <c r="M3906" t="s">
        <v>24177</v>
      </c>
      <c r="N3906" t="s">
        <v>24177</v>
      </c>
      <c r="O3906" t="s">
        <v>24177</v>
      </c>
      <c r="P3906">
        <f>IMDB_Movies3[[#This Row],[gross]]-Table3[[#This Row],[budget]]</f>
        <v>7017041</v>
      </c>
    </row>
    <row r="3907" spans="1:16" x14ac:dyDescent="0.35">
      <c r="A3907" t="s">
        <v>18897</v>
      </c>
      <c r="B3907">
        <v>146</v>
      </c>
      <c r="C3907">
        <v>47724985</v>
      </c>
      <c r="D3907" t="s">
        <v>19294</v>
      </c>
      <c r="E3907" t="s">
        <v>37</v>
      </c>
      <c r="F3907">
        <v>7.9</v>
      </c>
      <c r="G3907">
        <v>3000000</v>
      </c>
      <c r="H3907" t="s">
        <v>3409</v>
      </c>
      <c r="I3907" t="s">
        <v>24177</v>
      </c>
      <c r="J3907" t="s">
        <v>24177</v>
      </c>
      <c r="K3907" t="s">
        <v>24177</v>
      </c>
      <c r="L3907" t="s">
        <v>24177</v>
      </c>
      <c r="M3907" t="s">
        <v>24177</v>
      </c>
      <c r="N3907" t="s">
        <v>24177</v>
      </c>
      <c r="O3907" t="s">
        <v>24177</v>
      </c>
      <c r="P3907">
        <f>IMDB_Movies3[[#This Row],[gross]]-Table3[[#This Row],[budget]]</f>
        <v>44724985</v>
      </c>
    </row>
    <row r="3908" spans="1:16" x14ac:dyDescent="0.35">
      <c r="A3908" t="s">
        <v>15538</v>
      </c>
      <c r="B3908">
        <v>186</v>
      </c>
      <c r="C3908">
        <v>47724985</v>
      </c>
      <c r="D3908" t="s">
        <v>19298</v>
      </c>
      <c r="E3908" t="s">
        <v>37</v>
      </c>
      <c r="F3908">
        <v>8.3000000000000007</v>
      </c>
      <c r="G3908">
        <v>3000000</v>
      </c>
      <c r="H3908" t="s">
        <v>3409</v>
      </c>
      <c r="I3908" t="s">
        <v>24165</v>
      </c>
      <c r="J3908" t="s">
        <v>24177</v>
      </c>
      <c r="K3908" t="s">
        <v>24177</v>
      </c>
      <c r="L3908" t="s">
        <v>24177</v>
      </c>
      <c r="M3908" t="s">
        <v>24177</v>
      </c>
      <c r="N3908" t="s">
        <v>24177</v>
      </c>
      <c r="O3908" t="s">
        <v>24177</v>
      </c>
      <c r="P3908">
        <f>IMDB_Movies3[[#This Row],[gross]]-Table3[[#This Row],[budget]]</f>
        <v>44724985</v>
      </c>
    </row>
    <row r="3909" spans="1:16" x14ac:dyDescent="0.35">
      <c r="A3909" t="s">
        <v>13092</v>
      </c>
      <c r="B3909">
        <v>94</v>
      </c>
      <c r="C3909">
        <v>9016377</v>
      </c>
      <c r="D3909" t="s">
        <v>19302</v>
      </c>
      <c r="E3909" t="s">
        <v>37</v>
      </c>
      <c r="F3909">
        <v>5.2</v>
      </c>
      <c r="G3909">
        <v>35761559</v>
      </c>
      <c r="H3909" t="s">
        <v>1671</v>
      </c>
      <c r="I3909" t="s">
        <v>24177</v>
      </c>
      <c r="J3909" t="s">
        <v>24177</v>
      </c>
      <c r="K3909" t="s">
        <v>24177</v>
      </c>
      <c r="L3909" t="s">
        <v>24177</v>
      </c>
      <c r="M3909" t="s">
        <v>24177</v>
      </c>
      <c r="N3909" t="s">
        <v>24177</v>
      </c>
      <c r="O3909" t="s">
        <v>24177</v>
      </c>
      <c r="P3909">
        <f>IMDB_Movies3[[#This Row],[gross]]-Table3[[#This Row],[budget]]</f>
        <v>-26745182</v>
      </c>
    </row>
    <row r="3910" spans="1:16" x14ac:dyDescent="0.35">
      <c r="A3910" t="s">
        <v>19312</v>
      </c>
      <c r="B3910">
        <v>126</v>
      </c>
      <c r="C3910">
        <v>47724985</v>
      </c>
      <c r="D3910" t="s">
        <v>19315</v>
      </c>
      <c r="E3910" t="s">
        <v>37</v>
      </c>
      <c r="F3910">
        <v>7.8</v>
      </c>
      <c r="G3910">
        <v>3000000</v>
      </c>
      <c r="H3910" t="s">
        <v>1325</v>
      </c>
      <c r="I3910" t="s">
        <v>953</v>
      </c>
      <c r="J3910" t="s">
        <v>19711</v>
      </c>
      <c r="K3910" t="s">
        <v>15011</v>
      </c>
      <c r="L3910" t="s">
        <v>24177</v>
      </c>
      <c r="M3910" t="s">
        <v>24177</v>
      </c>
      <c r="N3910" t="s">
        <v>24177</v>
      </c>
      <c r="O3910" t="s">
        <v>24177</v>
      </c>
      <c r="P3910">
        <f>IMDB_Movies3[[#This Row],[gross]]-Table3[[#This Row],[budget]]</f>
        <v>44724985</v>
      </c>
    </row>
    <row r="3911" spans="1:16" x14ac:dyDescent="0.35">
      <c r="A3911" t="s">
        <v>19318</v>
      </c>
      <c r="B3911">
        <v>99</v>
      </c>
      <c r="C3911">
        <v>7059537</v>
      </c>
      <c r="D3911" t="s">
        <v>19319</v>
      </c>
      <c r="E3911" t="s">
        <v>37</v>
      </c>
      <c r="F3911">
        <v>3</v>
      </c>
      <c r="G3911">
        <v>3000000</v>
      </c>
      <c r="H3911" t="s">
        <v>1671</v>
      </c>
      <c r="I3911" t="s">
        <v>24177</v>
      </c>
      <c r="J3911" t="s">
        <v>24177</v>
      </c>
      <c r="K3911" t="s">
        <v>24177</v>
      </c>
      <c r="L3911" t="s">
        <v>24177</v>
      </c>
      <c r="M3911" t="s">
        <v>24177</v>
      </c>
      <c r="N3911" t="s">
        <v>24177</v>
      </c>
      <c r="O3911" t="s">
        <v>24177</v>
      </c>
      <c r="P3911">
        <f>IMDB_Movies3[[#This Row],[gross]]-Table3[[#This Row],[budget]]</f>
        <v>4059537</v>
      </c>
    </row>
    <row r="3912" spans="1:16" x14ac:dyDescent="0.35">
      <c r="A3912" t="s">
        <v>9162</v>
      </c>
      <c r="B3912">
        <v>109</v>
      </c>
      <c r="C3912">
        <v>8114507</v>
      </c>
      <c r="D3912" t="s">
        <v>19325</v>
      </c>
      <c r="E3912" t="s">
        <v>37</v>
      </c>
      <c r="F3912">
        <v>7.9</v>
      </c>
      <c r="G3912">
        <v>3000000</v>
      </c>
      <c r="H3912" t="s">
        <v>3409</v>
      </c>
      <c r="I3912" t="s">
        <v>19711</v>
      </c>
      <c r="J3912" t="s">
        <v>24177</v>
      </c>
      <c r="K3912" t="s">
        <v>24177</v>
      </c>
      <c r="L3912" t="s">
        <v>24177</v>
      </c>
      <c r="M3912" t="s">
        <v>24177</v>
      </c>
      <c r="N3912" t="s">
        <v>24177</v>
      </c>
      <c r="O3912" t="s">
        <v>24177</v>
      </c>
      <c r="P3912">
        <f>IMDB_Movies3[[#This Row],[gross]]-Table3[[#This Row],[budget]]</f>
        <v>5114507</v>
      </c>
    </row>
    <row r="3913" spans="1:16" x14ac:dyDescent="0.35">
      <c r="A3913" t="s">
        <v>19329</v>
      </c>
      <c r="B3913">
        <v>95</v>
      </c>
      <c r="C3913">
        <v>7888703</v>
      </c>
      <c r="D3913" t="s">
        <v>19332</v>
      </c>
      <c r="E3913" t="s">
        <v>37</v>
      </c>
      <c r="F3913">
        <v>3.2</v>
      </c>
      <c r="G3913">
        <v>3000000</v>
      </c>
      <c r="H3913" t="s">
        <v>1671</v>
      </c>
      <c r="I3913" t="s">
        <v>1266</v>
      </c>
      <c r="J3913" t="s">
        <v>24177</v>
      </c>
      <c r="K3913" t="s">
        <v>24177</v>
      </c>
      <c r="L3913" t="s">
        <v>24177</v>
      </c>
      <c r="M3913" t="s">
        <v>24177</v>
      </c>
      <c r="N3913" t="s">
        <v>24177</v>
      </c>
      <c r="O3913" t="s">
        <v>24177</v>
      </c>
      <c r="P3913">
        <f>IMDB_Movies3[[#This Row],[gross]]-Table3[[#This Row],[budget]]</f>
        <v>4888703</v>
      </c>
    </row>
    <row r="3914" spans="1:16" x14ac:dyDescent="0.35">
      <c r="A3914" t="s">
        <v>17771</v>
      </c>
      <c r="B3914">
        <v>97</v>
      </c>
      <c r="C3914">
        <v>7282851</v>
      </c>
      <c r="D3914" t="s">
        <v>19337</v>
      </c>
      <c r="E3914" t="s">
        <v>37</v>
      </c>
      <c r="F3914">
        <v>6.5</v>
      </c>
      <c r="G3914">
        <v>3000000</v>
      </c>
      <c r="H3914" t="s">
        <v>1325</v>
      </c>
      <c r="I3914" t="s">
        <v>1266</v>
      </c>
      <c r="J3914" t="s">
        <v>6403</v>
      </c>
      <c r="K3914" t="s">
        <v>12332</v>
      </c>
      <c r="L3914" t="s">
        <v>10413</v>
      </c>
      <c r="M3914" t="s">
        <v>24177</v>
      </c>
      <c r="N3914" t="s">
        <v>24177</v>
      </c>
      <c r="O3914" t="s">
        <v>24177</v>
      </c>
      <c r="P3914">
        <f>IMDB_Movies3[[#This Row],[gross]]-Table3[[#This Row],[budget]]</f>
        <v>4282851</v>
      </c>
    </row>
    <row r="3915" spans="1:16" x14ac:dyDescent="0.35">
      <c r="A3915" t="s">
        <v>14884</v>
      </c>
      <c r="B3915">
        <v>94</v>
      </c>
      <c r="C3915">
        <v>6879730</v>
      </c>
      <c r="D3915" t="s">
        <v>19341</v>
      </c>
      <c r="E3915" t="s">
        <v>37</v>
      </c>
      <c r="F3915">
        <v>6.9</v>
      </c>
      <c r="G3915">
        <v>35761559</v>
      </c>
      <c r="H3915" t="s">
        <v>3409</v>
      </c>
      <c r="I3915" t="s">
        <v>24177</v>
      </c>
      <c r="J3915" t="s">
        <v>24177</v>
      </c>
      <c r="K3915" t="s">
        <v>24177</v>
      </c>
      <c r="L3915" t="s">
        <v>24177</v>
      </c>
      <c r="M3915" t="s">
        <v>24177</v>
      </c>
      <c r="N3915" t="s">
        <v>24177</v>
      </c>
      <c r="O3915" t="s">
        <v>24177</v>
      </c>
      <c r="P3915">
        <f>IMDB_Movies3[[#This Row],[gross]]-Table3[[#This Row],[budget]]</f>
        <v>-28881829</v>
      </c>
    </row>
    <row r="3916" spans="1:16" x14ac:dyDescent="0.35">
      <c r="A3916" t="s">
        <v>19345</v>
      </c>
      <c r="B3916">
        <v>90</v>
      </c>
      <c r="C3916">
        <v>5844929</v>
      </c>
      <c r="D3916" t="s">
        <v>19346</v>
      </c>
      <c r="E3916" t="s">
        <v>37</v>
      </c>
      <c r="F3916">
        <v>7</v>
      </c>
      <c r="G3916">
        <v>3000000</v>
      </c>
      <c r="H3916" t="s">
        <v>1671</v>
      </c>
      <c r="I3916" t="s">
        <v>3409</v>
      </c>
      <c r="J3916" t="s">
        <v>24177</v>
      </c>
      <c r="K3916" t="s">
        <v>24177</v>
      </c>
      <c r="L3916" t="s">
        <v>24177</v>
      </c>
      <c r="M3916" t="s">
        <v>24177</v>
      </c>
      <c r="N3916" t="s">
        <v>24177</v>
      </c>
      <c r="O3916" t="s">
        <v>24177</v>
      </c>
      <c r="P3916">
        <f>IMDB_Movies3[[#This Row],[gross]]-Table3[[#This Row],[budget]]</f>
        <v>2844929</v>
      </c>
    </row>
    <row r="3917" spans="1:16" x14ac:dyDescent="0.35">
      <c r="A3917" t="s">
        <v>5603</v>
      </c>
      <c r="B3917">
        <v>117</v>
      </c>
      <c r="C3917">
        <v>3222857</v>
      </c>
      <c r="D3917" t="s">
        <v>19354</v>
      </c>
      <c r="E3917" t="s">
        <v>5611</v>
      </c>
      <c r="F3917">
        <v>7.8</v>
      </c>
      <c r="G3917">
        <v>35761559</v>
      </c>
      <c r="H3917" t="s">
        <v>3409</v>
      </c>
      <c r="I3917" t="s">
        <v>19711</v>
      </c>
      <c r="J3917" t="s">
        <v>24177</v>
      </c>
      <c r="K3917" t="s">
        <v>24177</v>
      </c>
      <c r="L3917" t="s">
        <v>24177</v>
      </c>
      <c r="M3917" t="s">
        <v>24177</v>
      </c>
      <c r="N3917" t="s">
        <v>24177</v>
      </c>
      <c r="O3917" t="s">
        <v>24177</v>
      </c>
      <c r="P3917">
        <f>IMDB_Movies3[[#This Row],[gross]]-Table3[[#This Row],[budget]]</f>
        <v>-32538702</v>
      </c>
    </row>
    <row r="3918" spans="1:16" x14ac:dyDescent="0.35">
      <c r="A3918" t="s">
        <v>19358</v>
      </c>
      <c r="B3918">
        <v>96</v>
      </c>
      <c r="C3918">
        <v>4170647</v>
      </c>
      <c r="D3918" t="s">
        <v>19359</v>
      </c>
      <c r="E3918" t="s">
        <v>37</v>
      </c>
      <c r="F3918">
        <v>6.9</v>
      </c>
      <c r="G3918">
        <v>1900000</v>
      </c>
      <c r="H3918" t="s">
        <v>1671</v>
      </c>
      <c r="I3918" t="s">
        <v>3409</v>
      </c>
      <c r="J3918" t="s">
        <v>24177</v>
      </c>
      <c r="K3918" t="s">
        <v>24177</v>
      </c>
      <c r="L3918" t="s">
        <v>24177</v>
      </c>
      <c r="M3918" t="s">
        <v>24177</v>
      </c>
      <c r="N3918" t="s">
        <v>24177</v>
      </c>
      <c r="O3918" t="s">
        <v>24177</v>
      </c>
      <c r="P3918">
        <f>IMDB_Movies3[[#This Row],[gross]]-Table3[[#This Row],[budget]]</f>
        <v>2270647</v>
      </c>
    </row>
    <row r="3919" spans="1:16" x14ac:dyDescent="0.35">
      <c r="A3919" t="s">
        <v>19362</v>
      </c>
      <c r="B3919">
        <v>82</v>
      </c>
      <c r="C3919">
        <v>4142507</v>
      </c>
      <c r="D3919" t="s">
        <v>19364</v>
      </c>
      <c r="E3919" t="s">
        <v>37</v>
      </c>
      <c r="F3919">
        <v>4.4000000000000004</v>
      </c>
      <c r="G3919">
        <v>3000000</v>
      </c>
      <c r="H3919" t="s">
        <v>1671</v>
      </c>
      <c r="I3919" t="s">
        <v>19711</v>
      </c>
      <c r="J3919" t="s">
        <v>24177</v>
      </c>
      <c r="K3919" t="s">
        <v>24177</v>
      </c>
      <c r="L3919" t="s">
        <v>24177</v>
      </c>
      <c r="M3919" t="s">
        <v>24177</v>
      </c>
      <c r="N3919" t="s">
        <v>24177</v>
      </c>
      <c r="O3919" t="s">
        <v>24177</v>
      </c>
      <c r="P3919">
        <f>IMDB_Movies3[[#This Row],[gross]]-Table3[[#This Row],[budget]]</f>
        <v>1142507</v>
      </c>
    </row>
    <row r="3920" spans="1:16" x14ac:dyDescent="0.35">
      <c r="A3920" t="s">
        <v>10306</v>
      </c>
      <c r="B3920">
        <v>109</v>
      </c>
      <c r="C3920">
        <v>4109095</v>
      </c>
      <c r="D3920" t="s">
        <v>19369</v>
      </c>
      <c r="E3920" t="s">
        <v>37</v>
      </c>
      <c r="F3920">
        <v>6</v>
      </c>
      <c r="G3920">
        <v>3000000</v>
      </c>
      <c r="H3920" t="s">
        <v>24164</v>
      </c>
      <c r="I3920" t="s">
        <v>3409</v>
      </c>
      <c r="J3920" t="s">
        <v>22704</v>
      </c>
      <c r="K3920" t="s">
        <v>19711</v>
      </c>
      <c r="L3920" t="s">
        <v>24177</v>
      </c>
      <c r="M3920" t="s">
        <v>24177</v>
      </c>
      <c r="N3920" t="s">
        <v>24177</v>
      </c>
      <c r="O3920" t="s">
        <v>24177</v>
      </c>
      <c r="P3920">
        <f>IMDB_Movies3[[#This Row],[gross]]-Table3[[#This Row],[budget]]</f>
        <v>1109095</v>
      </c>
    </row>
    <row r="3921" spans="1:16" x14ac:dyDescent="0.35">
      <c r="A3921" t="s">
        <v>16101</v>
      </c>
      <c r="B3921">
        <v>90</v>
      </c>
      <c r="C3921">
        <v>4033268</v>
      </c>
      <c r="D3921" t="s">
        <v>19372</v>
      </c>
      <c r="E3921" t="s">
        <v>37</v>
      </c>
      <c r="F3921">
        <v>6.6</v>
      </c>
      <c r="G3921">
        <v>35761559</v>
      </c>
      <c r="H3921" t="s">
        <v>1671</v>
      </c>
      <c r="I3921" t="s">
        <v>3409</v>
      </c>
      <c r="J3921" t="s">
        <v>24177</v>
      </c>
      <c r="K3921" t="s">
        <v>24177</v>
      </c>
      <c r="L3921" t="s">
        <v>24177</v>
      </c>
      <c r="M3921" t="s">
        <v>24177</v>
      </c>
      <c r="N3921" t="s">
        <v>24177</v>
      </c>
      <c r="O3921" t="s">
        <v>24177</v>
      </c>
      <c r="P3921">
        <f>IMDB_Movies3[[#This Row],[gross]]-Table3[[#This Row],[budget]]</f>
        <v>-31728291</v>
      </c>
    </row>
    <row r="3922" spans="1:16" x14ac:dyDescent="0.35">
      <c r="A3922" t="s">
        <v>19376</v>
      </c>
      <c r="B3922">
        <v>89</v>
      </c>
      <c r="C3922">
        <v>47724985</v>
      </c>
      <c r="D3922" t="s">
        <v>19380</v>
      </c>
      <c r="E3922" t="s">
        <v>37</v>
      </c>
      <c r="F3922">
        <v>7.8</v>
      </c>
      <c r="G3922">
        <v>3000000</v>
      </c>
      <c r="H3922" t="s">
        <v>18089</v>
      </c>
      <c r="I3922" t="s">
        <v>1266</v>
      </c>
      <c r="J3922" t="s">
        <v>17378</v>
      </c>
      <c r="K3922" t="s">
        <v>24177</v>
      </c>
      <c r="L3922" t="s">
        <v>24177</v>
      </c>
      <c r="M3922" t="s">
        <v>24177</v>
      </c>
      <c r="N3922" t="s">
        <v>24177</v>
      </c>
      <c r="O3922" t="s">
        <v>24177</v>
      </c>
      <c r="P3922">
        <f>IMDB_Movies3[[#This Row],[gross]]-Table3[[#This Row],[budget]]</f>
        <v>44724985</v>
      </c>
    </row>
    <row r="3923" spans="1:16" x14ac:dyDescent="0.35">
      <c r="A3923" t="s">
        <v>19384</v>
      </c>
      <c r="B3923">
        <v>98</v>
      </c>
      <c r="C3923">
        <v>3902679</v>
      </c>
      <c r="D3923" t="s">
        <v>19385</v>
      </c>
      <c r="E3923" t="s">
        <v>37</v>
      </c>
      <c r="F3923">
        <v>5.3</v>
      </c>
      <c r="G3923">
        <v>3000000</v>
      </c>
      <c r="H3923" t="s">
        <v>1266</v>
      </c>
      <c r="I3923" t="s">
        <v>6403</v>
      </c>
      <c r="J3923" t="s">
        <v>24177</v>
      </c>
      <c r="K3923" t="s">
        <v>24177</v>
      </c>
      <c r="L3923" t="s">
        <v>24177</v>
      </c>
      <c r="M3923" t="s">
        <v>24177</v>
      </c>
      <c r="N3923" t="s">
        <v>24177</v>
      </c>
      <c r="O3923" t="s">
        <v>24177</v>
      </c>
      <c r="P3923">
        <f>IMDB_Movies3[[#This Row],[gross]]-Table3[[#This Row],[budget]]</f>
        <v>902679</v>
      </c>
    </row>
    <row r="3924" spans="1:16" x14ac:dyDescent="0.35">
      <c r="A3924" t="s">
        <v>19389</v>
      </c>
      <c r="B3924">
        <v>95</v>
      </c>
      <c r="C3924">
        <v>3559990</v>
      </c>
      <c r="D3924" t="s">
        <v>19391</v>
      </c>
      <c r="E3924" t="s">
        <v>37</v>
      </c>
      <c r="F3924">
        <v>5.3</v>
      </c>
      <c r="G3924">
        <v>3000000</v>
      </c>
      <c r="H3924" t="s">
        <v>1671</v>
      </c>
      <c r="I3924" t="s">
        <v>24164</v>
      </c>
      <c r="J3924" t="s">
        <v>24177</v>
      </c>
      <c r="K3924" t="s">
        <v>24177</v>
      </c>
      <c r="L3924" t="s">
        <v>24177</v>
      </c>
      <c r="M3924" t="s">
        <v>24177</v>
      </c>
      <c r="N3924" t="s">
        <v>24177</v>
      </c>
      <c r="O3924" t="s">
        <v>24177</v>
      </c>
      <c r="P3924">
        <f>IMDB_Movies3[[#This Row],[gross]]-Table3[[#This Row],[budget]]</f>
        <v>559990</v>
      </c>
    </row>
    <row r="3925" spans="1:16" x14ac:dyDescent="0.35">
      <c r="A3925" t="s">
        <v>4945</v>
      </c>
      <c r="B3925">
        <v>94</v>
      </c>
      <c r="C3925">
        <v>47724985</v>
      </c>
      <c r="D3925" t="s">
        <v>19395</v>
      </c>
      <c r="E3925" t="s">
        <v>37</v>
      </c>
      <c r="F3925">
        <v>8</v>
      </c>
      <c r="G3925">
        <v>3000000</v>
      </c>
      <c r="H3925" t="s">
        <v>3409</v>
      </c>
      <c r="I3925" t="s">
        <v>19711</v>
      </c>
      <c r="J3925" t="s">
        <v>24177</v>
      </c>
      <c r="K3925" t="s">
        <v>24177</v>
      </c>
      <c r="L3925" t="s">
        <v>24177</v>
      </c>
      <c r="M3925" t="s">
        <v>24177</v>
      </c>
      <c r="N3925" t="s">
        <v>24177</v>
      </c>
      <c r="O3925" t="s">
        <v>24177</v>
      </c>
      <c r="P3925">
        <f>IMDB_Movies3[[#This Row],[gross]]-Table3[[#This Row],[budget]]</f>
        <v>44724985</v>
      </c>
    </row>
    <row r="3926" spans="1:16" x14ac:dyDescent="0.35">
      <c r="A3926" t="s">
        <v>19399</v>
      </c>
      <c r="B3926">
        <v>104</v>
      </c>
      <c r="C3926">
        <v>3287435</v>
      </c>
      <c r="D3926" t="s">
        <v>19400</v>
      </c>
      <c r="E3926" t="s">
        <v>37</v>
      </c>
      <c r="F3926">
        <v>7.1</v>
      </c>
      <c r="G3926">
        <v>4500000</v>
      </c>
      <c r="H3926" t="s">
        <v>3409</v>
      </c>
      <c r="I3926" t="s">
        <v>24177</v>
      </c>
      <c r="J3926" t="s">
        <v>24177</v>
      </c>
      <c r="K3926" t="s">
        <v>24177</v>
      </c>
      <c r="L3926" t="s">
        <v>24177</v>
      </c>
      <c r="M3926" t="s">
        <v>24177</v>
      </c>
      <c r="N3926" t="s">
        <v>24177</v>
      </c>
      <c r="O3926" t="s">
        <v>24177</v>
      </c>
      <c r="P3926">
        <f>IMDB_Movies3[[#This Row],[gross]]-Table3[[#This Row],[budget]]</f>
        <v>-1212565</v>
      </c>
    </row>
    <row r="3927" spans="1:16" x14ac:dyDescent="0.35">
      <c r="A3927" t="s">
        <v>19403</v>
      </c>
      <c r="B3927">
        <v>87</v>
      </c>
      <c r="C3927">
        <v>3071947</v>
      </c>
      <c r="D3927" t="s">
        <v>19404</v>
      </c>
      <c r="E3927" t="s">
        <v>37</v>
      </c>
      <c r="F3927">
        <v>5.4</v>
      </c>
      <c r="G3927">
        <v>3500000</v>
      </c>
      <c r="H3927" t="s">
        <v>1671</v>
      </c>
      <c r="I3927" t="s">
        <v>24164</v>
      </c>
      <c r="J3927" t="s">
        <v>10413</v>
      </c>
      <c r="K3927" t="s">
        <v>24177</v>
      </c>
      <c r="L3927" t="s">
        <v>24177</v>
      </c>
      <c r="M3927" t="s">
        <v>24177</v>
      </c>
      <c r="N3927" t="s">
        <v>24177</v>
      </c>
      <c r="O3927" t="s">
        <v>24177</v>
      </c>
      <c r="P3927">
        <f>IMDB_Movies3[[#This Row],[gross]]-Table3[[#This Row],[budget]]</f>
        <v>-428053</v>
      </c>
    </row>
    <row r="3928" spans="1:16" x14ac:dyDescent="0.35">
      <c r="A3928" t="s">
        <v>13503</v>
      </c>
      <c r="B3928">
        <v>108</v>
      </c>
      <c r="C3928">
        <v>2961991</v>
      </c>
      <c r="D3928" t="s">
        <v>19408</v>
      </c>
      <c r="E3928" t="s">
        <v>37</v>
      </c>
      <c r="F3928">
        <v>6.9</v>
      </c>
      <c r="G3928">
        <v>3300000</v>
      </c>
      <c r="H3928" t="s">
        <v>13307</v>
      </c>
      <c r="I3928" t="s">
        <v>3409</v>
      </c>
      <c r="J3928" t="s">
        <v>24177</v>
      </c>
      <c r="K3928" t="s">
        <v>24177</v>
      </c>
      <c r="L3928" t="s">
        <v>24177</v>
      </c>
      <c r="M3928" t="s">
        <v>24177</v>
      </c>
      <c r="N3928" t="s">
        <v>24177</v>
      </c>
      <c r="O3928" t="s">
        <v>24177</v>
      </c>
      <c r="P3928">
        <f>IMDB_Movies3[[#This Row],[gross]]-Table3[[#This Row],[budget]]</f>
        <v>-338009</v>
      </c>
    </row>
    <row r="3929" spans="1:16" x14ac:dyDescent="0.35">
      <c r="A3929" t="s">
        <v>15234</v>
      </c>
      <c r="B3929">
        <v>86</v>
      </c>
      <c r="C3929">
        <v>4063238</v>
      </c>
      <c r="D3929" t="s">
        <v>19413</v>
      </c>
      <c r="E3929" t="s">
        <v>37</v>
      </c>
      <c r="F3929">
        <v>7.4</v>
      </c>
      <c r="G3929">
        <v>35761559</v>
      </c>
      <c r="H3929" t="s">
        <v>1671</v>
      </c>
      <c r="I3929" t="s">
        <v>3409</v>
      </c>
      <c r="J3929" t="s">
        <v>19711</v>
      </c>
      <c r="K3929" t="s">
        <v>24177</v>
      </c>
      <c r="L3929" t="s">
        <v>24177</v>
      </c>
      <c r="M3929" t="s">
        <v>24177</v>
      </c>
      <c r="N3929" t="s">
        <v>24177</v>
      </c>
      <c r="O3929" t="s">
        <v>24177</v>
      </c>
      <c r="P3929">
        <f>IMDB_Movies3[[#This Row],[gross]]-Table3[[#This Row],[budget]]</f>
        <v>-31698321</v>
      </c>
    </row>
    <row r="3930" spans="1:16" x14ac:dyDescent="0.35">
      <c r="A3930" t="s">
        <v>816</v>
      </c>
      <c r="B3930">
        <v>94</v>
      </c>
      <c r="C3930">
        <v>2912363</v>
      </c>
      <c r="D3930" t="s">
        <v>19417</v>
      </c>
      <c r="E3930" t="s">
        <v>19421</v>
      </c>
      <c r="F3930">
        <v>7.3</v>
      </c>
      <c r="G3930">
        <v>3000000</v>
      </c>
      <c r="H3930" t="s">
        <v>24164</v>
      </c>
      <c r="I3930" t="s">
        <v>3409</v>
      </c>
      <c r="J3930" t="s">
        <v>24177</v>
      </c>
      <c r="K3930" t="s">
        <v>24177</v>
      </c>
      <c r="L3930" t="s">
        <v>24177</v>
      </c>
      <c r="M3930" t="s">
        <v>24177</v>
      </c>
      <c r="N3930" t="s">
        <v>24177</v>
      </c>
      <c r="O3930" t="s">
        <v>24177</v>
      </c>
      <c r="P3930">
        <f>IMDB_Movies3[[#This Row],[gross]]-Table3[[#This Row],[budget]]</f>
        <v>-87637</v>
      </c>
    </row>
    <row r="3931" spans="1:16" x14ac:dyDescent="0.35">
      <c r="A3931" t="s">
        <v>18296</v>
      </c>
      <c r="B3931">
        <v>134</v>
      </c>
      <c r="C3931">
        <v>3000000</v>
      </c>
      <c r="D3931" t="s">
        <v>19422</v>
      </c>
      <c r="E3931" t="s">
        <v>37</v>
      </c>
      <c r="F3931">
        <v>7.8</v>
      </c>
      <c r="G3931">
        <v>3000000</v>
      </c>
      <c r="H3931" t="s">
        <v>1671</v>
      </c>
      <c r="I3931" t="s">
        <v>3409</v>
      </c>
      <c r="J3931" t="s">
        <v>24177</v>
      </c>
      <c r="K3931" t="s">
        <v>24177</v>
      </c>
      <c r="L3931" t="s">
        <v>24177</v>
      </c>
      <c r="M3931" t="s">
        <v>24177</v>
      </c>
      <c r="N3931" t="s">
        <v>24177</v>
      </c>
      <c r="O3931" t="s">
        <v>24177</v>
      </c>
      <c r="P3931">
        <f>IMDB_Movies3[[#This Row],[gross]]-Table3[[#This Row],[budget]]</f>
        <v>0</v>
      </c>
    </row>
    <row r="3932" spans="1:16" x14ac:dyDescent="0.35">
      <c r="A3932" t="s">
        <v>10130</v>
      </c>
      <c r="B3932">
        <v>89</v>
      </c>
      <c r="C3932">
        <v>2223990</v>
      </c>
      <c r="D3932" t="s">
        <v>19426</v>
      </c>
      <c r="E3932" t="s">
        <v>37</v>
      </c>
      <c r="F3932">
        <v>6.6</v>
      </c>
      <c r="G3932">
        <v>3000000</v>
      </c>
      <c r="H3932" t="s">
        <v>1671</v>
      </c>
      <c r="I3932" t="s">
        <v>68</v>
      </c>
      <c r="J3932" t="s">
        <v>24177</v>
      </c>
      <c r="K3932" t="s">
        <v>24177</v>
      </c>
      <c r="L3932" t="s">
        <v>24177</v>
      </c>
      <c r="M3932" t="s">
        <v>24177</v>
      </c>
      <c r="N3932" t="s">
        <v>24177</v>
      </c>
      <c r="O3932" t="s">
        <v>24177</v>
      </c>
      <c r="P3932">
        <f>IMDB_Movies3[[#This Row],[gross]]-Table3[[#This Row],[budget]]</f>
        <v>-776010</v>
      </c>
    </row>
    <row r="3933" spans="1:16" x14ac:dyDescent="0.35">
      <c r="A3933" t="s">
        <v>7134</v>
      </c>
      <c r="B3933">
        <v>102</v>
      </c>
      <c r="C3933">
        <v>1821983</v>
      </c>
      <c r="D3933" t="s">
        <v>19431</v>
      </c>
      <c r="E3933" t="s">
        <v>37</v>
      </c>
      <c r="F3933">
        <v>5.4</v>
      </c>
      <c r="G3933">
        <v>3000000</v>
      </c>
      <c r="H3933" t="s">
        <v>1671</v>
      </c>
      <c r="I3933" t="s">
        <v>3409</v>
      </c>
      <c r="J3933" t="s">
        <v>6403</v>
      </c>
      <c r="K3933" t="s">
        <v>24177</v>
      </c>
      <c r="L3933" t="s">
        <v>24177</v>
      </c>
      <c r="M3933" t="s">
        <v>24177</v>
      </c>
      <c r="N3933" t="s">
        <v>24177</v>
      </c>
      <c r="O3933" t="s">
        <v>24177</v>
      </c>
      <c r="P3933">
        <f>IMDB_Movies3[[#This Row],[gross]]-Table3[[#This Row],[budget]]</f>
        <v>-1178017</v>
      </c>
    </row>
    <row r="3934" spans="1:16" x14ac:dyDescent="0.35">
      <c r="A3934" t="s">
        <v>14340</v>
      </c>
      <c r="B3934">
        <v>120</v>
      </c>
      <c r="C3934">
        <v>2181290</v>
      </c>
      <c r="D3934" t="s">
        <v>19435</v>
      </c>
      <c r="E3934" t="s">
        <v>12700</v>
      </c>
      <c r="F3934">
        <v>8.4</v>
      </c>
      <c r="G3934">
        <v>3000000</v>
      </c>
      <c r="H3934" t="s">
        <v>3409</v>
      </c>
      <c r="I3934" t="s">
        <v>24162</v>
      </c>
      <c r="J3934" t="s">
        <v>10413</v>
      </c>
      <c r="K3934" t="s">
        <v>24177</v>
      </c>
      <c r="L3934" t="s">
        <v>24177</v>
      </c>
      <c r="M3934" t="s">
        <v>24177</v>
      </c>
      <c r="N3934" t="s">
        <v>24177</v>
      </c>
      <c r="O3934" t="s">
        <v>24177</v>
      </c>
      <c r="P3934">
        <f>IMDB_Movies3[[#This Row],[gross]]-Table3[[#This Row],[budget]]</f>
        <v>-818710</v>
      </c>
    </row>
    <row r="3935" spans="1:16" x14ac:dyDescent="0.35">
      <c r="A3935" t="s">
        <v>19438</v>
      </c>
      <c r="B3935">
        <v>110</v>
      </c>
      <c r="C3935">
        <v>2848578</v>
      </c>
      <c r="D3935" t="s">
        <v>19441</v>
      </c>
      <c r="E3935" t="s">
        <v>37</v>
      </c>
      <c r="F3935">
        <v>6.3</v>
      </c>
      <c r="G3935">
        <v>3500000</v>
      </c>
      <c r="H3935" t="s">
        <v>3409</v>
      </c>
      <c r="I3935" t="s">
        <v>18089</v>
      </c>
      <c r="J3935" t="s">
        <v>24177</v>
      </c>
      <c r="K3935" t="s">
        <v>24177</v>
      </c>
      <c r="L3935" t="s">
        <v>24177</v>
      </c>
      <c r="M3935" t="s">
        <v>24177</v>
      </c>
      <c r="N3935" t="s">
        <v>24177</v>
      </c>
      <c r="O3935" t="s">
        <v>24177</v>
      </c>
      <c r="P3935">
        <f>IMDB_Movies3[[#This Row],[gross]]-Table3[[#This Row],[budget]]</f>
        <v>-651422</v>
      </c>
    </row>
    <row r="3936" spans="1:16" x14ac:dyDescent="0.35">
      <c r="A3936" t="s">
        <v>19445</v>
      </c>
      <c r="B3936">
        <v>86</v>
      </c>
      <c r="C3936">
        <v>703002</v>
      </c>
      <c r="D3936" t="s">
        <v>19447</v>
      </c>
      <c r="E3936" t="s">
        <v>37</v>
      </c>
      <c r="F3936">
        <v>6.1</v>
      </c>
      <c r="G3936">
        <v>3000000</v>
      </c>
      <c r="H3936" t="s">
        <v>1325</v>
      </c>
      <c r="I3936" t="s">
        <v>1671</v>
      </c>
      <c r="J3936" t="s">
        <v>10413</v>
      </c>
      <c r="K3936" t="s">
        <v>24177</v>
      </c>
      <c r="L3936" t="s">
        <v>24177</v>
      </c>
      <c r="M3936" t="s">
        <v>24177</v>
      </c>
      <c r="N3936" t="s">
        <v>24177</v>
      </c>
      <c r="O3936" t="s">
        <v>24177</v>
      </c>
      <c r="P3936">
        <f>IMDB_Movies3[[#This Row],[gross]]-Table3[[#This Row],[budget]]</f>
        <v>-2296998</v>
      </c>
    </row>
    <row r="3937" spans="1:16" x14ac:dyDescent="0.35">
      <c r="A3937" t="s">
        <v>19451</v>
      </c>
      <c r="B3937">
        <v>101</v>
      </c>
      <c r="C3937">
        <v>3105269</v>
      </c>
      <c r="D3937" t="s">
        <v>19452</v>
      </c>
      <c r="E3937" t="s">
        <v>37</v>
      </c>
      <c r="F3937">
        <v>5</v>
      </c>
      <c r="G3937">
        <v>3000000</v>
      </c>
      <c r="H3937" t="s">
        <v>1325</v>
      </c>
      <c r="I3937" t="s">
        <v>1671</v>
      </c>
      <c r="J3937" t="s">
        <v>24177</v>
      </c>
      <c r="K3937" t="s">
        <v>24177</v>
      </c>
      <c r="L3937" t="s">
        <v>24177</v>
      </c>
      <c r="M3937" t="s">
        <v>24177</v>
      </c>
      <c r="N3937" t="s">
        <v>24177</v>
      </c>
      <c r="O3937" t="s">
        <v>24177</v>
      </c>
      <c r="P3937">
        <f>IMDB_Movies3[[#This Row],[gross]]-Table3[[#This Row],[budget]]</f>
        <v>105269</v>
      </c>
    </row>
    <row r="3938" spans="1:16" x14ac:dyDescent="0.35">
      <c r="A3938" t="s">
        <v>19455</v>
      </c>
      <c r="B3938">
        <v>102</v>
      </c>
      <c r="C3938">
        <v>47724985</v>
      </c>
      <c r="D3938" t="s">
        <v>19456</v>
      </c>
      <c r="E3938" t="s">
        <v>37</v>
      </c>
      <c r="F3938">
        <v>6.9</v>
      </c>
      <c r="G3938">
        <v>3000000</v>
      </c>
      <c r="H3938" t="s">
        <v>1671</v>
      </c>
      <c r="I3938" t="s">
        <v>24164</v>
      </c>
      <c r="J3938" t="s">
        <v>3409</v>
      </c>
      <c r="K3938" t="s">
        <v>10413</v>
      </c>
      <c r="L3938" t="s">
        <v>24177</v>
      </c>
      <c r="M3938" t="s">
        <v>24177</v>
      </c>
      <c r="N3938" t="s">
        <v>24177</v>
      </c>
      <c r="O3938" t="s">
        <v>24177</v>
      </c>
      <c r="P3938">
        <f>IMDB_Movies3[[#This Row],[gross]]-Table3[[#This Row],[budget]]</f>
        <v>44724985</v>
      </c>
    </row>
    <row r="3939" spans="1:16" x14ac:dyDescent="0.35">
      <c r="A3939" t="s">
        <v>19465</v>
      </c>
      <c r="B3939">
        <v>123</v>
      </c>
      <c r="C3939">
        <v>373060</v>
      </c>
      <c r="D3939" t="s">
        <v>19466</v>
      </c>
      <c r="E3939" t="s">
        <v>37</v>
      </c>
      <c r="F3939">
        <v>7.3</v>
      </c>
      <c r="G3939">
        <v>35761559</v>
      </c>
      <c r="H3939" t="s">
        <v>3409</v>
      </c>
      <c r="I3939" t="s">
        <v>24177</v>
      </c>
      <c r="J3939" t="s">
        <v>24177</v>
      </c>
      <c r="K3939" t="s">
        <v>24177</v>
      </c>
      <c r="L3939" t="s">
        <v>24177</v>
      </c>
      <c r="M3939" t="s">
        <v>24177</v>
      </c>
      <c r="N3939" t="s">
        <v>24177</v>
      </c>
      <c r="O3939" t="s">
        <v>24177</v>
      </c>
      <c r="P3939">
        <f>IMDB_Movies3[[#This Row],[gross]]-Table3[[#This Row],[budget]]</f>
        <v>-35388499</v>
      </c>
    </row>
    <row r="3940" spans="1:16" x14ac:dyDescent="0.35">
      <c r="A3940" t="s">
        <v>19470</v>
      </c>
      <c r="B3940">
        <v>99</v>
      </c>
      <c r="C3940">
        <v>1007535</v>
      </c>
      <c r="D3940" t="s">
        <v>19471</v>
      </c>
      <c r="E3940" t="s">
        <v>37</v>
      </c>
      <c r="F3940">
        <v>5.7</v>
      </c>
      <c r="G3940">
        <v>35761559</v>
      </c>
      <c r="H3940" t="s">
        <v>1671</v>
      </c>
      <c r="I3940" t="s">
        <v>3409</v>
      </c>
      <c r="J3940" t="s">
        <v>19711</v>
      </c>
      <c r="K3940" t="s">
        <v>24177</v>
      </c>
      <c r="L3940" t="s">
        <v>24177</v>
      </c>
      <c r="M3940" t="s">
        <v>24177</v>
      </c>
      <c r="N3940" t="s">
        <v>24177</v>
      </c>
      <c r="O3940" t="s">
        <v>24177</v>
      </c>
      <c r="P3940">
        <f>IMDB_Movies3[[#This Row],[gross]]-Table3[[#This Row],[budget]]</f>
        <v>-34754024</v>
      </c>
    </row>
    <row r="3941" spans="1:16" x14ac:dyDescent="0.35">
      <c r="A3941" t="s">
        <v>19477</v>
      </c>
      <c r="B3941">
        <v>87</v>
      </c>
      <c r="C3941">
        <v>418268</v>
      </c>
      <c r="D3941" t="s">
        <v>19478</v>
      </c>
      <c r="E3941" t="s">
        <v>37</v>
      </c>
      <c r="F3941">
        <v>5.3</v>
      </c>
      <c r="G3941">
        <v>3000000</v>
      </c>
      <c r="H3941" t="s">
        <v>1671</v>
      </c>
      <c r="I3941" t="s">
        <v>19711</v>
      </c>
      <c r="J3941" t="s">
        <v>24177</v>
      </c>
      <c r="K3941" t="s">
        <v>24177</v>
      </c>
      <c r="L3941" t="s">
        <v>24177</v>
      </c>
      <c r="M3941" t="s">
        <v>24177</v>
      </c>
      <c r="N3941" t="s">
        <v>24177</v>
      </c>
      <c r="O3941" t="s">
        <v>24177</v>
      </c>
      <c r="P3941">
        <f>IMDB_Movies3[[#This Row],[gross]]-Table3[[#This Row],[budget]]</f>
        <v>-2581732</v>
      </c>
    </row>
    <row r="3942" spans="1:16" x14ac:dyDescent="0.35">
      <c r="A3942" t="s">
        <v>19487</v>
      </c>
      <c r="B3942">
        <v>120</v>
      </c>
      <c r="C3942">
        <v>47724985</v>
      </c>
      <c r="D3942" t="s">
        <v>19488</v>
      </c>
      <c r="E3942" t="s">
        <v>37</v>
      </c>
      <c r="F3942">
        <v>5</v>
      </c>
      <c r="G3942">
        <v>35761559</v>
      </c>
      <c r="H3942" t="s">
        <v>3409</v>
      </c>
      <c r="I3942" t="s">
        <v>18089</v>
      </c>
      <c r="J3942" t="s">
        <v>12038</v>
      </c>
      <c r="K3942" t="s">
        <v>24177</v>
      </c>
      <c r="L3942" t="s">
        <v>24177</v>
      </c>
      <c r="M3942" t="s">
        <v>24177</v>
      </c>
      <c r="N3942" t="s">
        <v>24177</v>
      </c>
      <c r="O3942" t="s">
        <v>24177</v>
      </c>
      <c r="P3942">
        <f>IMDB_Movies3[[#This Row],[gross]]-Table3[[#This Row],[budget]]</f>
        <v>11963426</v>
      </c>
    </row>
    <row r="3943" spans="1:16" x14ac:dyDescent="0.35">
      <c r="A3943" t="s">
        <v>1504</v>
      </c>
      <c r="B3943">
        <v>93</v>
      </c>
      <c r="C3943">
        <v>200803</v>
      </c>
      <c r="D3943" t="s">
        <v>19492</v>
      </c>
      <c r="E3943" t="s">
        <v>37</v>
      </c>
      <c r="F3943">
        <v>5.3</v>
      </c>
      <c r="G3943">
        <v>3000000</v>
      </c>
      <c r="H3943" t="s">
        <v>1671</v>
      </c>
      <c r="I3943" t="s">
        <v>24177</v>
      </c>
      <c r="J3943" t="s">
        <v>24177</v>
      </c>
      <c r="K3943" t="s">
        <v>24177</v>
      </c>
      <c r="L3943" t="s">
        <v>24177</v>
      </c>
      <c r="M3943" t="s">
        <v>24177</v>
      </c>
      <c r="N3943" t="s">
        <v>24177</v>
      </c>
      <c r="O3943" t="s">
        <v>24177</v>
      </c>
      <c r="P3943">
        <f>IMDB_Movies3[[#This Row],[gross]]-Table3[[#This Row],[budget]]</f>
        <v>-2799197</v>
      </c>
    </row>
    <row r="3944" spans="1:16" x14ac:dyDescent="0.35">
      <c r="A3944" t="s">
        <v>14383</v>
      </c>
      <c r="B3944">
        <v>98</v>
      </c>
      <c r="C3944">
        <v>95016</v>
      </c>
      <c r="D3944" t="s">
        <v>19503</v>
      </c>
      <c r="E3944" t="s">
        <v>8731</v>
      </c>
      <c r="F3944">
        <v>7.4</v>
      </c>
      <c r="G3944">
        <v>2700000</v>
      </c>
      <c r="H3944" t="s">
        <v>1671</v>
      </c>
      <c r="I3944" t="s">
        <v>3409</v>
      </c>
      <c r="J3944" t="s">
        <v>19711</v>
      </c>
      <c r="K3944" t="s">
        <v>24163</v>
      </c>
      <c r="L3944" t="s">
        <v>24177</v>
      </c>
      <c r="M3944" t="s">
        <v>24177</v>
      </c>
      <c r="N3944" t="s">
        <v>24177</v>
      </c>
      <c r="O3944" t="s">
        <v>24177</v>
      </c>
      <c r="P3944">
        <f>IMDB_Movies3[[#This Row],[gross]]-Table3[[#This Row],[budget]]</f>
        <v>-2604984</v>
      </c>
    </row>
    <row r="3945" spans="1:16" x14ac:dyDescent="0.35">
      <c r="A3945" t="s">
        <v>19507</v>
      </c>
      <c r="B3945">
        <v>100</v>
      </c>
      <c r="C3945">
        <v>73678</v>
      </c>
      <c r="D3945" t="s">
        <v>19509</v>
      </c>
      <c r="E3945" t="s">
        <v>37</v>
      </c>
      <c r="F3945">
        <v>5.9</v>
      </c>
      <c r="G3945">
        <v>3000000</v>
      </c>
      <c r="H3945" t="s">
        <v>3409</v>
      </c>
      <c r="I3945" t="s">
        <v>22704</v>
      </c>
      <c r="J3945" t="s">
        <v>24165</v>
      </c>
      <c r="K3945" t="s">
        <v>24177</v>
      </c>
      <c r="L3945" t="s">
        <v>24177</v>
      </c>
      <c r="M3945" t="s">
        <v>24177</v>
      </c>
      <c r="N3945" t="s">
        <v>24177</v>
      </c>
      <c r="O3945" t="s">
        <v>24177</v>
      </c>
      <c r="P3945">
        <f>IMDB_Movies3[[#This Row],[gross]]-Table3[[#This Row],[budget]]</f>
        <v>-2926322</v>
      </c>
    </row>
    <row r="3946" spans="1:16" x14ac:dyDescent="0.35">
      <c r="A3946" t="s">
        <v>19511</v>
      </c>
      <c r="B3946">
        <v>88</v>
      </c>
      <c r="C3946">
        <v>143000</v>
      </c>
      <c r="D3946" t="s">
        <v>19513</v>
      </c>
      <c r="E3946" t="s">
        <v>37</v>
      </c>
      <c r="F3946">
        <v>4.0999999999999996</v>
      </c>
      <c r="G3946">
        <v>5000000</v>
      </c>
      <c r="H3946" t="s">
        <v>6403</v>
      </c>
      <c r="I3946" t="s">
        <v>10413</v>
      </c>
      <c r="J3946" t="s">
        <v>24177</v>
      </c>
      <c r="K3946" t="s">
        <v>24177</v>
      </c>
      <c r="L3946" t="s">
        <v>24177</v>
      </c>
      <c r="M3946" t="s">
        <v>24177</v>
      </c>
      <c r="N3946" t="s">
        <v>24177</v>
      </c>
      <c r="O3946" t="s">
        <v>24177</v>
      </c>
      <c r="P3946">
        <f>IMDB_Movies3[[#This Row],[gross]]-Table3[[#This Row],[budget]]</f>
        <v>-4857000</v>
      </c>
    </row>
    <row r="3947" spans="1:16" x14ac:dyDescent="0.35">
      <c r="A3947" t="s">
        <v>1770</v>
      </c>
      <c r="B3947">
        <v>97</v>
      </c>
      <c r="C3947">
        <v>39852</v>
      </c>
      <c r="D3947" t="s">
        <v>19517</v>
      </c>
      <c r="E3947" t="s">
        <v>37</v>
      </c>
      <c r="F3947">
        <v>6.7</v>
      </c>
      <c r="G3947">
        <v>3000000</v>
      </c>
      <c r="H3947" t="s">
        <v>1671</v>
      </c>
      <c r="I3947" t="s">
        <v>3409</v>
      </c>
      <c r="J3947" t="s">
        <v>24177</v>
      </c>
      <c r="K3947" t="s">
        <v>24177</v>
      </c>
      <c r="L3947" t="s">
        <v>24177</v>
      </c>
      <c r="M3947" t="s">
        <v>24177</v>
      </c>
      <c r="N3947" t="s">
        <v>24177</v>
      </c>
      <c r="O3947" t="s">
        <v>24177</v>
      </c>
      <c r="P3947">
        <f>IMDB_Movies3[[#This Row],[gross]]-Table3[[#This Row],[budget]]</f>
        <v>-2960148</v>
      </c>
    </row>
    <row r="3948" spans="1:16" x14ac:dyDescent="0.35">
      <c r="A3948" t="s">
        <v>12115</v>
      </c>
      <c r="B3948">
        <v>122</v>
      </c>
      <c r="C3948">
        <v>22000</v>
      </c>
      <c r="D3948" t="s">
        <v>19521</v>
      </c>
      <c r="E3948" t="s">
        <v>37</v>
      </c>
      <c r="F3948">
        <v>5.8</v>
      </c>
      <c r="G3948">
        <v>3000000</v>
      </c>
      <c r="H3948" t="s">
        <v>3409</v>
      </c>
      <c r="I3948" t="s">
        <v>12332</v>
      </c>
      <c r="J3948" t="s">
        <v>10413</v>
      </c>
      <c r="K3948" t="s">
        <v>24177</v>
      </c>
      <c r="L3948" t="s">
        <v>24177</v>
      </c>
      <c r="M3948" t="s">
        <v>24177</v>
      </c>
      <c r="N3948" t="s">
        <v>24177</v>
      </c>
      <c r="O3948" t="s">
        <v>24177</v>
      </c>
      <c r="P3948">
        <f>IMDB_Movies3[[#This Row],[gross]]-Table3[[#This Row],[budget]]</f>
        <v>-2978000</v>
      </c>
    </row>
    <row r="3949" spans="1:16" x14ac:dyDescent="0.35">
      <c r="A3949" t="s">
        <v>19524</v>
      </c>
      <c r="B3949">
        <v>86</v>
      </c>
      <c r="C3949">
        <v>128937</v>
      </c>
      <c r="D3949" t="s">
        <v>19526</v>
      </c>
      <c r="E3949" t="s">
        <v>37</v>
      </c>
      <c r="F3949">
        <v>6.2</v>
      </c>
      <c r="G3949">
        <v>35761559</v>
      </c>
      <c r="H3949" t="s">
        <v>3409</v>
      </c>
      <c r="I3949" t="s">
        <v>6403</v>
      </c>
      <c r="J3949" t="s">
        <v>19711</v>
      </c>
      <c r="K3949" t="s">
        <v>24177</v>
      </c>
      <c r="L3949" t="s">
        <v>24177</v>
      </c>
      <c r="M3949" t="s">
        <v>24177</v>
      </c>
      <c r="N3949" t="s">
        <v>24177</v>
      </c>
      <c r="O3949" t="s">
        <v>24177</v>
      </c>
      <c r="P3949">
        <f>IMDB_Movies3[[#This Row],[gross]]-Table3[[#This Row],[budget]]</f>
        <v>-35632622</v>
      </c>
    </row>
    <row r="3950" spans="1:16" x14ac:dyDescent="0.35">
      <c r="A3950" t="s">
        <v>19530</v>
      </c>
      <c r="B3950">
        <v>83</v>
      </c>
      <c r="C3950">
        <v>47724985</v>
      </c>
      <c r="D3950" t="s">
        <v>19531</v>
      </c>
      <c r="E3950" t="s">
        <v>37</v>
      </c>
      <c r="F3950">
        <v>5.3</v>
      </c>
      <c r="G3950">
        <v>3000000</v>
      </c>
      <c r="H3950" t="s">
        <v>6403</v>
      </c>
      <c r="I3950" t="s">
        <v>10413</v>
      </c>
      <c r="J3950" t="s">
        <v>24177</v>
      </c>
      <c r="K3950" t="s">
        <v>24177</v>
      </c>
      <c r="L3950" t="s">
        <v>24177</v>
      </c>
      <c r="M3950" t="s">
        <v>24177</v>
      </c>
      <c r="N3950" t="s">
        <v>24177</v>
      </c>
      <c r="O3950" t="s">
        <v>24177</v>
      </c>
      <c r="P3950">
        <f>IMDB_Movies3[[#This Row],[gross]]-Table3[[#This Row],[budget]]</f>
        <v>44724985</v>
      </c>
    </row>
    <row r="3951" spans="1:16" x14ac:dyDescent="0.35">
      <c r="A3951" t="s">
        <v>19534</v>
      </c>
      <c r="B3951">
        <v>80</v>
      </c>
      <c r="C3951">
        <v>47724985</v>
      </c>
      <c r="D3951" t="s">
        <v>19537</v>
      </c>
      <c r="E3951" t="s">
        <v>37</v>
      </c>
      <c r="F3951">
        <v>3.3</v>
      </c>
      <c r="G3951">
        <v>3000000</v>
      </c>
      <c r="H3951" t="s">
        <v>1671</v>
      </c>
      <c r="I3951" t="s">
        <v>24177</v>
      </c>
      <c r="J3951" t="s">
        <v>24177</v>
      </c>
      <c r="K3951" t="s">
        <v>24177</v>
      </c>
      <c r="L3951" t="s">
        <v>24177</v>
      </c>
      <c r="M3951" t="s">
        <v>24177</v>
      </c>
      <c r="N3951" t="s">
        <v>24177</v>
      </c>
      <c r="O3951" t="s">
        <v>24177</v>
      </c>
      <c r="P3951">
        <f>IMDB_Movies3[[#This Row],[gross]]-Table3[[#This Row],[budget]]</f>
        <v>44724985</v>
      </c>
    </row>
    <row r="3952" spans="1:16" x14ac:dyDescent="0.35">
      <c r="A3952" t="s">
        <v>19541</v>
      </c>
      <c r="B3952">
        <v>90</v>
      </c>
      <c r="C3952">
        <v>47724985</v>
      </c>
      <c r="D3952" t="s">
        <v>19542</v>
      </c>
      <c r="E3952" t="s">
        <v>37</v>
      </c>
      <c r="F3952">
        <v>6.2</v>
      </c>
      <c r="G3952">
        <v>3000000</v>
      </c>
      <c r="H3952" t="s">
        <v>1671</v>
      </c>
      <c r="I3952" t="s">
        <v>24177</v>
      </c>
      <c r="J3952" t="s">
        <v>24177</v>
      </c>
      <c r="K3952" t="s">
        <v>24177</v>
      </c>
      <c r="L3952" t="s">
        <v>24177</v>
      </c>
      <c r="M3952" t="s">
        <v>24177</v>
      </c>
      <c r="N3952" t="s">
        <v>24177</v>
      </c>
      <c r="O3952" t="s">
        <v>24177</v>
      </c>
      <c r="P3952">
        <f>IMDB_Movies3[[#This Row],[gross]]-Table3[[#This Row],[budget]]</f>
        <v>44724985</v>
      </c>
    </row>
    <row r="3953" spans="1:16" x14ac:dyDescent="0.35">
      <c r="A3953" t="s">
        <v>19545</v>
      </c>
      <c r="B3953">
        <v>96</v>
      </c>
      <c r="C3953">
        <v>5005</v>
      </c>
      <c r="D3953" t="s">
        <v>19546</v>
      </c>
      <c r="E3953" t="s">
        <v>37</v>
      </c>
      <c r="F3953">
        <v>5.9</v>
      </c>
      <c r="G3953">
        <v>3000000</v>
      </c>
      <c r="H3953" t="s">
        <v>3409</v>
      </c>
      <c r="I3953" t="s">
        <v>24177</v>
      </c>
      <c r="J3953" t="s">
        <v>24177</v>
      </c>
      <c r="K3953" t="s">
        <v>24177</v>
      </c>
      <c r="L3953" t="s">
        <v>24177</v>
      </c>
      <c r="M3953" t="s">
        <v>24177</v>
      </c>
      <c r="N3953" t="s">
        <v>24177</v>
      </c>
      <c r="O3953" t="s">
        <v>24177</v>
      </c>
      <c r="P3953">
        <f>IMDB_Movies3[[#This Row],[gross]]-Table3[[#This Row],[budget]]</f>
        <v>-2994995</v>
      </c>
    </row>
    <row r="3954" spans="1:16" x14ac:dyDescent="0.35">
      <c r="A3954" t="s">
        <v>19549</v>
      </c>
      <c r="B3954">
        <v>85</v>
      </c>
      <c r="C3954">
        <v>47724985</v>
      </c>
      <c r="D3954" t="s">
        <v>19551</v>
      </c>
      <c r="E3954" t="s">
        <v>37</v>
      </c>
      <c r="F3954">
        <v>5.5</v>
      </c>
      <c r="G3954">
        <v>3000000</v>
      </c>
      <c r="H3954" t="s">
        <v>1325</v>
      </c>
      <c r="I3954" t="s">
        <v>3409</v>
      </c>
      <c r="J3954" t="s">
        <v>10413</v>
      </c>
      <c r="K3954" t="s">
        <v>24177</v>
      </c>
      <c r="L3954" t="s">
        <v>24177</v>
      </c>
      <c r="M3954" t="s">
        <v>24177</v>
      </c>
      <c r="N3954" t="s">
        <v>24177</v>
      </c>
      <c r="O3954" t="s">
        <v>24177</v>
      </c>
      <c r="P3954">
        <f>IMDB_Movies3[[#This Row],[gross]]-Table3[[#This Row],[budget]]</f>
        <v>44724985</v>
      </c>
    </row>
    <row r="3955" spans="1:16" x14ac:dyDescent="0.35">
      <c r="A3955" t="s">
        <v>7885</v>
      </c>
      <c r="B3955">
        <v>83</v>
      </c>
      <c r="C3955">
        <v>47724985</v>
      </c>
      <c r="D3955" t="s">
        <v>19555</v>
      </c>
      <c r="E3955" t="s">
        <v>37</v>
      </c>
      <c r="F3955">
        <v>5.5</v>
      </c>
      <c r="G3955">
        <v>35761559</v>
      </c>
      <c r="H3955" t="s">
        <v>1671</v>
      </c>
      <c r="I3955" t="s">
        <v>24177</v>
      </c>
      <c r="J3955" t="s">
        <v>24177</v>
      </c>
      <c r="K3955" t="s">
        <v>24177</v>
      </c>
      <c r="L3955" t="s">
        <v>24177</v>
      </c>
      <c r="M3955" t="s">
        <v>24177</v>
      </c>
      <c r="N3955" t="s">
        <v>24177</v>
      </c>
      <c r="O3955" t="s">
        <v>24177</v>
      </c>
      <c r="P3955">
        <f>IMDB_Movies3[[#This Row],[gross]]-Table3[[#This Row],[budget]]</f>
        <v>11963426</v>
      </c>
    </row>
    <row r="3956" spans="1:16" x14ac:dyDescent="0.35">
      <c r="A3956" t="s">
        <v>19558</v>
      </c>
      <c r="B3956">
        <v>80</v>
      </c>
      <c r="C3956">
        <v>47724985</v>
      </c>
      <c r="D3956" t="s">
        <v>19561</v>
      </c>
      <c r="E3956" t="s">
        <v>37</v>
      </c>
      <c r="F3956">
        <v>2.6</v>
      </c>
      <c r="G3956">
        <v>3000000</v>
      </c>
      <c r="H3956" t="s">
        <v>1671</v>
      </c>
      <c r="I3956" t="s">
        <v>24177</v>
      </c>
      <c r="J3956" t="s">
        <v>24177</v>
      </c>
      <c r="K3956" t="s">
        <v>24177</v>
      </c>
      <c r="L3956" t="s">
        <v>24177</v>
      </c>
      <c r="M3956" t="s">
        <v>24177</v>
      </c>
      <c r="N3956" t="s">
        <v>24177</v>
      </c>
      <c r="O3956" t="s">
        <v>24177</v>
      </c>
      <c r="P3956">
        <f>IMDB_Movies3[[#This Row],[gross]]-Table3[[#This Row],[budget]]</f>
        <v>44724985</v>
      </c>
    </row>
    <row r="3957" spans="1:16" x14ac:dyDescent="0.35">
      <c r="A3957" t="s">
        <v>6433</v>
      </c>
      <c r="B3957">
        <v>90</v>
      </c>
      <c r="C3957">
        <v>47724985</v>
      </c>
      <c r="D3957" t="s">
        <v>19566</v>
      </c>
      <c r="E3957" t="s">
        <v>37</v>
      </c>
      <c r="F3957">
        <v>5.8</v>
      </c>
      <c r="G3957">
        <v>3000000</v>
      </c>
      <c r="H3957" t="s">
        <v>1325</v>
      </c>
      <c r="I3957" t="s">
        <v>3409</v>
      </c>
      <c r="J3957" t="s">
        <v>24163</v>
      </c>
      <c r="K3957" t="s">
        <v>24177</v>
      </c>
      <c r="L3957" t="s">
        <v>24177</v>
      </c>
      <c r="M3957" t="s">
        <v>24177</v>
      </c>
      <c r="N3957" t="s">
        <v>24177</v>
      </c>
      <c r="O3957" t="s">
        <v>24177</v>
      </c>
      <c r="P3957">
        <f>IMDB_Movies3[[#This Row],[gross]]-Table3[[#This Row],[budget]]</f>
        <v>44724985</v>
      </c>
    </row>
    <row r="3958" spans="1:16" x14ac:dyDescent="0.35">
      <c r="A3958" t="s">
        <v>11916</v>
      </c>
      <c r="B3958">
        <v>92</v>
      </c>
      <c r="C3958">
        <v>47724985</v>
      </c>
      <c r="D3958" t="s">
        <v>19570</v>
      </c>
      <c r="E3958" t="s">
        <v>37</v>
      </c>
      <c r="F3958">
        <v>7.4</v>
      </c>
      <c r="G3958">
        <v>3000000</v>
      </c>
      <c r="H3958" t="s">
        <v>24164</v>
      </c>
      <c r="I3958" t="s">
        <v>10413</v>
      </c>
      <c r="J3958" t="s">
        <v>24177</v>
      </c>
      <c r="K3958" t="s">
        <v>24177</v>
      </c>
      <c r="L3958" t="s">
        <v>24177</v>
      </c>
      <c r="M3958" t="s">
        <v>24177</v>
      </c>
      <c r="N3958" t="s">
        <v>24177</v>
      </c>
      <c r="O3958" t="s">
        <v>24177</v>
      </c>
      <c r="P3958">
        <f>IMDB_Movies3[[#This Row],[gross]]-Table3[[#This Row],[budget]]</f>
        <v>44724985</v>
      </c>
    </row>
    <row r="3959" spans="1:16" x14ac:dyDescent="0.35">
      <c r="A3959" t="s">
        <v>19574</v>
      </c>
      <c r="B3959">
        <v>100</v>
      </c>
      <c r="C3959">
        <v>47724985</v>
      </c>
      <c r="D3959" t="s">
        <v>19576</v>
      </c>
      <c r="E3959" t="s">
        <v>9795</v>
      </c>
      <c r="F3959">
        <v>5.0999999999999996</v>
      </c>
      <c r="G3959">
        <v>3000000</v>
      </c>
      <c r="H3959" t="s">
        <v>1671</v>
      </c>
      <c r="I3959" t="s">
        <v>24177</v>
      </c>
      <c r="J3959" t="s">
        <v>24177</v>
      </c>
      <c r="K3959" t="s">
        <v>24177</v>
      </c>
      <c r="L3959" t="s">
        <v>24177</v>
      </c>
      <c r="M3959" t="s">
        <v>24177</v>
      </c>
      <c r="N3959" t="s">
        <v>24177</v>
      </c>
      <c r="O3959" t="s">
        <v>24177</v>
      </c>
      <c r="P3959">
        <f>IMDB_Movies3[[#This Row],[gross]]-Table3[[#This Row],[budget]]</f>
        <v>44724985</v>
      </c>
    </row>
    <row r="3960" spans="1:16" x14ac:dyDescent="0.35">
      <c r="A3960" t="s">
        <v>19580</v>
      </c>
      <c r="B3960">
        <v>88</v>
      </c>
      <c r="C3960">
        <v>47724985</v>
      </c>
      <c r="D3960" t="s">
        <v>19582</v>
      </c>
      <c r="E3960" t="s">
        <v>37</v>
      </c>
      <c r="F3960">
        <v>5.2</v>
      </c>
      <c r="G3960">
        <v>800000</v>
      </c>
      <c r="H3960" t="s">
        <v>10413</v>
      </c>
      <c r="I3960" t="s">
        <v>24177</v>
      </c>
      <c r="J3960" t="s">
        <v>24177</v>
      </c>
      <c r="K3960" t="s">
        <v>24177</v>
      </c>
      <c r="L3960" t="s">
        <v>24177</v>
      </c>
      <c r="M3960" t="s">
        <v>24177</v>
      </c>
      <c r="N3960" t="s">
        <v>24177</v>
      </c>
      <c r="O3960" t="s">
        <v>24177</v>
      </c>
      <c r="P3960">
        <f>IMDB_Movies3[[#This Row],[gross]]-Table3[[#This Row],[budget]]</f>
        <v>46924985</v>
      </c>
    </row>
    <row r="3961" spans="1:16" x14ac:dyDescent="0.35">
      <c r="A3961" t="s">
        <v>19585</v>
      </c>
      <c r="B3961">
        <v>95</v>
      </c>
      <c r="C3961">
        <v>47724985</v>
      </c>
      <c r="D3961" t="s">
        <v>19586</v>
      </c>
      <c r="E3961" t="s">
        <v>37</v>
      </c>
      <c r="F3961">
        <v>4.8</v>
      </c>
      <c r="G3961">
        <v>3000000</v>
      </c>
      <c r="H3961" t="s">
        <v>3409</v>
      </c>
      <c r="I3961" t="s">
        <v>6403</v>
      </c>
      <c r="J3961" t="s">
        <v>24162</v>
      </c>
      <c r="K3961" t="s">
        <v>10413</v>
      </c>
      <c r="L3961" t="s">
        <v>24177</v>
      </c>
      <c r="M3961" t="s">
        <v>24177</v>
      </c>
      <c r="N3961" t="s">
        <v>24177</v>
      </c>
      <c r="O3961" t="s">
        <v>24177</v>
      </c>
      <c r="P3961">
        <f>IMDB_Movies3[[#This Row],[gross]]-Table3[[#This Row],[budget]]</f>
        <v>44724985</v>
      </c>
    </row>
    <row r="3962" spans="1:16" x14ac:dyDescent="0.35">
      <c r="A3962" t="s">
        <v>19590</v>
      </c>
      <c r="B3962">
        <v>82</v>
      </c>
      <c r="C3962">
        <v>47724985</v>
      </c>
      <c r="D3962" t="s">
        <v>19592</v>
      </c>
      <c r="E3962" t="s">
        <v>37</v>
      </c>
      <c r="F3962">
        <v>3.9</v>
      </c>
      <c r="G3962">
        <v>3000000</v>
      </c>
      <c r="H3962" t="s">
        <v>10413</v>
      </c>
      <c r="I3962" t="s">
        <v>24177</v>
      </c>
      <c r="J3962" t="s">
        <v>24177</v>
      </c>
      <c r="K3962" t="s">
        <v>24177</v>
      </c>
      <c r="L3962" t="s">
        <v>24177</v>
      </c>
      <c r="M3962" t="s">
        <v>24177</v>
      </c>
      <c r="N3962" t="s">
        <v>24177</v>
      </c>
      <c r="O3962" t="s">
        <v>24177</v>
      </c>
      <c r="P3962">
        <f>IMDB_Movies3[[#This Row],[gross]]-Table3[[#This Row],[budget]]</f>
        <v>44724985</v>
      </c>
    </row>
    <row r="3963" spans="1:16" x14ac:dyDescent="0.35">
      <c r="A3963" t="s">
        <v>19596</v>
      </c>
      <c r="B3963">
        <v>97</v>
      </c>
      <c r="C3963">
        <v>47724985</v>
      </c>
      <c r="D3963" t="s">
        <v>19599</v>
      </c>
      <c r="E3963" t="s">
        <v>37</v>
      </c>
      <c r="F3963">
        <v>6.2</v>
      </c>
      <c r="G3963">
        <v>3000000</v>
      </c>
      <c r="H3963" t="s">
        <v>953</v>
      </c>
      <c r="I3963" t="s">
        <v>24164</v>
      </c>
      <c r="J3963" t="s">
        <v>3409</v>
      </c>
      <c r="K3963" t="s">
        <v>24177</v>
      </c>
      <c r="L3963" t="s">
        <v>24177</v>
      </c>
      <c r="M3963" t="s">
        <v>24177</v>
      </c>
      <c r="N3963" t="s">
        <v>24177</v>
      </c>
      <c r="O3963" t="s">
        <v>24177</v>
      </c>
      <c r="P3963">
        <f>IMDB_Movies3[[#This Row],[gross]]-Table3[[#This Row],[budget]]</f>
        <v>44724985</v>
      </c>
    </row>
    <row r="3964" spans="1:16" x14ac:dyDescent="0.35">
      <c r="A3964" t="s">
        <v>19603</v>
      </c>
      <c r="B3964">
        <v>94</v>
      </c>
      <c r="C3964">
        <v>47724985</v>
      </c>
      <c r="D3964" t="s">
        <v>19605</v>
      </c>
      <c r="E3964" t="s">
        <v>37</v>
      </c>
      <c r="F3964">
        <v>6.2</v>
      </c>
      <c r="G3964">
        <v>3000000</v>
      </c>
      <c r="H3964" t="s">
        <v>1325</v>
      </c>
      <c r="I3964" t="s">
        <v>953</v>
      </c>
      <c r="J3964" t="s">
        <v>24164</v>
      </c>
      <c r="K3964" t="s">
        <v>3409</v>
      </c>
      <c r="L3964" t="s">
        <v>24177</v>
      </c>
      <c r="M3964" t="s">
        <v>24177</v>
      </c>
      <c r="N3964" t="s">
        <v>24177</v>
      </c>
      <c r="O3964" t="s">
        <v>24177</v>
      </c>
      <c r="P3964">
        <f>IMDB_Movies3[[#This Row],[gross]]-Table3[[#This Row],[budget]]</f>
        <v>44724985</v>
      </c>
    </row>
    <row r="3965" spans="1:16" x14ac:dyDescent="0.35">
      <c r="A3965" t="s">
        <v>19608</v>
      </c>
      <c r="B3965">
        <v>95</v>
      </c>
      <c r="C3965">
        <v>47724985</v>
      </c>
      <c r="D3965" t="s">
        <v>19610</v>
      </c>
      <c r="E3965" t="s">
        <v>37</v>
      </c>
      <c r="F3965">
        <v>5.9</v>
      </c>
      <c r="G3965">
        <v>35761559</v>
      </c>
      <c r="H3965" t="s">
        <v>1671</v>
      </c>
      <c r="I3965" t="s">
        <v>3409</v>
      </c>
      <c r="J3965" t="s">
        <v>19711</v>
      </c>
      <c r="K3965" t="s">
        <v>24177</v>
      </c>
      <c r="L3965" t="s">
        <v>24177</v>
      </c>
      <c r="M3965" t="s">
        <v>24177</v>
      </c>
      <c r="N3965" t="s">
        <v>24177</v>
      </c>
      <c r="O3965" t="s">
        <v>24177</v>
      </c>
      <c r="P3965">
        <f>IMDB_Movies3[[#This Row],[gross]]-Table3[[#This Row],[budget]]</f>
        <v>11963426</v>
      </c>
    </row>
    <row r="3966" spans="1:16" x14ac:dyDescent="0.35">
      <c r="A3966" t="s">
        <v>4382</v>
      </c>
      <c r="B3966">
        <v>113</v>
      </c>
      <c r="C3966">
        <v>5595428</v>
      </c>
      <c r="D3966" t="s">
        <v>19614</v>
      </c>
      <c r="E3966" t="s">
        <v>14503</v>
      </c>
      <c r="F3966">
        <v>8</v>
      </c>
      <c r="G3966">
        <v>2900000</v>
      </c>
      <c r="H3966" t="s">
        <v>3409</v>
      </c>
      <c r="I3966" t="s">
        <v>24177</v>
      </c>
      <c r="J3966" t="s">
        <v>24177</v>
      </c>
      <c r="K3966" t="s">
        <v>24177</v>
      </c>
      <c r="L3966" t="s">
        <v>24177</v>
      </c>
      <c r="M3966" t="s">
        <v>24177</v>
      </c>
      <c r="N3966" t="s">
        <v>24177</v>
      </c>
      <c r="O3966" t="s">
        <v>24177</v>
      </c>
      <c r="P3966">
        <f>IMDB_Movies3[[#This Row],[gross]]-Table3[[#This Row],[budget]]</f>
        <v>2695428</v>
      </c>
    </row>
    <row r="3967" spans="1:16" x14ac:dyDescent="0.35">
      <c r="A3967" t="s">
        <v>19168</v>
      </c>
      <c r="B3967">
        <v>136</v>
      </c>
      <c r="C3967">
        <v>47724985</v>
      </c>
      <c r="D3967" t="s">
        <v>19619</v>
      </c>
      <c r="E3967" t="s">
        <v>37</v>
      </c>
      <c r="F3967">
        <v>7.3</v>
      </c>
      <c r="G3967">
        <v>2900000</v>
      </c>
      <c r="H3967" t="s">
        <v>1671</v>
      </c>
      <c r="I3967" t="s">
        <v>3409</v>
      </c>
      <c r="J3967" t="s">
        <v>24177</v>
      </c>
      <c r="K3967" t="s">
        <v>24177</v>
      </c>
      <c r="L3967" t="s">
        <v>24177</v>
      </c>
      <c r="M3967" t="s">
        <v>24177</v>
      </c>
      <c r="N3967" t="s">
        <v>24177</v>
      </c>
      <c r="O3967" t="s">
        <v>24177</v>
      </c>
      <c r="P3967">
        <f>IMDB_Movies3[[#This Row],[gross]]-Table3[[#This Row],[budget]]</f>
        <v>44824985</v>
      </c>
    </row>
    <row r="3968" spans="1:16" x14ac:dyDescent="0.35">
      <c r="A3968" t="s">
        <v>19622</v>
      </c>
      <c r="B3968">
        <v>80</v>
      </c>
      <c r="C3968">
        <v>47724985</v>
      </c>
      <c r="D3968" t="s">
        <v>19624</v>
      </c>
      <c r="E3968" t="s">
        <v>37</v>
      </c>
      <c r="F3968">
        <v>4.9000000000000004</v>
      </c>
      <c r="G3968">
        <v>3000000</v>
      </c>
      <c r="H3968" t="s">
        <v>1325</v>
      </c>
      <c r="I3968" t="s">
        <v>24164</v>
      </c>
      <c r="J3968" t="s">
        <v>24177</v>
      </c>
      <c r="K3968" t="s">
        <v>24177</v>
      </c>
      <c r="L3968" t="s">
        <v>24177</v>
      </c>
      <c r="M3968" t="s">
        <v>24177</v>
      </c>
      <c r="N3968" t="s">
        <v>24177</v>
      </c>
      <c r="O3968" t="s">
        <v>24177</v>
      </c>
      <c r="P3968">
        <f>IMDB_Movies3[[#This Row],[gross]]-Table3[[#This Row],[budget]]</f>
        <v>44724985</v>
      </c>
    </row>
    <row r="3969" spans="1:16" x14ac:dyDescent="0.35">
      <c r="A3969" t="s">
        <v>19628</v>
      </c>
      <c r="B3969">
        <v>105</v>
      </c>
      <c r="C3969">
        <v>3123749</v>
      </c>
      <c r="D3969" t="s">
        <v>19629</v>
      </c>
      <c r="E3969" t="s">
        <v>37</v>
      </c>
      <c r="F3969">
        <v>6.5</v>
      </c>
      <c r="G3969">
        <v>1500000</v>
      </c>
      <c r="H3969" t="s">
        <v>1671</v>
      </c>
      <c r="I3969" t="s">
        <v>19711</v>
      </c>
      <c r="J3969" t="s">
        <v>24177</v>
      </c>
      <c r="K3969" t="s">
        <v>24177</v>
      </c>
      <c r="L3969" t="s">
        <v>24177</v>
      </c>
      <c r="M3969" t="s">
        <v>24177</v>
      </c>
      <c r="N3969" t="s">
        <v>24177</v>
      </c>
      <c r="O3969" t="s">
        <v>24177</v>
      </c>
      <c r="P3969">
        <f>IMDB_Movies3[[#This Row],[gross]]-Table3[[#This Row],[budget]]</f>
        <v>1623749</v>
      </c>
    </row>
    <row r="3970" spans="1:16" x14ac:dyDescent="0.35">
      <c r="A3970" t="s">
        <v>13777</v>
      </c>
      <c r="B3970">
        <v>90</v>
      </c>
      <c r="C3970">
        <v>47724985</v>
      </c>
      <c r="D3970" t="s">
        <v>19634</v>
      </c>
      <c r="E3970" t="s">
        <v>37</v>
      </c>
      <c r="F3970">
        <v>4.3</v>
      </c>
      <c r="G3970">
        <v>3000000</v>
      </c>
      <c r="H3970" t="s">
        <v>3409</v>
      </c>
      <c r="I3970" t="s">
        <v>6403</v>
      </c>
      <c r="J3970" t="s">
        <v>24162</v>
      </c>
      <c r="K3970" t="s">
        <v>10413</v>
      </c>
      <c r="L3970" t="s">
        <v>24177</v>
      </c>
      <c r="M3970" t="s">
        <v>24177</v>
      </c>
      <c r="N3970" t="s">
        <v>24177</v>
      </c>
      <c r="O3970" t="s">
        <v>24177</v>
      </c>
      <c r="P3970">
        <f>IMDB_Movies3[[#This Row],[gross]]-Table3[[#This Row],[budget]]</f>
        <v>44724985</v>
      </c>
    </row>
    <row r="3971" spans="1:16" x14ac:dyDescent="0.35">
      <c r="A3971" t="s">
        <v>19638</v>
      </c>
      <c r="B3971">
        <v>93</v>
      </c>
      <c r="C3971">
        <v>100675</v>
      </c>
      <c r="D3971" t="s">
        <v>19640</v>
      </c>
      <c r="E3971" t="s">
        <v>37</v>
      </c>
      <c r="F3971">
        <v>6.4</v>
      </c>
      <c r="G3971">
        <v>3000000</v>
      </c>
      <c r="H3971" t="s">
        <v>68</v>
      </c>
      <c r="I3971" t="s">
        <v>24177</v>
      </c>
      <c r="J3971" t="s">
        <v>24177</v>
      </c>
      <c r="K3971" t="s">
        <v>24177</v>
      </c>
      <c r="L3971" t="s">
        <v>24177</v>
      </c>
      <c r="M3971" t="s">
        <v>24177</v>
      </c>
      <c r="N3971" t="s">
        <v>24177</v>
      </c>
      <c r="O3971" t="s">
        <v>24177</v>
      </c>
      <c r="P3971">
        <f>IMDB_Movies3[[#This Row],[gross]]-Table3[[#This Row],[budget]]</f>
        <v>-2899325</v>
      </c>
    </row>
    <row r="3972" spans="1:16" x14ac:dyDescent="0.35">
      <c r="A3972" t="s">
        <v>7480</v>
      </c>
      <c r="B3972">
        <v>89</v>
      </c>
      <c r="C3972">
        <v>3645438</v>
      </c>
      <c r="D3972" t="s">
        <v>19644</v>
      </c>
      <c r="E3972" t="s">
        <v>1464</v>
      </c>
      <c r="F3972">
        <v>6.8</v>
      </c>
      <c r="G3972">
        <v>2200000</v>
      </c>
      <c r="H3972" t="s">
        <v>6403</v>
      </c>
      <c r="I3972" t="s">
        <v>24177</v>
      </c>
      <c r="J3972" t="s">
        <v>24177</v>
      </c>
      <c r="K3972" t="s">
        <v>24177</v>
      </c>
      <c r="L3972" t="s">
        <v>24177</v>
      </c>
      <c r="M3972" t="s">
        <v>24177</v>
      </c>
      <c r="N3972" t="s">
        <v>24177</v>
      </c>
      <c r="O3972" t="s">
        <v>24177</v>
      </c>
      <c r="P3972">
        <f>IMDB_Movies3[[#This Row],[gross]]-Table3[[#This Row],[budget]]</f>
        <v>1445438</v>
      </c>
    </row>
    <row r="3973" spans="1:16" x14ac:dyDescent="0.35">
      <c r="A3973" t="s">
        <v>19648</v>
      </c>
      <c r="B3973">
        <v>90</v>
      </c>
      <c r="C3973">
        <v>47724985</v>
      </c>
      <c r="D3973" t="s">
        <v>19651</v>
      </c>
      <c r="E3973" t="s">
        <v>37</v>
      </c>
      <c r="F3973">
        <v>6.1</v>
      </c>
      <c r="G3973">
        <v>35761559</v>
      </c>
      <c r="H3973" t="s">
        <v>1671</v>
      </c>
      <c r="I3973" t="s">
        <v>3409</v>
      </c>
      <c r="J3973" t="s">
        <v>19711</v>
      </c>
      <c r="K3973" t="s">
        <v>12332</v>
      </c>
      <c r="L3973" t="s">
        <v>24177</v>
      </c>
      <c r="M3973" t="s">
        <v>24177</v>
      </c>
      <c r="N3973" t="s">
        <v>24177</v>
      </c>
      <c r="O3973" t="s">
        <v>24177</v>
      </c>
      <c r="P3973">
        <f>IMDB_Movies3[[#This Row],[gross]]-Table3[[#This Row],[budget]]</f>
        <v>11963426</v>
      </c>
    </row>
    <row r="3974" spans="1:16" x14ac:dyDescent="0.35">
      <c r="A3974" t="s">
        <v>19655</v>
      </c>
      <c r="B3974">
        <v>89</v>
      </c>
      <c r="C3974">
        <v>47724985</v>
      </c>
      <c r="D3974" t="s">
        <v>19657</v>
      </c>
      <c r="E3974" t="s">
        <v>37</v>
      </c>
      <c r="F3974">
        <v>4</v>
      </c>
      <c r="G3974">
        <v>3000000</v>
      </c>
      <c r="H3974" t="s">
        <v>1325</v>
      </c>
      <c r="I3974" t="s">
        <v>6403</v>
      </c>
      <c r="J3974" t="s">
        <v>10413</v>
      </c>
      <c r="K3974" t="s">
        <v>24177</v>
      </c>
      <c r="L3974" t="s">
        <v>24177</v>
      </c>
      <c r="M3974" t="s">
        <v>24177</v>
      </c>
      <c r="N3974" t="s">
        <v>24177</v>
      </c>
      <c r="O3974" t="s">
        <v>24177</v>
      </c>
      <c r="P3974">
        <f>IMDB_Movies3[[#This Row],[gross]]-Table3[[#This Row],[budget]]</f>
        <v>44724985</v>
      </c>
    </row>
    <row r="3975" spans="1:16" x14ac:dyDescent="0.35">
      <c r="A3975" t="s">
        <v>13078</v>
      </c>
      <c r="B3975">
        <v>116</v>
      </c>
      <c r="C3975">
        <v>22201636</v>
      </c>
      <c r="D3975" t="s">
        <v>19663</v>
      </c>
      <c r="E3975" t="s">
        <v>37</v>
      </c>
      <c r="F3975">
        <v>7.4</v>
      </c>
      <c r="G3975">
        <v>8000000</v>
      </c>
      <c r="H3975" t="s">
        <v>24164</v>
      </c>
      <c r="I3975" t="s">
        <v>3409</v>
      </c>
      <c r="J3975" t="s">
        <v>12038</v>
      </c>
      <c r="K3975" t="s">
        <v>24177</v>
      </c>
      <c r="L3975" t="s">
        <v>24177</v>
      </c>
      <c r="M3975" t="s">
        <v>24177</v>
      </c>
      <c r="N3975" t="s">
        <v>24177</v>
      </c>
      <c r="O3975" t="s">
        <v>24177</v>
      </c>
      <c r="P3975">
        <f>IMDB_Movies3[[#This Row],[gross]]-Table3[[#This Row],[budget]]</f>
        <v>14201636</v>
      </c>
    </row>
    <row r="3976" spans="1:16" x14ac:dyDescent="0.35">
      <c r="A3976" t="s">
        <v>18467</v>
      </c>
      <c r="B3976">
        <v>120</v>
      </c>
      <c r="C3976">
        <v>25000000</v>
      </c>
      <c r="D3976" t="s">
        <v>19669</v>
      </c>
      <c r="E3976" t="s">
        <v>37</v>
      </c>
      <c r="F3976">
        <v>8.3000000000000007</v>
      </c>
      <c r="G3976">
        <v>2883848</v>
      </c>
      <c r="H3976" t="s">
        <v>1671</v>
      </c>
      <c r="I3976" t="s">
        <v>12038</v>
      </c>
      <c r="J3976" t="s">
        <v>19711</v>
      </c>
      <c r="K3976" t="s">
        <v>24177</v>
      </c>
      <c r="L3976" t="s">
        <v>24177</v>
      </c>
      <c r="M3976" t="s">
        <v>24177</v>
      </c>
      <c r="N3976" t="s">
        <v>24177</v>
      </c>
      <c r="O3976" t="s">
        <v>24177</v>
      </c>
      <c r="P3976">
        <f>IMDB_Movies3[[#This Row],[gross]]-Table3[[#This Row],[budget]]</f>
        <v>22116152</v>
      </c>
    </row>
    <row r="3977" spans="1:16" x14ac:dyDescent="0.35">
      <c r="A3977" t="s">
        <v>19673</v>
      </c>
      <c r="B3977">
        <v>88</v>
      </c>
      <c r="C3977">
        <v>19170001</v>
      </c>
      <c r="D3977" t="s">
        <v>19675</v>
      </c>
      <c r="E3977" t="s">
        <v>37</v>
      </c>
      <c r="F3977">
        <v>5.3</v>
      </c>
      <c r="G3977">
        <v>2800000</v>
      </c>
      <c r="H3977" t="s">
        <v>6403</v>
      </c>
      <c r="I3977" t="s">
        <v>24177</v>
      </c>
      <c r="J3977" t="s">
        <v>24177</v>
      </c>
      <c r="K3977" t="s">
        <v>24177</v>
      </c>
      <c r="L3977" t="s">
        <v>24177</v>
      </c>
      <c r="M3977" t="s">
        <v>24177</v>
      </c>
      <c r="N3977" t="s">
        <v>24177</v>
      </c>
      <c r="O3977" t="s">
        <v>24177</v>
      </c>
      <c r="P3977">
        <f>IMDB_Movies3[[#This Row],[gross]]-Table3[[#This Row],[budget]]</f>
        <v>16370001</v>
      </c>
    </row>
    <row r="3978" spans="1:16" x14ac:dyDescent="0.35">
      <c r="A3978" t="s">
        <v>18791</v>
      </c>
      <c r="B3978">
        <v>102</v>
      </c>
      <c r="C3978">
        <v>22202612</v>
      </c>
      <c r="D3978" t="s">
        <v>19681</v>
      </c>
      <c r="E3978" t="s">
        <v>37</v>
      </c>
      <c r="F3978">
        <v>8.1</v>
      </c>
      <c r="G3978">
        <v>2800000</v>
      </c>
      <c r="H3978" t="s">
        <v>953</v>
      </c>
      <c r="I3978" t="s">
        <v>18089</v>
      </c>
      <c r="J3978" t="s">
        <v>1266</v>
      </c>
      <c r="K3978" t="s">
        <v>17378</v>
      </c>
      <c r="L3978" t="s">
        <v>24177</v>
      </c>
      <c r="M3978" t="s">
        <v>24177</v>
      </c>
      <c r="N3978" t="s">
        <v>24177</v>
      </c>
      <c r="O3978" t="s">
        <v>24177</v>
      </c>
      <c r="P3978">
        <f>IMDB_Movies3[[#This Row],[gross]]-Table3[[#This Row],[budget]]</f>
        <v>19402612</v>
      </c>
    </row>
    <row r="3979" spans="1:16" x14ac:dyDescent="0.35">
      <c r="A3979" t="s">
        <v>10325</v>
      </c>
      <c r="B3979">
        <v>106</v>
      </c>
      <c r="C3979">
        <v>86300000</v>
      </c>
      <c r="D3979" t="s">
        <v>19685</v>
      </c>
      <c r="E3979" t="s">
        <v>37</v>
      </c>
      <c r="F3979">
        <v>8</v>
      </c>
      <c r="G3979">
        <v>2800000</v>
      </c>
      <c r="H3979" t="s">
        <v>1671</v>
      </c>
      <c r="I3979" t="s">
        <v>24177</v>
      </c>
      <c r="J3979" t="s">
        <v>24177</v>
      </c>
      <c r="K3979" t="s">
        <v>24177</v>
      </c>
      <c r="L3979" t="s">
        <v>24177</v>
      </c>
      <c r="M3979" t="s">
        <v>24177</v>
      </c>
      <c r="N3979" t="s">
        <v>24177</v>
      </c>
      <c r="O3979" t="s">
        <v>24177</v>
      </c>
      <c r="P3979">
        <f>IMDB_Movies3[[#This Row],[gross]]-Table3[[#This Row],[budget]]</f>
        <v>83500000</v>
      </c>
    </row>
    <row r="3980" spans="1:16" x14ac:dyDescent="0.35">
      <c r="A3980" t="s">
        <v>2495</v>
      </c>
      <c r="B3980">
        <v>95</v>
      </c>
      <c r="C3980">
        <v>952620</v>
      </c>
      <c r="D3980" t="s">
        <v>19688</v>
      </c>
      <c r="E3980" t="s">
        <v>37</v>
      </c>
      <c r="F3980">
        <v>5.7</v>
      </c>
      <c r="G3980">
        <v>2000000</v>
      </c>
      <c r="H3980" t="s">
        <v>6403</v>
      </c>
      <c r="I3980" t="s">
        <v>24177</v>
      </c>
      <c r="J3980" t="s">
        <v>24177</v>
      </c>
      <c r="K3980" t="s">
        <v>24177</v>
      </c>
      <c r="L3980" t="s">
        <v>24177</v>
      </c>
      <c r="M3980" t="s">
        <v>24177</v>
      </c>
      <c r="N3980" t="s">
        <v>24177</v>
      </c>
      <c r="O3980" t="s">
        <v>24177</v>
      </c>
      <c r="P3980">
        <f>IMDB_Movies3[[#This Row],[gross]]-Table3[[#This Row],[budget]]</f>
        <v>-1047380</v>
      </c>
    </row>
    <row r="3981" spans="1:16" x14ac:dyDescent="0.35">
      <c r="A3981" t="s">
        <v>19692</v>
      </c>
      <c r="B3981">
        <v>144</v>
      </c>
      <c r="C3981">
        <v>47724985</v>
      </c>
      <c r="D3981" t="s">
        <v>19694</v>
      </c>
      <c r="E3981" t="s">
        <v>5611</v>
      </c>
      <c r="F3981">
        <v>8.1999999999999993</v>
      </c>
      <c r="G3981">
        <v>120000000</v>
      </c>
      <c r="H3981" t="s">
        <v>1671</v>
      </c>
      <c r="I3981" t="s">
        <v>3409</v>
      </c>
      <c r="J3981" t="s">
        <v>19711</v>
      </c>
      <c r="K3981" t="s">
        <v>24177</v>
      </c>
      <c r="L3981" t="s">
        <v>24177</v>
      </c>
      <c r="M3981" t="s">
        <v>24177</v>
      </c>
      <c r="N3981" t="s">
        <v>24177</v>
      </c>
      <c r="O3981" t="s">
        <v>24177</v>
      </c>
      <c r="P3981">
        <f>IMDB_Movies3[[#This Row],[gross]]-Table3[[#This Row],[budget]]</f>
        <v>-72275015</v>
      </c>
    </row>
    <row r="3982" spans="1:16" x14ac:dyDescent="0.35">
      <c r="A3982" t="s">
        <v>19697</v>
      </c>
      <c r="B3982">
        <v>113</v>
      </c>
      <c r="C3982">
        <v>9054736</v>
      </c>
      <c r="D3982" t="s">
        <v>19699</v>
      </c>
      <c r="E3982" t="s">
        <v>37</v>
      </c>
      <c r="F3982">
        <v>7.1</v>
      </c>
      <c r="G3982">
        <v>2700000</v>
      </c>
      <c r="H3982" t="s">
        <v>3409</v>
      </c>
      <c r="I3982" t="s">
        <v>24177</v>
      </c>
      <c r="J3982" t="s">
        <v>24177</v>
      </c>
      <c r="K3982" t="s">
        <v>24177</v>
      </c>
      <c r="L3982" t="s">
        <v>24177</v>
      </c>
      <c r="M3982" t="s">
        <v>24177</v>
      </c>
      <c r="N3982" t="s">
        <v>24177</v>
      </c>
      <c r="O3982" t="s">
        <v>24177</v>
      </c>
      <c r="P3982">
        <f>IMDB_Movies3[[#This Row],[gross]]-Table3[[#This Row],[budget]]</f>
        <v>6354736</v>
      </c>
    </row>
    <row r="3983" spans="1:16" x14ac:dyDescent="0.35">
      <c r="A3983" t="s">
        <v>14356</v>
      </c>
      <c r="B3983">
        <v>118</v>
      </c>
      <c r="C3983">
        <v>47724985</v>
      </c>
      <c r="D3983" t="s">
        <v>19705</v>
      </c>
      <c r="E3983" t="s">
        <v>37</v>
      </c>
      <c r="F3983">
        <v>7.4</v>
      </c>
      <c r="G3983">
        <v>2700000</v>
      </c>
      <c r="H3983" t="s">
        <v>953</v>
      </c>
      <c r="I3983" t="s">
        <v>18089</v>
      </c>
      <c r="J3983" t="s">
        <v>24163</v>
      </c>
      <c r="K3983" t="s">
        <v>24177</v>
      </c>
      <c r="L3983" t="s">
        <v>24177</v>
      </c>
      <c r="M3983" t="s">
        <v>24177</v>
      </c>
      <c r="N3983" t="s">
        <v>24177</v>
      </c>
      <c r="O3983" t="s">
        <v>24177</v>
      </c>
      <c r="P3983">
        <f>IMDB_Movies3[[#This Row],[gross]]-Table3[[#This Row],[budget]]</f>
        <v>45024985</v>
      </c>
    </row>
    <row r="3984" spans="1:16" x14ac:dyDescent="0.35">
      <c r="A3984" t="s">
        <v>19709</v>
      </c>
      <c r="B3984">
        <v>141</v>
      </c>
      <c r="C3984">
        <v>47724985</v>
      </c>
      <c r="D3984" t="s">
        <v>19713</v>
      </c>
      <c r="E3984" t="s">
        <v>19716</v>
      </c>
      <c r="F3984">
        <v>6.6</v>
      </c>
      <c r="G3984">
        <v>3000000</v>
      </c>
      <c r="H3984" t="s">
        <v>19711</v>
      </c>
      <c r="I3984" t="s">
        <v>24177</v>
      </c>
      <c r="J3984" t="s">
        <v>24177</v>
      </c>
      <c r="K3984" t="s">
        <v>24177</v>
      </c>
      <c r="L3984" t="s">
        <v>24177</v>
      </c>
      <c r="M3984" t="s">
        <v>24177</v>
      </c>
      <c r="N3984" t="s">
        <v>24177</v>
      </c>
      <c r="O3984" t="s">
        <v>24177</v>
      </c>
      <c r="P3984">
        <f>IMDB_Movies3[[#This Row],[gross]]-Table3[[#This Row],[budget]]</f>
        <v>44724985</v>
      </c>
    </row>
    <row r="3985" spans="1:16" x14ac:dyDescent="0.35">
      <c r="A3985" t="s">
        <v>19717</v>
      </c>
      <c r="B3985">
        <v>90</v>
      </c>
      <c r="C3985">
        <v>47724985</v>
      </c>
      <c r="D3985" t="s">
        <v>19720</v>
      </c>
      <c r="E3985" t="s">
        <v>15778</v>
      </c>
      <c r="F3985">
        <v>5.7</v>
      </c>
      <c r="G3985">
        <v>35761559</v>
      </c>
      <c r="H3985" t="s">
        <v>1325</v>
      </c>
      <c r="I3985" t="s">
        <v>953</v>
      </c>
      <c r="J3985" t="s">
        <v>11526</v>
      </c>
      <c r="K3985" t="s">
        <v>1671</v>
      </c>
      <c r="L3985" t="s">
        <v>12332</v>
      </c>
      <c r="M3985" t="s">
        <v>24177</v>
      </c>
      <c r="N3985" t="s">
        <v>24177</v>
      </c>
      <c r="O3985" t="s">
        <v>24177</v>
      </c>
      <c r="P3985">
        <f>IMDB_Movies3[[#This Row],[gross]]-Table3[[#This Row],[budget]]</f>
        <v>11963426</v>
      </c>
    </row>
    <row r="3986" spans="1:16" x14ac:dyDescent="0.35">
      <c r="A3986" t="s">
        <v>19130</v>
      </c>
      <c r="B3986">
        <v>109</v>
      </c>
      <c r="C3986">
        <v>47724985</v>
      </c>
      <c r="D3986" t="s">
        <v>19725</v>
      </c>
      <c r="E3986" t="s">
        <v>37</v>
      </c>
      <c r="F3986">
        <v>6.9</v>
      </c>
      <c r="G3986">
        <v>2686585</v>
      </c>
      <c r="H3986" t="s">
        <v>953</v>
      </c>
      <c r="I3986" t="s">
        <v>1671</v>
      </c>
      <c r="J3986" t="s">
        <v>19711</v>
      </c>
      <c r="K3986" t="s">
        <v>24177</v>
      </c>
      <c r="L3986" t="s">
        <v>24177</v>
      </c>
      <c r="M3986" t="s">
        <v>24177</v>
      </c>
      <c r="N3986" t="s">
        <v>24177</v>
      </c>
      <c r="O3986" t="s">
        <v>24177</v>
      </c>
      <c r="P3986">
        <f>IMDB_Movies3[[#This Row],[gross]]-Table3[[#This Row],[budget]]</f>
        <v>45038400</v>
      </c>
    </row>
    <row r="3987" spans="1:16" x14ac:dyDescent="0.35">
      <c r="A3987" t="s">
        <v>19728</v>
      </c>
      <c r="B3987">
        <v>95</v>
      </c>
      <c r="C3987">
        <v>47724985</v>
      </c>
      <c r="D3987" t="s">
        <v>19731</v>
      </c>
      <c r="E3987" t="s">
        <v>10490</v>
      </c>
      <c r="F3987">
        <v>7</v>
      </c>
      <c r="G3987">
        <v>2650000</v>
      </c>
      <c r="H3987" t="s">
        <v>1671</v>
      </c>
      <c r="I3987" t="s">
        <v>3409</v>
      </c>
      <c r="J3987" t="s">
        <v>24177</v>
      </c>
      <c r="K3987" t="s">
        <v>24177</v>
      </c>
      <c r="L3987" t="s">
        <v>24177</v>
      </c>
      <c r="M3987" t="s">
        <v>24177</v>
      </c>
      <c r="N3987" t="s">
        <v>24177</v>
      </c>
      <c r="O3987" t="s">
        <v>24177</v>
      </c>
      <c r="P3987">
        <f>IMDB_Movies3[[#This Row],[gross]]-Table3[[#This Row],[budget]]</f>
        <v>45074985</v>
      </c>
    </row>
    <row r="3988" spans="1:16" x14ac:dyDescent="0.35">
      <c r="A3988" t="s">
        <v>18791</v>
      </c>
      <c r="B3988">
        <v>122</v>
      </c>
      <c r="C3988">
        <v>47724985</v>
      </c>
      <c r="D3988" t="s">
        <v>19737</v>
      </c>
      <c r="E3988" t="s">
        <v>37</v>
      </c>
      <c r="F3988">
        <v>7</v>
      </c>
      <c r="G3988">
        <v>2627000</v>
      </c>
      <c r="H3988" t="s">
        <v>3409</v>
      </c>
      <c r="I3988" t="s">
        <v>1266</v>
      </c>
      <c r="J3988" t="s">
        <v>19711</v>
      </c>
      <c r="K3988" t="s">
        <v>24165</v>
      </c>
      <c r="L3988" t="s">
        <v>24177</v>
      </c>
      <c r="M3988" t="s">
        <v>24177</v>
      </c>
      <c r="N3988" t="s">
        <v>24177</v>
      </c>
      <c r="O3988" t="s">
        <v>24177</v>
      </c>
      <c r="P3988">
        <f>IMDB_Movies3[[#This Row],[gross]]-Table3[[#This Row],[budget]]</f>
        <v>45097985</v>
      </c>
    </row>
    <row r="3989" spans="1:16" x14ac:dyDescent="0.35">
      <c r="A3989" t="s">
        <v>10325</v>
      </c>
      <c r="B3989">
        <v>93</v>
      </c>
      <c r="C3989">
        <v>119500000</v>
      </c>
      <c r="D3989" t="s">
        <v>19741</v>
      </c>
      <c r="E3989" t="s">
        <v>37</v>
      </c>
      <c r="F3989">
        <v>7.8</v>
      </c>
      <c r="G3989">
        <v>2600000</v>
      </c>
      <c r="H3989" t="s">
        <v>1671</v>
      </c>
      <c r="I3989" t="s">
        <v>15011</v>
      </c>
      <c r="J3989" t="s">
        <v>24177</v>
      </c>
      <c r="K3989" t="s">
        <v>24177</v>
      </c>
      <c r="L3989" t="s">
        <v>24177</v>
      </c>
      <c r="M3989" t="s">
        <v>24177</v>
      </c>
      <c r="N3989" t="s">
        <v>24177</v>
      </c>
      <c r="O3989" t="s">
        <v>24177</v>
      </c>
      <c r="P3989">
        <f>IMDB_Movies3[[#This Row],[gross]]-Table3[[#This Row],[budget]]</f>
        <v>116900000</v>
      </c>
    </row>
    <row r="3990" spans="1:16" x14ac:dyDescent="0.35">
      <c r="A3990" t="s">
        <v>14965</v>
      </c>
      <c r="B3990">
        <v>97</v>
      </c>
      <c r="C3990">
        <v>32600000</v>
      </c>
      <c r="D3990" t="s">
        <v>19746</v>
      </c>
      <c r="E3990" t="s">
        <v>37</v>
      </c>
      <c r="F3990">
        <v>5.9</v>
      </c>
      <c r="G3990">
        <v>1800000</v>
      </c>
      <c r="H3990" t="s">
        <v>6403</v>
      </c>
      <c r="I3990" t="s">
        <v>10413</v>
      </c>
      <c r="J3990" t="s">
        <v>24177</v>
      </c>
      <c r="K3990" t="s">
        <v>24177</v>
      </c>
      <c r="L3990" t="s">
        <v>24177</v>
      </c>
      <c r="M3990" t="s">
        <v>24177</v>
      </c>
      <c r="N3990" t="s">
        <v>24177</v>
      </c>
      <c r="O3990" t="s">
        <v>24177</v>
      </c>
      <c r="P3990">
        <f>IMDB_Movies3[[#This Row],[gross]]-Table3[[#This Row],[budget]]</f>
        <v>30800000</v>
      </c>
    </row>
    <row r="3991" spans="1:16" x14ac:dyDescent="0.35">
      <c r="A3991" t="s">
        <v>19750</v>
      </c>
      <c r="B3991">
        <v>82</v>
      </c>
      <c r="C3991">
        <v>3826455</v>
      </c>
      <c r="D3991" t="s">
        <v>19753</v>
      </c>
      <c r="E3991" t="s">
        <v>13605</v>
      </c>
      <c r="F3991">
        <v>7.4</v>
      </c>
      <c r="G3991">
        <v>35761559</v>
      </c>
      <c r="H3991" t="s">
        <v>3409</v>
      </c>
      <c r="I3991" t="s">
        <v>24177</v>
      </c>
      <c r="J3991" t="s">
        <v>24177</v>
      </c>
      <c r="K3991" t="s">
        <v>24177</v>
      </c>
      <c r="L3991" t="s">
        <v>24177</v>
      </c>
      <c r="M3991" t="s">
        <v>24177</v>
      </c>
      <c r="N3991" t="s">
        <v>24177</v>
      </c>
      <c r="O3991" t="s">
        <v>24177</v>
      </c>
      <c r="P3991">
        <f>IMDB_Movies3[[#This Row],[gross]]-Table3[[#This Row],[budget]]</f>
        <v>-31935104</v>
      </c>
    </row>
    <row r="3992" spans="1:16" x14ac:dyDescent="0.35">
      <c r="A3992" t="s">
        <v>12560</v>
      </c>
      <c r="B3992">
        <v>140</v>
      </c>
      <c r="C3992">
        <v>3130592</v>
      </c>
      <c r="D3992" t="s">
        <v>19757</v>
      </c>
      <c r="E3992" t="s">
        <v>37</v>
      </c>
      <c r="F3992">
        <v>7.8</v>
      </c>
      <c r="G3992">
        <v>2600000</v>
      </c>
      <c r="H3992" t="s">
        <v>3409</v>
      </c>
      <c r="I3992" t="s">
        <v>19711</v>
      </c>
      <c r="J3992" t="s">
        <v>24177</v>
      </c>
      <c r="K3992" t="s">
        <v>24177</v>
      </c>
      <c r="L3992" t="s">
        <v>24177</v>
      </c>
      <c r="M3992" t="s">
        <v>24177</v>
      </c>
      <c r="N3992" t="s">
        <v>24177</v>
      </c>
      <c r="O3992" t="s">
        <v>24177</v>
      </c>
      <c r="P3992">
        <f>IMDB_Movies3[[#This Row],[gross]]-Table3[[#This Row],[budget]]</f>
        <v>530592</v>
      </c>
    </row>
    <row r="3993" spans="1:16" x14ac:dyDescent="0.35">
      <c r="A3993" t="s">
        <v>19760</v>
      </c>
      <c r="B3993">
        <v>86</v>
      </c>
      <c r="C3993">
        <v>475000</v>
      </c>
      <c r="D3993" t="s">
        <v>19762</v>
      </c>
      <c r="E3993" t="s">
        <v>37</v>
      </c>
      <c r="F3993">
        <v>6</v>
      </c>
      <c r="G3993">
        <v>2800000</v>
      </c>
      <c r="H3993" t="s">
        <v>1671</v>
      </c>
      <c r="I3993" t="s">
        <v>24163</v>
      </c>
      <c r="J3993" t="s">
        <v>24177</v>
      </c>
      <c r="K3993" t="s">
        <v>24177</v>
      </c>
      <c r="L3993" t="s">
        <v>24177</v>
      </c>
      <c r="M3993" t="s">
        <v>24177</v>
      </c>
      <c r="N3993" t="s">
        <v>24177</v>
      </c>
      <c r="O3993" t="s">
        <v>24177</v>
      </c>
      <c r="P3993">
        <f>IMDB_Movies3[[#This Row],[gross]]-Table3[[#This Row],[budget]]</f>
        <v>-2325000</v>
      </c>
    </row>
    <row r="3994" spans="1:16" x14ac:dyDescent="0.35">
      <c r="A3994" t="s">
        <v>19765</v>
      </c>
      <c r="B3994">
        <v>105</v>
      </c>
      <c r="C3994">
        <v>2276368</v>
      </c>
      <c r="D3994" t="s">
        <v>19769</v>
      </c>
      <c r="E3994" t="s">
        <v>37</v>
      </c>
      <c r="F3994">
        <v>7.9</v>
      </c>
      <c r="G3994">
        <v>35761559</v>
      </c>
      <c r="H3994" t="s">
        <v>68</v>
      </c>
      <c r="I3994" t="s">
        <v>22704</v>
      </c>
      <c r="J3994" t="s">
        <v>24163</v>
      </c>
      <c r="K3994" t="s">
        <v>24177</v>
      </c>
      <c r="L3994" t="s">
        <v>24177</v>
      </c>
      <c r="M3994" t="s">
        <v>24177</v>
      </c>
      <c r="N3994" t="s">
        <v>24177</v>
      </c>
      <c r="O3994" t="s">
        <v>24177</v>
      </c>
      <c r="P3994">
        <f>IMDB_Movies3[[#This Row],[gross]]-Table3[[#This Row],[budget]]</f>
        <v>-33485191</v>
      </c>
    </row>
    <row r="3995" spans="1:16" x14ac:dyDescent="0.35">
      <c r="A3995" t="s">
        <v>19773</v>
      </c>
      <c r="B3995">
        <v>66</v>
      </c>
      <c r="C3995">
        <v>38108</v>
      </c>
      <c r="D3995" t="s">
        <v>19775</v>
      </c>
      <c r="E3995" t="s">
        <v>2778</v>
      </c>
      <c r="F3995">
        <v>7.2</v>
      </c>
      <c r="G3995">
        <v>2600000</v>
      </c>
      <c r="H3995" t="s">
        <v>6403</v>
      </c>
      <c r="I3995" t="s">
        <v>24162</v>
      </c>
      <c r="J3995" t="s">
        <v>12332</v>
      </c>
      <c r="K3995" t="s">
        <v>10413</v>
      </c>
      <c r="L3995" t="s">
        <v>24177</v>
      </c>
      <c r="M3995" t="s">
        <v>24177</v>
      </c>
      <c r="N3995" t="s">
        <v>24177</v>
      </c>
      <c r="O3995" t="s">
        <v>24177</v>
      </c>
      <c r="P3995">
        <f>IMDB_Movies3[[#This Row],[gross]]-Table3[[#This Row],[budget]]</f>
        <v>-2561892</v>
      </c>
    </row>
    <row r="3996" spans="1:16" x14ac:dyDescent="0.35">
      <c r="A3996" t="s">
        <v>19779</v>
      </c>
      <c r="B3996">
        <v>99</v>
      </c>
      <c r="C3996">
        <v>47724985</v>
      </c>
      <c r="D3996" t="s">
        <v>19781</v>
      </c>
      <c r="E3996" t="s">
        <v>1946</v>
      </c>
      <c r="F3996">
        <v>7.4</v>
      </c>
      <c r="G3996">
        <v>15000000</v>
      </c>
      <c r="H3996" t="s">
        <v>1325</v>
      </c>
      <c r="I3996" t="s">
        <v>953</v>
      </c>
      <c r="J3996" t="s">
        <v>1671</v>
      </c>
      <c r="K3996" t="s">
        <v>24177</v>
      </c>
      <c r="L3996" t="s">
        <v>24177</v>
      </c>
      <c r="M3996" t="s">
        <v>24177</v>
      </c>
      <c r="N3996" t="s">
        <v>24177</v>
      </c>
      <c r="O3996" t="s">
        <v>24177</v>
      </c>
      <c r="P3996">
        <f>IMDB_Movies3[[#This Row],[gross]]-Table3[[#This Row],[budget]]</f>
        <v>32724985</v>
      </c>
    </row>
    <row r="3997" spans="1:16" x14ac:dyDescent="0.35">
      <c r="A3997" t="s">
        <v>19784</v>
      </c>
      <c r="B3997">
        <v>100</v>
      </c>
      <c r="C3997">
        <v>47724985</v>
      </c>
      <c r="D3997" t="s">
        <v>19785</v>
      </c>
      <c r="E3997" t="s">
        <v>37</v>
      </c>
      <c r="F3997">
        <v>5.3</v>
      </c>
      <c r="G3997">
        <v>2600000</v>
      </c>
      <c r="H3997" t="s">
        <v>6403</v>
      </c>
      <c r="I3997" t="s">
        <v>10413</v>
      </c>
      <c r="J3997" t="s">
        <v>24177</v>
      </c>
      <c r="K3997" t="s">
        <v>24177</v>
      </c>
      <c r="L3997" t="s">
        <v>24177</v>
      </c>
      <c r="M3997" t="s">
        <v>24177</v>
      </c>
      <c r="N3997" t="s">
        <v>24177</v>
      </c>
      <c r="O3997" t="s">
        <v>24177</v>
      </c>
      <c r="P3997">
        <f>IMDB_Movies3[[#This Row],[gross]]-Table3[[#This Row],[budget]]</f>
        <v>45124985</v>
      </c>
    </row>
    <row r="3998" spans="1:16" x14ac:dyDescent="0.35">
      <c r="A3998" t="s">
        <v>19788</v>
      </c>
      <c r="B3998">
        <v>103</v>
      </c>
      <c r="C3998">
        <v>47724985</v>
      </c>
      <c r="D3998" t="s">
        <v>19789</v>
      </c>
      <c r="E3998" t="s">
        <v>37</v>
      </c>
      <c r="F3998">
        <v>8.3000000000000007</v>
      </c>
      <c r="G3998">
        <v>2540800</v>
      </c>
      <c r="H3998" t="s">
        <v>1671</v>
      </c>
      <c r="I3998" t="s">
        <v>17378</v>
      </c>
      <c r="J3998" t="s">
        <v>19711</v>
      </c>
      <c r="K3998" t="s">
        <v>24177</v>
      </c>
      <c r="L3998" t="s">
        <v>24177</v>
      </c>
      <c r="M3998" t="s">
        <v>24177</v>
      </c>
      <c r="N3998" t="s">
        <v>24177</v>
      </c>
      <c r="O3998" t="s">
        <v>24177</v>
      </c>
      <c r="P3998">
        <f>IMDB_Movies3[[#This Row],[gross]]-Table3[[#This Row],[budget]]</f>
        <v>45184185</v>
      </c>
    </row>
    <row r="3999" spans="1:16" x14ac:dyDescent="0.35">
      <c r="A3999" t="s">
        <v>19793</v>
      </c>
      <c r="B3999">
        <v>97</v>
      </c>
      <c r="C3999">
        <v>47724985</v>
      </c>
      <c r="D3999" t="s">
        <v>19795</v>
      </c>
      <c r="E3999" t="s">
        <v>37</v>
      </c>
      <c r="F3999">
        <v>7.6</v>
      </c>
      <c r="G3999">
        <v>2500000</v>
      </c>
      <c r="H3999" t="s">
        <v>68</v>
      </c>
      <c r="I3999" t="s">
        <v>24177</v>
      </c>
      <c r="J3999" t="s">
        <v>24177</v>
      </c>
      <c r="K3999" t="s">
        <v>24177</v>
      </c>
      <c r="L3999" t="s">
        <v>24177</v>
      </c>
      <c r="M3999" t="s">
        <v>24177</v>
      </c>
      <c r="N3999" t="s">
        <v>24177</v>
      </c>
      <c r="O3999" t="s">
        <v>24177</v>
      </c>
      <c r="P3999">
        <f>IMDB_Movies3[[#This Row],[gross]]-Table3[[#This Row],[budget]]</f>
        <v>45224985</v>
      </c>
    </row>
    <row r="4000" spans="1:16" x14ac:dyDescent="0.35">
      <c r="A4000" t="s">
        <v>17782</v>
      </c>
      <c r="B4000">
        <v>86</v>
      </c>
      <c r="C4000">
        <v>40041683</v>
      </c>
      <c r="D4000" t="s">
        <v>19799</v>
      </c>
      <c r="E4000" t="s">
        <v>37</v>
      </c>
      <c r="F4000">
        <v>5.0999999999999996</v>
      </c>
      <c r="G4000">
        <v>2500000</v>
      </c>
      <c r="H4000" t="s">
        <v>1671</v>
      </c>
      <c r="I4000" t="s">
        <v>1266</v>
      </c>
      <c r="J4000" t="s">
        <v>24177</v>
      </c>
      <c r="K4000" t="s">
        <v>24177</v>
      </c>
      <c r="L4000" t="s">
        <v>24177</v>
      </c>
      <c r="M4000" t="s">
        <v>24177</v>
      </c>
      <c r="N4000" t="s">
        <v>24177</v>
      </c>
      <c r="O4000" t="s">
        <v>24177</v>
      </c>
      <c r="P4000">
        <f>IMDB_Movies3[[#This Row],[gross]]-Table3[[#This Row],[budget]]</f>
        <v>37541683</v>
      </c>
    </row>
    <row r="4001" spans="1:16" x14ac:dyDescent="0.35">
      <c r="A4001" t="s">
        <v>19802</v>
      </c>
      <c r="B4001">
        <v>87</v>
      </c>
      <c r="C4001">
        <v>33349949</v>
      </c>
      <c r="D4001" t="s">
        <v>19805</v>
      </c>
      <c r="E4001" t="s">
        <v>37</v>
      </c>
      <c r="F4001">
        <v>5.0999999999999996</v>
      </c>
      <c r="G4001">
        <v>2500000</v>
      </c>
      <c r="H4001" t="s">
        <v>68</v>
      </c>
      <c r="I4001" t="s">
        <v>24177</v>
      </c>
      <c r="J4001" t="s">
        <v>24177</v>
      </c>
      <c r="K4001" t="s">
        <v>24177</v>
      </c>
      <c r="L4001" t="s">
        <v>24177</v>
      </c>
      <c r="M4001" t="s">
        <v>24177</v>
      </c>
      <c r="N4001" t="s">
        <v>24177</v>
      </c>
      <c r="O4001" t="s">
        <v>24177</v>
      </c>
      <c r="P4001">
        <f>IMDB_Movies3[[#This Row],[gross]]-Table3[[#This Row],[budget]]</f>
        <v>30849949</v>
      </c>
    </row>
    <row r="4002" spans="1:16" x14ac:dyDescent="0.35">
      <c r="A4002" t="s">
        <v>322</v>
      </c>
      <c r="B4002">
        <v>149</v>
      </c>
      <c r="C4002">
        <v>25809813</v>
      </c>
      <c r="D4002" t="s">
        <v>19808</v>
      </c>
      <c r="E4002" t="s">
        <v>37</v>
      </c>
      <c r="F4002">
        <v>6.9</v>
      </c>
      <c r="G4002">
        <v>26000000</v>
      </c>
      <c r="H4002" t="s">
        <v>1671</v>
      </c>
      <c r="I4002" t="s">
        <v>3409</v>
      </c>
      <c r="J4002" t="s">
        <v>12038</v>
      </c>
      <c r="K4002" t="s">
        <v>24177</v>
      </c>
      <c r="L4002" t="s">
        <v>24177</v>
      </c>
      <c r="M4002" t="s">
        <v>24177</v>
      </c>
      <c r="N4002" t="s">
        <v>24177</v>
      </c>
      <c r="O4002" t="s">
        <v>24177</v>
      </c>
      <c r="P4002">
        <f>IMDB_Movies3[[#This Row],[gross]]-Table3[[#This Row],[budget]]</f>
        <v>-190187</v>
      </c>
    </row>
    <row r="4003" spans="1:16" x14ac:dyDescent="0.35">
      <c r="A4003" t="s">
        <v>19811</v>
      </c>
      <c r="B4003">
        <v>98</v>
      </c>
      <c r="C4003">
        <v>14400000</v>
      </c>
      <c r="D4003" t="s">
        <v>19812</v>
      </c>
      <c r="E4003" t="s">
        <v>37</v>
      </c>
      <c r="F4003">
        <v>4.5999999999999996</v>
      </c>
      <c r="G4003">
        <v>2500000</v>
      </c>
      <c r="H4003" t="s">
        <v>6403</v>
      </c>
      <c r="I4003" t="s">
        <v>24162</v>
      </c>
      <c r="J4003" t="s">
        <v>12332</v>
      </c>
      <c r="K4003" t="s">
        <v>24177</v>
      </c>
      <c r="L4003" t="s">
        <v>24177</v>
      </c>
      <c r="M4003" t="s">
        <v>24177</v>
      </c>
      <c r="N4003" t="s">
        <v>24177</v>
      </c>
      <c r="O4003" t="s">
        <v>24177</v>
      </c>
      <c r="P4003">
        <f>IMDB_Movies3[[#This Row],[gross]]-Table3[[#This Row],[budget]]</f>
        <v>11900000</v>
      </c>
    </row>
    <row r="4004" spans="1:16" x14ac:dyDescent="0.35">
      <c r="A4004" t="s">
        <v>19816</v>
      </c>
      <c r="B4004">
        <v>98</v>
      </c>
      <c r="C4004">
        <v>47724985</v>
      </c>
      <c r="D4004" t="s">
        <v>19817</v>
      </c>
      <c r="E4004" t="s">
        <v>37</v>
      </c>
      <c r="F4004">
        <v>6.3</v>
      </c>
      <c r="G4004">
        <v>2500000</v>
      </c>
      <c r="H4004" t="s">
        <v>1325</v>
      </c>
      <c r="I4004" t="s">
        <v>12332</v>
      </c>
      <c r="J4004" t="s">
        <v>24177</v>
      </c>
      <c r="K4004" t="s">
        <v>24177</v>
      </c>
      <c r="L4004" t="s">
        <v>24177</v>
      </c>
      <c r="M4004" t="s">
        <v>24177</v>
      </c>
      <c r="N4004" t="s">
        <v>24177</v>
      </c>
      <c r="O4004" t="s">
        <v>24177</v>
      </c>
      <c r="P4004">
        <f>IMDB_Movies3[[#This Row],[gross]]-Table3[[#This Row],[budget]]</f>
        <v>45224985</v>
      </c>
    </row>
    <row r="4005" spans="1:16" x14ac:dyDescent="0.35">
      <c r="A4005" t="s">
        <v>14660</v>
      </c>
      <c r="B4005">
        <v>112</v>
      </c>
      <c r="C4005">
        <v>47724985</v>
      </c>
      <c r="D4005" t="s">
        <v>19822</v>
      </c>
      <c r="E4005" t="s">
        <v>37</v>
      </c>
      <c r="F4005">
        <v>7.9</v>
      </c>
      <c r="G4005">
        <v>2500000</v>
      </c>
      <c r="H4005" t="s">
        <v>3409</v>
      </c>
      <c r="I4005" t="s">
        <v>24177</v>
      </c>
      <c r="J4005" t="s">
        <v>24177</v>
      </c>
      <c r="K4005" t="s">
        <v>24177</v>
      </c>
      <c r="L4005" t="s">
        <v>24177</v>
      </c>
      <c r="M4005" t="s">
        <v>24177</v>
      </c>
      <c r="N4005" t="s">
        <v>24177</v>
      </c>
      <c r="O4005" t="s">
        <v>24177</v>
      </c>
      <c r="P4005">
        <f>IMDB_Movies3[[#This Row],[gross]]-Table3[[#This Row],[budget]]</f>
        <v>45224985</v>
      </c>
    </row>
    <row r="4006" spans="1:16" x14ac:dyDescent="0.35">
      <c r="A4006" t="s">
        <v>19826</v>
      </c>
      <c r="B4006">
        <v>75</v>
      </c>
      <c r="C4006">
        <v>32230907</v>
      </c>
      <c r="D4006" t="s">
        <v>19829</v>
      </c>
      <c r="E4006" t="s">
        <v>37</v>
      </c>
      <c r="F4006">
        <v>6.7</v>
      </c>
      <c r="G4006">
        <v>2500000</v>
      </c>
      <c r="H4006" t="s">
        <v>1671</v>
      </c>
      <c r="I4006" t="s">
        <v>68</v>
      </c>
      <c r="J4006" t="s">
        <v>24177</v>
      </c>
      <c r="K4006" t="s">
        <v>24177</v>
      </c>
      <c r="L4006" t="s">
        <v>24177</v>
      </c>
      <c r="M4006" t="s">
        <v>24177</v>
      </c>
      <c r="N4006" t="s">
        <v>24177</v>
      </c>
      <c r="O4006" t="s">
        <v>24177</v>
      </c>
      <c r="P4006">
        <f>IMDB_Movies3[[#This Row],[gross]]-Table3[[#This Row],[budget]]</f>
        <v>29730907</v>
      </c>
    </row>
    <row r="4007" spans="1:16" x14ac:dyDescent="0.35">
      <c r="A4007" t="s">
        <v>6051</v>
      </c>
      <c r="B4007">
        <v>104</v>
      </c>
      <c r="C4007">
        <v>6401336</v>
      </c>
      <c r="D4007" t="s">
        <v>19833</v>
      </c>
      <c r="E4007" t="s">
        <v>37</v>
      </c>
      <c r="F4007">
        <v>7.1</v>
      </c>
      <c r="G4007">
        <v>2500000</v>
      </c>
      <c r="H4007" t="s">
        <v>3409</v>
      </c>
      <c r="I4007" t="s">
        <v>24177</v>
      </c>
      <c r="J4007" t="s">
        <v>24177</v>
      </c>
      <c r="K4007" t="s">
        <v>24177</v>
      </c>
      <c r="L4007" t="s">
        <v>24177</v>
      </c>
      <c r="M4007" t="s">
        <v>24177</v>
      </c>
      <c r="N4007" t="s">
        <v>24177</v>
      </c>
      <c r="O4007" t="s">
        <v>24177</v>
      </c>
      <c r="P4007">
        <f>IMDB_Movies3[[#This Row],[gross]]-Table3[[#This Row],[budget]]</f>
        <v>3901336</v>
      </c>
    </row>
    <row r="4008" spans="1:16" x14ac:dyDescent="0.35">
      <c r="A4008" t="s">
        <v>17150</v>
      </c>
      <c r="B4008">
        <v>102</v>
      </c>
      <c r="C4008">
        <v>26781723</v>
      </c>
      <c r="D4008" t="s">
        <v>19836</v>
      </c>
      <c r="E4008" t="s">
        <v>37</v>
      </c>
      <c r="F4008">
        <v>7.6</v>
      </c>
      <c r="G4008">
        <v>2500000</v>
      </c>
      <c r="H4008" t="s">
        <v>1671</v>
      </c>
      <c r="I4008" t="s">
        <v>3409</v>
      </c>
      <c r="J4008" t="s">
        <v>19711</v>
      </c>
      <c r="K4008" t="s">
        <v>24177</v>
      </c>
      <c r="L4008" t="s">
        <v>24177</v>
      </c>
      <c r="M4008" t="s">
        <v>24177</v>
      </c>
      <c r="N4008" t="s">
        <v>24177</v>
      </c>
      <c r="O4008" t="s">
        <v>24177</v>
      </c>
      <c r="P4008">
        <f>IMDB_Movies3[[#This Row],[gross]]-Table3[[#This Row],[budget]]</f>
        <v>24281723</v>
      </c>
    </row>
    <row r="4009" spans="1:16" x14ac:dyDescent="0.35">
      <c r="A4009" t="s">
        <v>9162</v>
      </c>
      <c r="B4009">
        <v>105</v>
      </c>
      <c r="C4009">
        <v>5400000</v>
      </c>
      <c r="D4009" t="s">
        <v>19842</v>
      </c>
      <c r="E4009" t="s">
        <v>37</v>
      </c>
      <c r="F4009">
        <v>8.1</v>
      </c>
      <c r="G4009">
        <v>2500000</v>
      </c>
      <c r="H4009" t="s">
        <v>3409</v>
      </c>
      <c r="I4009" t="s">
        <v>19711</v>
      </c>
      <c r="J4009" t="s">
        <v>24177</v>
      </c>
      <c r="K4009" t="s">
        <v>24177</v>
      </c>
      <c r="L4009" t="s">
        <v>24177</v>
      </c>
      <c r="M4009" t="s">
        <v>24177</v>
      </c>
      <c r="N4009" t="s">
        <v>24177</v>
      </c>
      <c r="O4009" t="s">
        <v>24177</v>
      </c>
      <c r="P4009">
        <f>IMDB_Movies3[[#This Row],[gross]]-Table3[[#This Row],[budget]]</f>
        <v>2900000</v>
      </c>
    </row>
    <row r="4010" spans="1:16" x14ac:dyDescent="0.35">
      <c r="A4010" t="s">
        <v>19846</v>
      </c>
      <c r="B4010">
        <v>99</v>
      </c>
      <c r="C4010">
        <v>47724985</v>
      </c>
      <c r="D4010" t="s">
        <v>19850</v>
      </c>
      <c r="E4010" t="s">
        <v>1464</v>
      </c>
      <c r="F4010">
        <v>6.6</v>
      </c>
      <c r="G4010">
        <v>3200000</v>
      </c>
      <c r="H4010" t="s">
        <v>1325</v>
      </c>
      <c r="I4010" t="s">
        <v>3409</v>
      </c>
      <c r="J4010" t="s">
        <v>6403</v>
      </c>
      <c r="K4010" t="s">
        <v>10413</v>
      </c>
      <c r="L4010" t="s">
        <v>24177</v>
      </c>
      <c r="M4010" t="s">
        <v>24177</v>
      </c>
      <c r="N4010" t="s">
        <v>24177</v>
      </c>
      <c r="O4010" t="s">
        <v>24177</v>
      </c>
      <c r="P4010">
        <f>IMDB_Movies3[[#This Row],[gross]]-Table3[[#This Row],[budget]]</f>
        <v>44524985</v>
      </c>
    </row>
    <row r="4011" spans="1:16" x14ac:dyDescent="0.35">
      <c r="A4011" t="s">
        <v>19854</v>
      </c>
      <c r="B4011">
        <v>107</v>
      </c>
      <c r="C4011">
        <v>1282084</v>
      </c>
      <c r="D4011" t="s">
        <v>19855</v>
      </c>
      <c r="E4011" t="s">
        <v>37</v>
      </c>
      <c r="F4011">
        <v>7</v>
      </c>
      <c r="G4011">
        <v>2500000</v>
      </c>
      <c r="H4011" t="s">
        <v>3409</v>
      </c>
      <c r="I4011" t="s">
        <v>24177</v>
      </c>
      <c r="J4011" t="s">
        <v>24177</v>
      </c>
      <c r="K4011" t="s">
        <v>24177</v>
      </c>
      <c r="L4011" t="s">
        <v>24177</v>
      </c>
      <c r="M4011" t="s">
        <v>24177</v>
      </c>
      <c r="N4011" t="s">
        <v>24177</v>
      </c>
      <c r="O4011" t="s">
        <v>24177</v>
      </c>
      <c r="P4011">
        <f>IMDB_Movies3[[#This Row],[gross]]-Table3[[#This Row],[budget]]</f>
        <v>-1217916</v>
      </c>
    </row>
    <row r="4012" spans="1:16" x14ac:dyDescent="0.35">
      <c r="A4012" t="s">
        <v>19858</v>
      </c>
      <c r="B4012">
        <v>96</v>
      </c>
      <c r="C4012">
        <v>1186323</v>
      </c>
      <c r="D4012" t="s">
        <v>19859</v>
      </c>
      <c r="E4012" t="s">
        <v>37</v>
      </c>
      <c r="F4012">
        <v>7.6</v>
      </c>
      <c r="G4012">
        <v>35761559</v>
      </c>
      <c r="H4012" t="s">
        <v>1671</v>
      </c>
      <c r="I4012" t="s">
        <v>3409</v>
      </c>
      <c r="J4012" t="s">
        <v>19711</v>
      </c>
      <c r="K4012" t="s">
        <v>24177</v>
      </c>
      <c r="L4012" t="s">
        <v>24177</v>
      </c>
      <c r="M4012" t="s">
        <v>24177</v>
      </c>
      <c r="N4012" t="s">
        <v>24177</v>
      </c>
      <c r="O4012" t="s">
        <v>24177</v>
      </c>
      <c r="P4012">
        <f>IMDB_Movies3[[#This Row],[gross]]-Table3[[#This Row],[budget]]</f>
        <v>-34575236</v>
      </c>
    </row>
    <row r="4013" spans="1:16" x14ac:dyDescent="0.35">
      <c r="A4013" t="s">
        <v>19863</v>
      </c>
      <c r="B4013">
        <v>101</v>
      </c>
      <c r="C4013">
        <v>1094998</v>
      </c>
      <c r="D4013" t="s">
        <v>19866</v>
      </c>
      <c r="E4013" t="s">
        <v>37</v>
      </c>
      <c r="F4013">
        <v>6.7</v>
      </c>
      <c r="G4013">
        <v>35761559</v>
      </c>
      <c r="H4013" t="s">
        <v>3409</v>
      </c>
      <c r="I4013" t="s">
        <v>24177</v>
      </c>
      <c r="J4013" t="s">
        <v>24177</v>
      </c>
      <c r="K4013" t="s">
        <v>24177</v>
      </c>
      <c r="L4013" t="s">
        <v>24177</v>
      </c>
      <c r="M4013" t="s">
        <v>24177</v>
      </c>
      <c r="N4013" t="s">
        <v>24177</v>
      </c>
      <c r="O4013" t="s">
        <v>24177</v>
      </c>
      <c r="P4013">
        <f>IMDB_Movies3[[#This Row],[gross]]-Table3[[#This Row],[budget]]</f>
        <v>-34666561</v>
      </c>
    </row>
    <row r="4014" spans="1:16" x14ac:dyDescent="0.35">
      <c r="A4014" t="s">
        <v>14184</v>
      </c>
      <c r="B4014">
        <v>89</v>
      </c>
      <c r="C4014">
        <v>3325638</v>
      </c>
      <c r="D4014" t="s">
        <v>19872</v>
      </c>
      <c r="E4014" t="s">
        <v>37</v>
      </c>
      <c r="F4014">
        <v>7.1</v>
      </c>
      <c r="G4014">
        <v>2500000</v>
      </c>
      <c r="H4014" t="s">
        <v>1671</v>
      </c>
      <c r="I4014" t="s">
        <v>24164</v>
      </c>
      <c r="J4014" t="s">
        <v>3409</v>
      </c>
      <c r="K4014" t="s">
        <v>12332</v>
      </c>
      <c r="L4014" t="s">
        <v>24177</v>
      </c>
      <c r="M4014" t="s">
        <v>24177</v>
      </c>
      <c r="N4014" t="s">
        <v>24177</v>
      </c>
      <c r="O4014" t="s">
        <v>24177</v>
      </c>
      <c r="P4014">
        <f>IMDB_Movies3[[#This Row],[gross]]-Table3[[#This Row],[budget]]</f>
        <v>825638</v>
      </c>
    </row>
    <row r="4015" spans="1:16" x14ac:dyDescent="0.35">
      <c r="A4015" t="s">
        <v>19876</v>
      </c>
      <c r="B4015">
        <v>106</v>
      </c>
      <c r="C4015">
        <v>395592</v>
      </c>
      <c r="D4015" t="s">
        <v>19877</v>
      </c>
      <c r="E4015" t="s">
        <v>37</v>
      </c>
      <c r="F4015">
        <v>7.6</v>
      </c>
      <c r="G4015">
        <v>2000000</v>
      </c>
      <c r="H4015" t="s">
        <v>3409</v>
      </c>
      <c r="I4015" t="s">
        <v>19711</v>
      </c>
      <c r="J4015" t="s">
        <v>24177</v>
      </c>
      <c r="K4015" t="s">
        <v>24177</v>
      </c>
      <c r="L4015" t="s">
        <v>24177</v>
      </c>
      <c r="M4015" t="s">
        <v>24177</v>
      </c>
      <c r="N4015" t="s">
        <v>24177</v>
      </c>
      <c r="O4015" t="s">
        <v>24177</v>
      </c>
      <c r="P4015">
        <f>IMDB_Movies3[[#This Row],[gross]]-Table3[[#This Row],[budget]]</f>
        <v>-1604408</v>
      </c>
    </row>
    <row r="4016" spans="1:16" x14ac:dyDescent="0.35">
      <c r="A4016" t="s">
        <v>19881</v>
      </c>
      <c r="B4016">
        <v>95</v>
      </c>
      <c r="C4016">
        <v>6851969</v>
      </c>
      <c r="D4016" t="s">
        <v>19882</v>
      </c>
      <c r="E4016" t="s">
        <v>37</v>
      </c>
      <c r="F4016">
        <v>7.1</v>
      </c>
      <c r="G4016">
        <v>2500000</v>
      </c>
      <c r="H4016" t="s">
        <v>1671</v>
      </c>
      <c r="I4016" t="s">
        <v>3409</v>
      </c>
      <c r="J4016" t="s">
        <v>19711</v>
      </c>
      <c r="K4016" t="s">
        <v>24177</v>
      </c>
      <c r="L4016" t="s">
        <v>24177</v>
      </c>
      <c r="M4016" t="s">
        <v>24177</v>
      </c>
      <c r="N4016" t="s">
        <v>24177</v>
      </c>
      <c r="O4016" t="s">
        <v>24177</v>
      </c>
      <c r="P4016">
        <f>IMDB_Movies3[[#This Row],[gross]]-Table3[[#This Row],[budget]]</f>
        <v>4351969</v>
      </c>
    </row>
    <row r="4017" spans="1:16" x14ac:dyDescent="0.35">
      <c r="A4017" t="s">
        <v>17874</v>
      </c>
      <c r="B4017">
        <v>34</v>
      </c>
      <c r="C4017">
        <v>333658</v>
      </c>
      <c r="D4017" t="s">
        <v>19887</v>
      </c>
      <c r="E4017" t="s">
        <v>37</v>
      </c>
      <c r="F4017">
        <v>7.1</v>
      </c>
      <c r="G4017">
        <v>34000</v>
      </c>
      <c r="H4017" t="s">
        <v>1671</v>
      </c>
      <c r="I4017" t="s">
        <v>18089</v>
      </c>
      <c r="J4017" t="s">
        <v>17378</v>
      </c>
      <c r="K4017" t="s">
        <v>19711</v>
      </c>
      <c r="L4017" t="s">
        <v>24167</v>
      </c>
      <c r="M4017" t="s">
        <v>24177</v>
      </c>
      <c r="N4017" t="s">
        <v>24177</v>
      </c>
      <c r="O4017" t="s">
        <v>24177</v>
      </c>
      <c r="P4017">
        <f>IMDB_Movies3[[#This Row],[gross]]-Table3[[#This Row],[budget]]</f>
        <v>299658</v>
      </c>
    </row>
    <row r="4018" spans="1:16" x14ac:dyDescent="0.35">
      <c r="A4018" t="s">
        <v>3722</v>
      </c>
      <c r="B4018">
        <v>101</v>
      </c>
      <c r="C4018">
        <v>12995673</v>
      </c>
      <c r="D4018" t="s">
        <v>19894</v>
      </c>
      <c r="E4018" t="s">
        <v>37</v>
      </c>
      <c r="F4018">
        <v>7.7</v>
      </c>
      <c r="G4018">
        <v>2500000</v>
      </c>
      <c r="H4018" t="s">
        <v>1671</v>
      </c>
      <c r="I4018" t="s">
        <v>68</v>
      </c>
      <c r="J4018" t="s">
        <v>24165</v>
      </c>
      <c r="K4018" t="s">
        <v>24177</v>
      </c>
      <c r="L4018" t="s">
        <v>24177</v>
      </c>
      <c r="M4018" t="s">
        <v>24177</v>
      </c>
      <c r="N4018" t="s">
        <v>24177</v>
      </c>
      <c r="O4018" t="s">
        <v>24177</v>
      </c>
      <c r="P4018">
        <f>IMDB_Movies3[[#This Row],[gross]]-Table3[[#This Row],[budget]]</f>
        <v>10495673</v>
      </c>
    </row>
    <row r="4019" spans="1:16" x14ac:dyDescent="0.35">
      <c r="A4019" t="s">
        <v>19898</v>
      </c>
      <c r="B4019">
        <v>112</v>
      </c>
      <c r="C4019">
        <v>173783</v>
      </c>
      <c r="D4019" t="s">
        <v>19900</v>
      </c>
      <c r="E4019" t="s">
        <v>37</v>
      </c>
      <c r="F4019">
        <v>7.6</v>
      </c>
      <c r="G4019">
        <v>2500000</v>
      </c>
      <c r="H4019" t="s">
        <v>68</v>
      </c>
      <c r="I4019" t="s">
        <v>24177</v>
      </c>
      <c r="J4019" t="s">
        <v>24177</v>
      </c>
      <c r="K4019" t="s">
        <v>24177</v>
      </c>
      <c r="L4019" t="s">
        <v>24177</v>
      </c>
      <c r="M4019" t="s">
        <v>24177</v>
      </c>
      <c r="N4019" t="s">
        <v>24177</v>
      </c>
      <c r="O4019" t="s">
        <v>24177</v>
      </c>
      <c r="P4019">
        <f>IMDB_Movies3[[#This Row],[gross]]-Table3[[#This Row],[budget]]</f>
        <v>-2326217</v>
      </c>
    </row>
    <row r="4020" spans="1:16" x14ac:dyDescent="0.35">
      <c r="A4020" t="s">
        <v>19904</v>
      </c>
      <c r="B4020">
        <v>100</v>
      </c>
      <c r="C4020">
        <v>118666</v>
      </c>
      <c r="D4020" t="s">
        <v>19905</v>
      </c>
      <c r="E4020" t="s">
        <v>37</v>
      </c>
      <c r="F4020">
        <v>6.6</v>
      </c>
      <c r="G4020">
        <v>2500000</v>
      </c>
      <c r="H4020" t="s">
        <v>3409</v>
      </c>
      <c r="I4020" t="s">
        <v>24177</v>
      </c>
      <c r="J4020" t="s">
        <v>24177</v>
      </c>
      <c r="K4020" t="s">
        <v>24177</v>
      </c>
      <c r="L4020" t="s">
        <v>24177</v>
      </c>
      <c r="M4020" t="s">
        <v>24177</v>
      </c>
      <c r="N4020" t="s">
        <v>24177</v>
      </c>
      <c r="O4020" t="s">
        <v>24177</v>
      </c>
      <c r="P4020">
        <f>IMDB_Movies3[[#This Row],[gross]]-Table3[[#This Row],[budget]]</f>
        <v>-2381334</v>
      </c>
    </row>
    <row r="4021" spans="1:16" x14ac:dyDescent="0.35">
      <c r="A4021" t="s">
        <v>19907</v>
      </c>
      <c r="B4021">
        <v>100</v>
      </c>
      <c r="C4021">
        <v>71904</v>
      </c>
      <c r="D4021" t="s">
        <v>19908</v>
      </c>
      <c r="E4021" t="s">
        <v>37</v>
      </c>
      <c r="F4021">
        <v>5.7</v>
      </c>
      <c r="G4021">
        <v>2500000</v>
      </c>
      <c r="H4021" t="s">
        <v>1671</v>
      </c>
      <c r="I4021" t="s">
        <v>3409</v>
      </c>
      <c r="J4021" t="s">
        <v>18089</v>
      </c>
      <c r="K4021" t="s">
        <v>24177</v>
      </c>
      <c r="L4021" t="s">
        <v>24177</v>
      </c>
      <c r="M4021" t="s">
        <v>24177</v>
      </c>
      <c r="N4021" t="s">
        <v>24177</v>
      </c>
      <c r="O4021" t="s">
        <v>24177</v>
      </c>
      <c r="P4021">
        <f>IMDB_Movies3[[#This Row],[gross]]-Table3[[#This Row],[budget]]</f>
        <v>-2428096</v>
      </c>
    </row>
    <row r="4022" spans="1:16" x14ac:dyDescent="0.35">
      <c r="A4022" t="s">
        <v>19911</v>
      </c>
      <c r="B4022">
        <v>80</v>
      </c>
      <c r="C4022">
        <v>99851</v>
      </c>
      <c r="D4022" t="s">
        <v>19914</v>
      </c>
      <c r="E4022" t="s">
        <v>37</v>
      </c>
      <c r="F4022">
        <v>7.1</v>
      </c>
      <c r="G4022">
        <v>2500000</v>
      </c>
      <c r="H4022" t="s">
        <v>68</v>
      </c>
      <c r="I4022" t="s">
        <v>24177</v>
      </c>
      <c r="J4022" t="s">
        <v>24177</v>
      </c>
      <c r="K4022" t="s">
        <v>24177</v>
      </c>
      <c r="L4022" t="s">
        <v>24177</v>
      </c>
      <c r="M4022" t="s">
        <v>24177</v>
      </c>
      <c r="N4022" t="s">
        <v>24177</v>
      </c>
      <c r="O4022" t="s">
        <v>24177</v>
      </c>
      <c r="P4022">
        <f>IMDB_Movies3[[#This Row],[gross]]-Table3[[#This Row],[budget]]</f>
        <v>-2400149</v>
      </c>
    </row>
    <row r="4023" spans="1:16" x14ac:dyDescent="0.35">
      <c r="A4023" t="s">
        <v>19918</v>
      </c>
      <c r="B4023">
        <v>106</v>
      </c>
      <c r="C4023">
        <v>115504</v>
      </c>
      <c r="D4023" t="s">
        <v>19919</v>
      </c>
      <c r="E4023" t="s">
        <v>37</v>
      </c>
      <c r="F4023">
        <v>6.2</v>
      </c>
      <c r="G4023">
        <v>14000000</v>
      </c>
      <c r="H4023" t="s">
        <v>1671</v>
      </c>
      <c r="I4023" t="s">
        <v>3409</v>
      </c>
      <c r="J4023" t="s">
        <v>19711</v>
      </c>
      <c r="K4023" t="s">
        <v>24177</v>
      </c>
      <c r="L4023" t="s">
        <v>24177</v>
      </c>
      <c r="M4023" t="s">
        <v>24177</v>
      </c>
      <c r="N4023" t="s">
        <v>24177</v>
      </c>
      <c r="O4023" t="s">
        <v>24177</v>
      </c>
      <c r="P4023">
        <f>IMDB_Movies3[[#This Row],[gross]]-Table3[[#This Row],[budget]]</f>
        <v>-13884496</v>
      </c>
    </row>
    <row r="4024" spans="1:16" x14ac:dyDescent="0.35">
      <c r="A4024" t="s">
        <v>13271</v>
      </c>
      <c r="B4024">
        <v>103</v>
      </c>
      <c r="C4024">
        <v>5725</v>
      </c>
      <c r="D4024" t="s">
        <v>19924</v>
      </c>
      <c r="E4024" t="s">
        <v>8731</v>
      </c>
      <c r="F4024">
        <v>6.1</v>
      </c>
      <c r="G4024">
        <v>8400000</v>
      </c>
      <c r="H4024" t="s">
        <v>6403</v>
      </c>
      <c r="I4024" t="s">
        <v>10413</v>
      </c>
      <c r="J4024" t="s">
        <v>24177</v>
      </c>
      <c r="K4024" t="s">
        <v>24177</v>
      </c>
      <c r="L4024" t="s">
        <v>24177</v>
      </c>
      <c r="M4024" t="s">
        <v>24177</v>
      </c>
      <c r="N4024" t="s">
        <v>24177</v>
      </c>
      <c r="O4024" t="s">
        <v>24177</v>
      </c>
      <c r="P4024">
        <f>IMDB_Movies3[[#This Row],[gross]]-Table3[[#This Row],[budget]]</f>
        <v>-8394275</v>
      </c>
    </row>
    <row r="4025" spans="1:16" x14ac:dyDescent="0.35">
      <c r="A4025" t="s">
        <v>19928</v>
      </c>
      <c r="B4025">
        <v>90</v>
      </c>
      <c r="C4025">
        <v>75727</v>
      </c>
      <c r="D4025" t="s">
        <v>19929</v>
      </c>
      <c r="E4025" t="s">
        <v>2778</v>
      </c>
      <c r="F4025">
        <v>5.9</v>
      </c>
      <c r="G4025">
        <v>2500000</v>
      </c>
      <c r="H4025" t="s">
        <v>3409</v>
      </c>
      <c r="I4025" t="s">
        <v>19711</v>
      </c>
      <c r="J4025" t="s">
        <v>12332</v>
      </c>
      <c r="K4025" t="s">
        <v>10413</v>
      </c>
      <c r="L4025" t="s">
        <v>24177</v>
      </c>
      <c r="M4025" t="s">
        <v>24177</v>
      </c>
      <c r="N4025" t="s">
        <v>24177</v>
      </c>
      <c r="O4025" t="s">
        <v>24177</v>
      </c>
      <c r="P4025">
        <f>IMDB_Movies3[[#This Row],[gross]]-Table3[[#This Row],[budget]]</f>
        <v>-2424273</v>
      </c>
    </row>
    <row r="4026" spans="1:16" x14ac:dyDescent="0.35">
      <c r="A4026" t="s">
        <v>653</v>
      </c>
      <c r="B4026">
        <v>96</v>
      </c>
      <c r="C4026">
        <v>322157</v>
      </c>
      <c r="D4026" t="s">
        <v>19933</v>
      </c>
      <c r="E4026" t="s">
        <v>37</v>
      </c>
      <c r="F4026">
        <v>6.8</v>
      </c>
      <c r="G4026">
        <v>2500000</v>
      </c>
      <c r="H4026" t="s">
        <v>1671</v>
      </c>
      <c r="I4026" t="s">
        <v>24164</v>
      </c>
      <c r="J4026" t="s">
        <v>3409</v>
      </c>
      <c r="K4026" t="s">
        <v>24177</v>
      </c>
      <c r="L4026" t="s">
        <v>24177</v>
      </c>
      <c r="M4026" t="s">
        <v>24177</v>
      </c>
      <c r="N4026" t="s">
        <v>24177</v>
      </c>
      <c r="O4026" t="s">
        <v>24177</v>
      </c>
      <c r="P4026">
        <f>IMDB_Movies3[[#This Row],[gross]]-Table3[[#This Row],[budget]]</f>
        <v>-2177843</v>
      </c>
    </row>
    <row r="4027" spans="1:16" x14ac:dyDescent="0.35">
      <c r="A4027" t="s">
        <v>19937</v>
      </c>
      <c r="B4027">
        <v>89</v>
      </c>
      <c r="C4027">
        <v>47724985</v>
      </c>
      <c r="D4027" t="s">
        <v>19938</v>
      </c>
      <c r="E4027" t="s">
        <v>37</v>
      </c>
      <c r="F4027">
        <v>5.8</v>
      </c>
      <c r="G4027">
        <v>2500000</v>
      </c>
      <c r="H4027" t="s">
        <v>1671</v>
      </c>
      <c r="I4027" t="s">
        <v>3409</v>
      </c>
      <c r="J4027" t="s">
        <v>18089</v>
      </c>
      <c r="K4027" t="s">
        <v>19711</v>
      </c>
      <c r="L4027" t="s">
        <v>24177</v>
      </c>
      <c r="M4027" t="s">
        <v>24177</v>
      </c>
      <c r="N4027" t="s">
        <v>24177</v>
      </c>
      <c r="O4027" t="s">
        <v>24177</v>
      </c>
      <c r="P4027">
        <f>IMDB_Movies3[[#This Row],[gross]]-Table3[[#This Row],[budget]]</f>
        <v>45224985</v>
      </c>
    </row>
    <row r="4028" spans="1:16" x14ac:dyDescent="0.35">
      <c r="A4028" t="s">
        <v>19941</v>
      </c>
      <c r="B4028">
        <v>87</v>
      </c>
      <c r="C4028">
        <v>47724985</v>
      </c>
      <c r="D4028" t="s">
        <v>19943</v>
      </c>
      <c r="E4028" t="s">
        <v>37</v>
      </c>
      <c r="F4028">
        <v>5</v>
      </c>
      <c r="G4028">
        <v>2500000</v>
      </c>
      <c r="H4028" t="s">
        <v>1671</v>
      </c>
      <c r="I4028" t="s">
        <v>6403</v>
      </c>
      <c r="J4028" t="s">
        <v>24177</v>
      </c>
      <c r="K4028" t="s">
        <v>24177</v>
      </c>
      <c r="L4028" t="s">
        <v>24177</v>
      </c>
      <c r="M4028" t="s">
        <v>24177</v>
      </c>
      <c r="N4028" t="s">
        <v>24177</v>
      </c>
      <c r="O4028" t="s">
        <v>24177</v>
      </c>
      <c r="P4028">
        <f>IMDB_Movies3[[#This Row],[gross]]-Table3[[#This Row],[budget]]</f>
        <v>45224985</v>
      </c>
    </row>
    <row r="4029" spans="1:16" x14ac:dyDescent="0.35">
      <c r="A4029" t="s">
        <v>19946</v>
      </c>
      <c r="B4029">
        <v>94</v>
      </c>
      <c r="C4029">
        <v>47724985</v>
      </c>
      <c r="D4029" t="s">
        <v>19948</v>
      </c>
      <c r="E4029" t="s">
        <v>37</v>
      </c>
      <c r="F4029">
        <v>6.3</v>
      </c>
      <c r="G4029">
        <v>3500000</v>
      </c>
      <c r="H4029" t="s">
        <v>6403</v>
      </c>
      <c r="I4029" t="s">
        <v>24177</v>
      </c>
      <c r="J4029" t="s">
        <v>24177</v>
      </c>
      <c r="K4029" t="s">
        <v>24177</v>
      </c>
      <c r="L4029" t="s">
        <v>24177</v>
      </c>
      <c r="M4029" t="s">
        <v>24177</v>
      </c>
      <c r="N4029" t="s">
        <v>24177</v>
      </c>
      <c r="O4029" t="s">
        <v>24177</v>
      </c>
      <c r="P4029">
        <f>IMDB_Movies3[[#This Row],[gross]]-Table3[[#This Row],[budget]]</f>
        <v>44224985</v>
      </c>
    </row>
    <row r="4030" spans="1:16" x14ac:dyDescent="0.35">
      <c r="A4030" t="s">
        <v>5076</v>
      </c>
      <c r="B4030">
        <v>120</v>
      </c>
      <c r="C4030">
        <v>5731103</v>
      </c>
      <c r="D4030" t="s">
        <v>19950</v>
      </c>
      <c r="E4030" t="s">
        <v>37</v>
      </c>
      <c r="F4030">
        <v>6.8</v>
      </c>
      <c r="G4030">
        <v>2400000</v>
      </c>
      <c r="H4030" t="s">
        <v>3409</v>
      </c>
      <c r="I4030" t="s">
        <v>22704</v>
      </c>
      <c r="J4030" t="s">
        <v>24177</v>
      </c>
      <c r="K4030" t="s">
        <v>24177</v>
      </c>
      <c r="L4030" t="s">
        <v>24177</v>
      </c>
      <c r="M4030" t="s">
        <v>24177</v>
      </c>
      <c r="N4030" t="s">
        <v>24177</v>
      </c>
      <c r="O4030" t="s">
        <v>24177</v>
      </c>
      <c r="P4030">
        <f>IMDB_Movies3[[#This Row],[gross]]-Table3[[#This Row],[budget]]</f>
        <v>3331103</v>
      </c>
    </row>
    <row r="4031" spans="1:16" x14ac:dyDescent="0.35">
      <c r="A4031" t="s">
        <v>19953</v>
      </c>
      <c r="B4031">
        <v>101</v>
      </c>
      <c r="C4031">
        <v>978908</v>
      </c>
      <c r="D4031" t="s">
        <v>19954</v>
      </c>
      <c r="E4031" t="s">
        <v>37</v>
      </c>
      <c r="F4031">
        <v>5.0999999999999996</v>
      </c>
      <c r="G4031">
        <v>2400000</v>
      </c>
      <c r="H4031" t="s">
        <v>3409</v>
      </c>
      <c r="I4031" t="s">
        <v>6403</v>
      </c>
      <c r="J4031" t="s">
        <v>24162</v>
      </c>
      <c r="K4031" t="s">
        <v>10413</v>
      </c>
      <c r="L4031" t="s">
        <v>24177</v>
      </c>
      <c r="M4031" t="s">
        <v>24177</v>
      </c>
      <c r="N4031" t="s">
        <v>24177</v>
      </c>
      <c r="O4031" t="s">
        <v>24177</v>
      </c>
      <c r="P4031">
        <f>IMDB_Movies3[[#This Row],[gross]]-Table3[[#This Row],[budget]]</f>
        <v>-1421092</v>
      </c>
    </row>
    <row r="4032" spans="1:16" x14ac:dyDescent="0.35">
      <c r="A4032" t="s">
        <v>14061</v>
      </c>
      <c r="B4032">
        <v>84</v>
      </c>
      <c r="C4032">
        <v>438653</v>
      </c>
      <c r="D4032" t="s">
        <v>19959</v>
      </c>
      <c r="E4032" t="s">
        <v>37</v>
      </c>
      <c r="F4032">
        <v>6.6</v>
      </c>
      <c r="G4032">
        <v>35761559</v>
      </c>
      <c r="H4032" t="s">
        <v>953</v>
      </c>
      <c r="I4032" t="s">
        <v>1671</v>
      </c>
      <c r="J4032" t="s">
        <v>12332</v>
      </c>
      <c r="K4032" t="s">
        <v>24177</v>
      </c>
      <c r="L4032" t="s">
        <v>24177</v>
      </c>
      <c r="M4032" t="s">
        <v>24177</v>
      </c>
      <c r="N4032" t="s">
        <v>24177</v>
      </c>
      <c r="O4032" t="s">
        <v>24177</v>
      </c>
      <c r="P4032">
        <f>IMDB_Movies3[[#This Row],[gross]]-Table3[[#This Row],[budget]]</f>
        <v>-35322906</v>
      </c>
    </row>
    <row r="4033" spans="1:16" x14ac:dyDescent="0.35">
      <c r="A4033" t="s">
        <v>19962</v>
      </c>
      <c r="B4033">
        <v>110</v>
      </c>
      <c r="C4033">
        <v>47724985</v>
      </c>
      <c r="D4033" t="s">
        <v>19964</v>
      </c>
      <c r="E4033" t="s">
        <v>37</v>
      </c>
      <c r="F4033">
        <v>5</v>
      </c>
      <c r="G4033">
        <v>2500000</v>
      </c>
      <c r="H4033" t="s">
        <v>24164</v>
      </c>
      <c r="I4033" t="s">
        <v>3409</v>
      </c>
      <c r="J4033" t="s">
        <v>24177</v>
      </c>
      <c r="K4033" t="s">
        <v>24177</v>
      </c>
      <c r="L4033" t="s">
        <v>24177</v>
      </c>
      <c r="M4033" t="s">
        <v>24177</v>
      </c>
      <c r="N4033" t="s">
        <v>24177</v>
      </c>
      <c r="O4033" t="s">
        <v>24177</v>
      </c>
      <c r="P4033">
        <f>IMDB_Movies3[[#This Row],[gross]]-Table3[[#This Row],[budget]]</f>
        <v>45224985</v>
      </c>
    </row>
    <row r="4034" spans="1:16" x14ac:dyDescent="0.35">
      <c r="A4034" t="s">
        <v>17484</v>
      </c>
      <c r="B4034">
        <v>101</v>
      </c>
      <c r="C4034">
        <v>327919</v>
      </c>
      <c r="D4034" t="s">
        <v>19967</v>
      </c>
      <c r="E4034" t="s">
        <v>37</v>
      </c>
      <c r="F4034">
        <v>7.7</v>
      </c>
      <c r="G4034">
        <v>1500000</v>
      </c>
      <c r="H4034" t="s">
        <v>24164</v>
      </c>
      <c r="I4034" t="s">
        <v>3409</v>
      </c>
      <c r="J4034" t="s">
        <v>24177</v>
      </c>
      <c r="K4034" t="s">
        <v>24177</v>
      </c>
      <c r="L4034" t="s">
        <v>24177</v>
      </c>
      <c r="M4034" t="s">
        <v>24177</v>
      </c>
      <c r="N4034" t="s">
        <v>24177</v>
      </c>
      <c r="O4034" t="s">
        <v>24177</v>
      </c>
      <c r="P4034">
        <f>IMDB_Movies3[[#This Row],[gross]]-Table3[[#This Row],[budget]]</f>
        <v>-1172081</v>
      </c>
    </row>
    <row r="4035" spans="1:16" x14ac:dyDescent="0.35">
      <c r="A4035" t="s">
        <v>19970</v>
      </c>
      <c r="B4035">
        <v>101</v>
      </c>
      <c r="C4035">
        <v>47724985</v>
      </c>
      <c r="D4035" t="s">
        <v>19971</v>
      </c>
      <c r="E4035" t="s">
        <v>37</v>
      </c>
      <c r="F4035">
        <v>3.1</v>
      </c>
      <c r="G4035">
        <v>2500000</v>
      </c>
      <c r="H4035" t="s">
        <v>1671</v>
      </c>
      <c r="I4035" t="s">
        <v>12332</v>
      </c>
      <c r="J4035" t="s">
        <v>24177</v>
      </c>
      <c r="K4035" t="s">
        <v>24177</v>
      </c>
      <c r="L4035" t="s">
        <v>24177</v>
      </c>
      <c r="M4035" t="s">
        <v>24177</v>
      </c>
      <c r="N4035" t="s">
        <v>24177</v>
      </c>
      <c r="O4035" t="s">
        <v>24177</v>
      </c>
      <c r="P4035">
        <f>IMDB_Movies3[[#This Row],[gross]]-Table3[[#This Row],[budget]]</f>
        <v>45224985</v>
      </c>
    </row>
    <row r="4036" spans="1:16" x14ac:dyDescent="0.35">
      <c r="A4036" t="s">
        <v>18812</v>
      </c>
      <c r="B4036">
        <v>101</v>
      </c>
      <c r="C4036">
        <v>47724985</v>
      </c>
      <c r="D4036" t="s">
        <v>19976</v>
      </c>
      <c r="E4036" t="s">
        <v>37</v>
      </c>
      <c r="F4036">
        <v>6.5</v>
      </c>
      <c r="G4036">
        <v>2361000</v>
      </c>
      <c r="H4036" t="s">
        <v>1671</v>
      </c>
      <c r="I4036" t="s">
        <v>17378</v>
      </c>
      <c r="J4036" t="s">
        <v>24177</v>
      </c>
      <c r="K4036" t="s">
        <v>24177</v>
      </c>
      <c r="L4036" t="s">
        <v>24177</v>
      </c>
      <c r="M4036" t="s">
        <v>24177</v>
      </c>
      <c r="N4036" t="s">
        <v>24177</v>
      </c>
      <c r="O4036" t="s">
        <v>24177</v>
      </c>
      <c r="P4036">
        <f>IMDB_Movies3[[#This Row],[gross]]-Table3[[#This Row],[budget]]</f>
        <v>45363985</v>
      </c>
    </row>
    <row r="4037" spans="1:16" x14ac:dyDescent="0.35">
      <c r="A4037" t="s">
        <v>19980</v>
      </c>
      <c r="B4037">
        <v>105</v>
      </c>
      <c r="C4037">
        <v>178739</v>
      </c>
      <c r="D4037" t="s">
        <v>19982</v>
      </c>
      <c r="E4037" t="s">
        <v>37</v>
      </c>
      <c r="F4037">
        <v>3.9</v>
      </c>
      <c r="G4037">
        <v>2450000</v>
      </c>
      <c r="H4037" t="s">
        <v>3409</v>
      </c>
      <c r="I4037" t="s">
        <v>17378</v>
      </c>
      <c r="J4037" t="s">
        <v>24177</v>
      </c>
      <c r="K4037" t="s">
        <v>24177</v>
      </c>
      <c r="L4037" t="s">
        <v>24177</v>
      </c>
      <c r="M4037" t="s">
        <v>24177</v>
      </c>
      <c r="N4037" t="s">
        <v>24177</v>
      </c>
      <c r="O4037" t="s">
        <v>24177</v>
      </c>
      <c r="P4037">
        <f>IMDB_Movies3[[#This Row],[gross]]-Table3[[#This Row],[budget]]</f>
        <v>-2271261</v>
      </c>
    </row>
    <row r="4038" spans="1:16" x14ac:dyDescent="0.35">
      <c r="A4038" t="s">
        <v>8355</v>
      </c>
      <c r="B4038">
        <v>97</v>
      </c>
      <c r="C4038">
        <v>565592</v>
      </c>
      <c r="D4038" t="s">
        <v>19986</v>
      </c>
      <c r="E4038" t="s">
        <v>37</v>
      </c>
      <c r="F4038">
        <v>6.8</v>
      </c>
      <c r="G4038">
        <v>35761559</v>
      </c>
      <c r="H4038" t="s">
        <v>1671</v>
      </c>
      <c r="I4038" t="s">
        <v>3409</v>
      </c>
      <c r="J4038" t="s">
        <v>18089</v>
      </c>
      <c r="K4038" t="s">
        <v>24177</v>
      </c>
      <c r="L4038" t="s">
        <v>24177</v>
      </c>
      <c r="M4038" t="s">
        <v>24177</v>
      </c>
      <c r="N4038" t="s">
        <v>24177</v>
      </c>
      <c r="O4038" t="s">
        <v>24177</v>
      </c>
      <c r="P4038">
        <f>IMDB_Movies3[[#This Row],[gross]]-Table3[[#This Row],[budget]]</f>
        <v>-35195967</v>
      </c>
    </row>
    <row r="4039" spans="1:16" x14ac:dyDescent="0.35">
      <c r="A4039" t="s">
        <v>18812</v>
      </c>
      <c r="B4039">
        <v>108</v>
      </c>
      <c r="C4039">
        <v>47724985</v>
      </c>
      <c r="D4039" t="s">
        <v>19989</v>
      </c>
      <c r="E4039" t="s">
        <v>37</v>
      </c>
      <c r="F4039">
        <v>7</v>
      </c>
      <c r="G4039">
        <v>2295429</v>
      </c>
      <c r="H4039" t="s">
        <v>3409</v>
      </c>
      <c r="I4039" t="s">
        <v>18089</v>
      </c>
      <c r="J4039" t="s">
        <v>17378</v>
      </c>
      <c r="K4039" t="s">
        <v>19711</v>
      </c>
      <c r="L4039" t="s">
        <v>24177</v>
      </c>
      <c r="M4039" t="s">
        <v>24177</v>
      </c>
      <c r="N4039" t="s">
        <v>24177</v>
      </c>
      <c r="O4039" t="s">
        <v>24177</v>
      </c>
      <c r="P4039">
        <f>IMDB_Movies3[[#This Row],[gross]]-Table3[[#This Row],[budget]]</f>
        <v>45429556</v>
      </c>
    </row>
    <row r="4040" spans="1:16" x14ac:dyDescent="0.35">
      <c r="A4040" t="s">
        <v>9330</v>
      </c>
      <c r="B4040">
        <v>95</v>
      </c>
      <c r="C4040">
        <v>27012</v>
      </c>
      <c r="D4040" t="s">
        <v>19992</v>
      </c>
      <c r="E4040" t="s">
        <v>37</v>
      </c>
      <c r="F4040">
        <v>5.9</v>
      </c>
      <c r="G4040">
        <v>35761559</v>
      </c>
      <c r="H4040" t="s">
        <v>3409</v>
      </c>
      <c r="I4040" t="s">
        <v>24177</v>
      </c>
      <c r="J4040" t="s">
        <v>24177</v>
      </c>
      <c r="K4040" t="s">
        <v>24177</v>
      </c>
      <c r="L4040" t="s">
        <v>24177</v>
      </c>
      <c r="M4040" t="s">
        <v>24177</v>
      </c>
      <c r="N4040" t="s">
        <v>24177</v>
      </c>
      <c r="O4040" t="s">
        <v>24177</v>
      </c>
      <c r="P4040">
        <f>IMDB_Movies3[[#This Row],[gross]]-Table3[[#This Row],[budget]]</f>
        <v>-35734547</v>
      </c>
    </row>
    <row r="4041" spans="1:16" x14ac:dyDescent="0.35">
      <c r="A4041" t="s">
        <v>19995</v>
      </c>
      <c r="B4041">
        <v>108</v>
      </c>
      <c r="C4041">
        <v>47724985</v>
      </c>
      <c r="D4041" t="s">
        <v>19996</v>
      </c>
      <c r="E4041" t="s">
        <v>37</v>
      </c>
      <c r="F4041">
        <v>5.8</v>
      </c>
      <c r="G4041">
        <v>35761559</v>
      </c>
      <c r="H4041" t="s">
        <v>10413</v>
      </c>
      <c r="I4041" t="s">
        <v>24177</v>
      </c>
      <c r="J4041" t="s">
        <v>24177</v>
      </c>
      <c r="K4041" t="s">
        <v>24177</v>
      </c>
      <c r="L4041" t="s">
        <v>24177</v>
      </c>
      <c r="M4041" t="s">
        <v>24177</v>
      </c>
      <c r="N4041" t="s">
        <v>24177</v>
      </c>
      <c r="O4041" t="s">
        <v>24177</v>
      </c>
      <c r="P4041">
        <f>IMDB_Movies3[[#This Row],[gross]]-Table3[[#This Row],[budget]]</f>
        <v>11963426</v>
      </c>
    </row>
    <row r="4042" spans="1:16" x14ac:dyDescent="0.35">
      <c r="A4042" t="s">
        <v>19999</v>
      </c>
      <c r="B4042">
        <v>90</v>
      </c>
      <c r="C4042">
        <v>47724985</v>
      </c>
      <c r="D4042" t="s">
        <v>20000</v>
      </c>
      <c r="E4042" t="s">
        <v>37</v>
      </c>
      <c r="F4042">
        <v>7.3</v>
      </c>
      <c r="G4042">
        <v>2300000</v>
      </c>
      <c r="H4042" t="s">
        <v>953</v>
      </c>
      <c r="I4042" t="s">
        <v>11526</v>
      </c>
      <c r="J4042" t="s">
        <v>1671</v>
      </c>
      <c r="K4042" t="s">
        <v>18089</v>
      </c>
      <c r="L4042" t="s">
        <v>1266</v>
      </c>
      <c r="M4042" t="s">
        <v>17378</v>
      </c>
      <c r="N4042" t="s">
        <v>24177</v>
      </c>
      <c r="O4042" t="s">
        <v>24177</v>
      </c>
      <c r="P4042">
        <f>IMDB_Movies3[[#This Row],[gross]]-Table3[[#This Row],[budget]]</f>
        <v>45424985</v>
      </c>
    </row>
    <row r="4043" spans="1:16" x14ac:dyDescent="0.35">
      <c r="A4043" t="s">
        <v>2750</v>
      </c>
      <c r="B4043">
        <v>120</v>
      </c>
      <c r="C4043">
        <v>76400000</v>
      </c>
      <c r="D4043" t="s">
        <v>20006</v>
      </c>
      <c r="E4043" t="s">
        <v>37</v>
      </c>
      <c r="F4043">
        <v>7.8</v>
      </c>
      <c r="G4043">
        <v>2280000</v>
      </c>
      <c r="H4043" t="s">
        <v>11526</v>
      </c>
      <c r="I4043" t="s">
        <v>18089</v>
      </c>
      <c r="J4043" t="s">
        <v>1266</v>
      </c>
      <c r="K4043" t="s">
        <v>12038</v>
      </c>
      <c r="L4043" t="s">
        <v>24177</v>
      </c>
      <c r="M4043" t="s">
        <v>24177</v>
      </c>
      <c r="N4043" t="s">
        <v>24177</v>
      </c>
      <c r="O4043" t="s">
        <v>24177</v>
      </c>
      <c r="P4043">
        <f>IMDB_Movies3[[#This Row],[gross]]-Table3[[#This Row],[budget]]</f>
        <v>74120000</v>
      </c>
    </row>
    <row r="4044" spans="1:16" x14ac:dyDescent="0.35">
      <c r="A4044" t="s">
        <v>20009</v>
      </c>
      <c r="B4044">
        <v>90</v>
      </c>
      <c r="C4044">
        <v>47724985</v>
      </c>
      <c r="D4044" t="s">
        <v>20012</v>
      </c>
      <c r="E4044" t="s">
        <v>37</v>
      </c>
      <c r="F4044">
        <v>6.9</v>
      </c>
      <c r="G4044">
        <v>2500000</v>
      </c>
      <c r="H4044" t="s">
        <v>3409</v>
      </c>
      <c r="I4044" t="s">
        <v>10413</v>
      </c>
      <c r="J4044" t="s">
        <v>24177</v>
      </c>
      <c r="K4044" t="s">
        <v>24177</v>
      </c>
      <c r="L4044" t="s">
        <v>24177</v>
      </c>
      <c r="M4044" t="s">
        <v>24177</v>
      </c>
      <c r="N4044" t="s">
        <v>24177</v>
      </c>
      <c r="O4044" t="s">
        <v>24177</v>
      </c>
      <c r="P4044">
        <f>IMDB_Movies3[[#This Row],[gross]]-Table3[[#This Row],[budget]]</f>
        <v>45224985</v>
      </c>
    </row>
    <row r="4045" spans="1:16" x14ac:dyDescent="0.35">
      <c r="A4045" t="s">
        <v>7064</v>
      </c>
      <c r="B4045">
        <v>91</v>
      </c>
      <c r="C4045">
        <v>36200000</v>
      </c>
      <c r="D4045" t="s">
        <v>20017</v>
      </c>
      <c r="E4045" t="s">
        <v>37</v>
      </c>
      <c r="F4045">
        <v>5.7</v>
      </c>
      <c r="G4045">
        <v>4000000</v>
      </c>
      <c r="H4045" t="s">
        <v>6403</v>
      </c>
      <c r="I4045" t="s">
        <v>10413</v>
      </c>
      <c r="J4045" t="s">
        <v>24177</v>
      </c>
      <c r="K4045" t="s">
        <v>24177</v>
      </c>
      <c r="L4045" t="s">
        <v>24177</v>
      </c>
      <c r="M4045" t="s">
        <v>24177</v>
      </c>
      <c r="N4045" t="s">
        <v>24177</v>
      </c>
      <c r="O4045" t="s">
        <v>24177</v>
      </c>
      <c r="P4045">
        <f>IMDB_Movies3[[#This Row],[gross]]-Table3[[#This Row],[budget]]</f>
        <v>32200000</v>
      </c>
    </row>
    <row r="4046" spans="1:16" x14ac:dyDescent="0.35">
      <c r="A4046" t="s">
        <v>20021</v>
      </c>
      <c r="B4046">
        <v>92</v>
      </c>
      <c r="C4046">
        <v>21300000</v>
      </c>
      <c r="D4046" t="s">
        <v>20024</v>
      </c>
      <c r="E4046" t="s">
        <v>37</v>
      </c>
      <c r="F4046">
        <v>4.7</v>
      </c>
      <c r="G4046">
        <v>2200000</v>
      </c>
      <c r="H4046" t="s">
        <v>6403</v>
      </c>
      <c r="I4046" t="s">
        <v>24162</v>
      </c>
      <c r="J4046" t="s">
        <v>10413</v>
      </c>
      <c r="K4046" t="s">
        <v>24177</v>
      </c>
      <c r="L4046" t="s">
        <v>24177</v>
      </c>
      <c r="M4046" t="s">
        <v>24177</v>
      </c>
      <c r="N4046" t="s">
        <v>24177</v>
      </c>
      <c r="O4046" t="s">
        <v>24177</v>
      </c>
      <c r="P4046">
        <f>IMDB_Movies3[[#This Row],[gross]]-Table3[[#This Row],[budget]]</f>
        <v>19100000</v>
      </c>
    </row>
    <row r="4047" spans="1:16" x14ac:dyDescent="0.35">
      <c r="A4047" t="s">
        <v>19459</v>
      </c>
      <c r="B4047">
        <v>117</v>
      </c>
      <c r="C4047">
        <v>379643</v>
      </c>
      <c r="D4047" t="s">
        <v>20028</v>
      </c>
      <c r="E4047" t="s">
        <v>37</v>
      </c>
      <c r="F4047">
        <v>5.9</v>
      </c>
      <c r="G4047">
        <v>2200000</v>
      </c>
      <c r="H4047" t="s">
        <v>3409</v>
      </c>
      <c r="I4047" t="s">
        <v>24177</v>
      </c>
      <c r="J4047" t="s">
        <v>24177</v>
      </c>
      <c r="K4047" t="s">
        <v>24177</v>
      </c>
      <c r="L4047" t="s">
        <v>24177</v>
      </c>
      <c r="M4047" t="s">
        <v>24177</v>
      </c>
      <c r="N4047" t="s">
        <v>24177</v>
      </c>
      <c r="O4047" t="s">
        <v>24177</v>
      </c>
      <c r="P4047">
        <f>IMDB_Movies3[[#This Row],[gross]]-Table3[[#This Row],[budget]]</f>
        <v>-1820357</v>
      </c>
    </row>
    <row r="4048" spans="1:16" x14ac:dyDescent="0.35">
      <c r="A4048" t="s">
        <v>20031</v>
      </c>
      <c r="B4048">
        <v>120</v>
      </c>
      <c r="C4048">
        <v>12985267</v>
      </c>
      <c r="D4048" t="s">
        <v>20032</v>
      </c>
      <c r="E4048" t="s">
        <v>37</v>
      </c>
      <c r="F4048">
        <v>5.9</v>
      </c>
      <c r="G4048">
        <v>2300000</v>
      </c>
      <c r="H4048" t="s">
        <v>3409</v>
      </c>
      <c r="I4048" t="s">
        <v>24177</v>
      </c>
      <c r="J4048" t="s">
        <v>24177</v>
      </c>
      <c r="K4048" t="s">
        <v>24177</v>
      </c>
      <c r="L4048" t="s">
        <v>24177</v>
      </c>
      <c r="M4048" t="s">
        <v>24177</v>
      </c>
      <c r="N4048" t="s">
        <v>24177</v>
      </c>
      <c r="O4048" t="s">
        <v>24177</v>
      </c>
      <c r="P4048">
        <f>IMDB_Movies3[[#This Row],[gross]]-Table3[[#This Row],[budget]]</f>
        <v>10685267</v>
      </c>
    </row>
    <row r="4049" spans="1:16" x14ac:dyDescent="0.35">
      <c r="A4049" t="s">
        <v>20035</v>
      </c>
      <c r="B4049">
        <v>90</v>
      </c>
      <c r="C4049">
        <v>47724985</v>
      </c>
      <c r="D4049" t="s">
        <v>20037</v>
      </c>
      <c r="E4049" t="s">
        <v>37</v>
      </c>
      <c r="F4049">
        <v>4.3</v>
      </c>
      <c r="G4049">
        <v>2200000</v>
      </c>
      <c r="H4049" t="s">
        <v>10413</v>
      </c>
      <c r="I4049" t="s">
        <v>24177</v>
      </c>
      <c r="J4049" t="s">
        <v>24177</v>
      </c>
      <c r="K4049" t="s">
        <v>24177</v>
      </c>
      <c r="L4049" t="s">
        <v>24177</v>
      </c>
      <c r="M4049" t="s">
        <v>24177</v>
      </c>
      <c r="N4049" t="s">
        <v>24177</v>
      </c>
      <c r="O4049" t="s">
        <v>24177</v>
      </c>
      <c r="P4049">
        <f>IMDB_Movies3[[#This Row],[gross]]-Table3[[#This Row],[budget]]</f>
        <v>45524985</v>
      </c>
    </row>
    <row r="4050" spans="1:16" x14ac:dyDescent="0.35">
      <c r="A4050" t="s">
        <v>20041</v>
      </c>
      <c r="B4050">
        <v>119</v>
      </c>
      <c r="C4050">
        <v>47724985</v>
      </c>
      <c r="D4050" t="s">
        <v>20043</v>
      </c>
      <c r="E4050" t="s">
        <v>37</v>
      </c>
      <c r="F4050">
        <v>7.5</v>
      </c>
      <c r="G4050">
        <v>2160000</v>
      </c>
      <c r="H4050" t="s">
        <v>3409</v>
      </c>
      <c r="I4050" t="s">
        <v>24177</v>
      </c>
      <c r="J4050" t="s">
        <v>24177</v>
      </c>
      <c r="K4050" t="s">
        <v>24177</v>
      </c>
      <c r="L4050" t="s">
        <v>24177</v>
      </c>
      <c r="M4050" t="s">
        <v>24177</v>
      </c>
      <c r="N4050" t="s">
        <v>24177</v>
      </c>
      <c r="O4050" t="s">
        <v>24177</v>
      </c>
      <c r="P4050">
        <f>IMDB_Movies3[[#This Row],[gross]]-Table3[[#This Row],[budget]]</f>
        <v>45564985</v>
      </c>
    </row>
    <row r="4051" spans="1:16" x14ac:dyDescent="0.35">
      <c r="A4051" t="s">
        <v>20046</v>
      </c>
      <c r="B4051">
        <v>90</v>
      </c>
      <c r="C4051">
        <v>47724985</v>
      </c>
      <c r="D4051" t="s">
        <v>20048</v>
      </c>
      <c r="E4051" t="s">
        <v>37</v>
      </c>
      <c r="F4051">
        <v>4.8</v>
      </c>
      <c r="G4051">
        <v>35761559</v>
      </c>
      <c r="H4051" t="s">
        <v>3409</v>
      </c>
      <c r="I4051" t="s">
        <v>10413</v>
      </c>
      <c r="J4051" t="s">
        <v>24177</v>
      </c>
      <c r="K4051" t="s">
        <v>24177</v>
      </c>
      <c r="L4051" t="s">
        <v>24177</v>
      </c>
      <c r="M4051" t="s">
        <v>24177</v>
      </c>
      <c r="N4051" t="s">
        <v>24177</v>
      </c>
      <c r="O4051" t="s">
        <v>24177</v>
      </c>
      <c r="P4051">
        <f>IMDB_Movies3[[#This Row],[gross]]-Table3[[#This Row],[budget]]</f>
        <v>11963426</v>
      </c>
    </row>
    <row r="4052" spans="1:16" x14ac:dyDescent="0.35">
      <c r="A4052" t="s">
        <v>20052</v>
      </c>
      <c r="B4052">
        <v>90</v>
      </c>
      <c r="C4052">
        <v>47724985</v>
      </c>
      <c r="D4052" t="s">
        <v>20055</v>
      </c>
      <c r="E4052" t="s">
        <v>37</v>
      </c>
      <c r="F4052">
        <v>5.8</v>
      </c>
      <c r="G4052">
        <v>1200000</v>
      </c>
      <c r="H4052" t="s">
        <v>1671</v>
      </c>
      <c r="I4052" t="s">
        <v>3409</v>
      </c>
      <c r="J4052" t="s">
        <v>19711</v>
      </c>
      <c r="K4052" t="s">
        <v>24177</v>
      </c>
      <c r="L4052" t="s">
        <v>24177</v>
      </c>
      <c r="M4052" t="s">
        <v>24177</v>
      </c>
      <c r="N4052" t="s">
        <v>24177</v>
      </c>
      <c r="O4052" t="s">
        <v>24177</v>
      </c>
      <c r="P4052">
        <f>IMDB_Movies3[[#This Row],[gross]]-Table3[[#This Row],[budget]]</f>
        <v>46524985</v>
      </c>
    </row>
    <row r="4053" spans="1:16" x14ac:dyDescent="0.35">
      <c r="A4053" t="s">
        <v>20059</v>
      </c>
      <c r="B4053">
        <v>97</v>
      </c>
      <c r="C4053">
        <v>47724985</v>
      </c>
      <c r="D4053" t="s">
        <v>20060</v>
      </c>
      <c r="E4053" t="s">
        <v>37</v>
      </c>
      <c r="F4053">
        <v>5.3</v>
      </c>
      <c r="G4053">
        <v>2400000</v>
      </c>
      <c r="H4053" t="s">
        <v>1671</v>
      </c>
      <c r="I4053" t="s">
        <v>12038</v>
      </c>
      <c r="J4053" t="s">
        <v>19711</v>
      </c>
      <c r="K4053" t="s">
        <v>24177</v>
      </c>
      <c r="L4053" t="s">
        <v>24177</v>
      </c>
      <c r="M4053" t="s">
        <v>24177</v>
      </c>
      <c r="N4053" t="s">
        <v>24177</v>
      </c>
      <c r="O4053" t="s">
        <v>24177</v>
      </c>
      <c r="P4053">
        <f>IMDB_Movies3[[#This Row],[gross]]-Table3[[#This Row],[budget]]</f>
        <v>45324985</v>
      </c>
    </row>
    <row r="4054" spans="1:16" x14ac:dyDescent="0.35">
      <c r="A4054" t="s">
        <v>17173</v>
      </c>
      <c r="B4054">
        <v>90</v>
      </c>
      <c r="C4054">
        <v>47724985</v>
      </c>
      <c r="D4054" t="s">
        <v>20065</v>
      </c>
      <c r="E4054" t="s">
        <v>37</v>
      </c>
      <c r="F4054">
        <v>6</v>
      </c>
      <c r="G4054">
        <v>2500000</v>
      </c>
      <c r="H4054" t="s">
        <v>1325</v>
      </c>
      <c r="I4054" t="s">
        <v>1671</v>
      </c>
      <c r="J4054" t="s">
        <v>6403</v>
      </c>
      <c r="K4054" t="s">
        <v>24177</v>
      </c>
      <c r="L4054" t="s">
        <v>24177</v>
      </c>
      <c r="M4054" t="s">
        <v>24177</v>
      </c>
      <c r="N4054" t="s">
        <v>24177</v>
      </c>
      <c r="O4054" t="s">
        <v>24177</v>
      </c>
      <c r="P4054">
        <f>IMDB_Movies3[[#This Row],[gross]]-Table3[[#This Row],[budget]]</f>
        <v>45224985</v>
      </c>
    </row>
    <row r="4055" spans="1:16" x14ac:dyDescent="0.35">
      <c r="A4055" t="s">
        <v>20069</v>
      </c>
      <c r="B4055">
        <v>172</v>
      </c>
      <c r="C4055">
        <v>23650000</v>
      </c>
      <c r="D4055" t="s">
        <v>20071</v>
      </c>
      <c r="E4055" t="s">
        <v>37</v>
      </c>
      <c r="F4055">
        <v>8.1</v>
      </c>
      <c r="G4055">
        <v>2100000</v>
      </c>
      <c r="H4055" t="s">
        <v>3409</v>
      </c>
      <c r="I4055" t="s">
        <v>19711</v>
      </c>
      <c r="J4055" t="s">
        <v>24165</v>
      </c>
      <c r="K4055" t="s">
        <v>24177</v>
      </c>
      <c r="L4055" t="s">
        <v>24177</v>
      </c>
      <c r="M4055" t="s">
        <v>24177</v>
      </c>
      <c r="N4055" t="s">
        <v>24177</v>
      </c>
      <c r="O4055" t="s">
        <v>24177</v>
      </c>
      <c r="P4055">
        <f>IMDB_Movies3[[#This Row],[gross]]-Table3[[#This Row],[budget]]</f>
        <v>21550000</v>
      </c>
    </row>
    <row r="4056" spans="1:16" x14ac:dyDescent="0.35">
      <c r="A4056" t="s">
        <v>20074</v>
      </c>
      <c r="B4056">
        <v>115</v>
      </c>
      <c r="C4056">
        <v>510092</v>
      </c>
      <c r="D4056" t="s">
        <v>20075</v>
      </c>
      <c r="E4056" t="s">
        <v>37</v>
      </c>
      <c r="F4056">
        <v>7</v>
      </c>
      <c r="G4056">
        <v>35761559</v>
      </c>
      <c r="H4056" t="s">
        <v>13307</v>
      </c>
      <c r="I4056" t="s">
        <v>24164</v>
      </c>
      <c r="J4056" t="s">
        <v>3409</v>
      </c>
      <c r="K4056" t="s">
        <v>24177</v>
      </c>
      <c r="L4056" t="s">
        <v>24177</v>
      </c>
      <c r="M4056" t="s">
        <v>24177</v>
      </c>
      <c r="N4056" t="s">
        <v>24177</v>
      </c>
      <c r="O4056" t="s">
        <v>24177</v>
      </c>
      <c r="P4056">
        <f>IMDB_Movies3[[#This Row],[gross]]-Table3[[#This Row],[budget]]</f>
        <v>-35251467</v>
      </c>
    </row>
    <row r="4057" spans="1:16" x14ac:dyDescent="0.35">
      <c r="A4057" t="s">
        <v>20078</v>
      </c>
      <c r="B4057">
        <v>89</v>
      </c>
      <c r="C4057">
        <v>313436</v>
      </c>
      <c r="D4057" t="s">
        <v>20081</v>
      </c>
      <c r="E4057" t="s">
        <v>17494</v>
      </c>
      <c r="F4057">
        <v>7.6</v>
      </c>
      <c r="G4057">
        <v>15500000</v>
      </c>
      <c r="H4057" t="s">
        <v>1671</v>
      </c>
      <c r="I4057" t="s">
        <v>3409</v>
      </c>
      <c r="J4057" t="s">
        <v>24177</v>
      </c>
      <c r="K4057" t="s">
        <v>24177</v>
      </c>
      <c r="L4057" t="s">
        <v>24177</v>
      </c>
      <c r="M4057" t="s">
        <v>24177</v>
      </c>
      <c r="N4057" t="s">
        <v>24177</v>
      </c>
      <c r="O4057" t="s">
        <v>24177</v>
      </c>
      <c r="P4057">
        <f>IMDB_Movies3[[#This Row],[gross]]-Table3[[#This Row],[budget]]</f>
        <v>-15186564</v>
      </c>
    </row>
    <row r="4058" spans="1:16" x14ac:dyDescent="0.35">
      <c r="A4058" t="s">
        <v>20085</v>
      </c>
      <c r="B4058">
        <v>125</v>
      </c>
      <c r="C4058">
        <v>3330</v>
      </c>
      <c r="D4058" t="s">
        <v>20088</v>
      </c>
      <c r="E4058" t="s">
        <v>37</v>
      </c>
      <c r="F4058">
        <v>7.2</v>
      </c>
      <c r="G4058">
        <v>2100000</v>
      </c>
      <c r="H4058" t="s">
        <v>24164</v>
      </c>
      <c r="I4058" t="s">
        <v>3409</v>
      </c>
      <c r="J4058" t="s">
        <v>24177</v>
      </c>
      <c r="K4058" t="s">
        <v>24177</v>
      </c>
      <c r="L4058" t="s">
        <v>24177</v>
      </c>
      <c r="M4058" t="s">
        <v>24177</v>
      </c>
      <c r="N4058" t="s">
        <v>24177</v>
      </c>
      <c r="O4058" t="s">
        <v>24177</v>
      </c>
      <c r="P4058">
        <f>IMDB_Movies3[[#This Row],[gross]]-Table3[[#This Row],[budget]]</f>
        <v>-2096670</v>
      </c>
    </row>
    <row r="4059" spans="1:16" x14ac:dyDescent="0.35">
      <c r="A4059" t="s">
        <v>14719</v>
      </c>
      <c r="B4059">
        <v>78</v>
      </c>
      <c r="C4059">
        <v>47724985</v>
      </c>
      <c r="D4059" t="s">
        <v>20092</v>
      </c>
      <c r="E4059" t="s">
        <v>2778</v>
      </c>
      <c r="F4059">
        <v>7.5</v>
      </c>
      <c r="G4059">
        <v>1500000</v>
      </c>
      <c r="H4059" t="s">
        <v>6403</v>
      </c>
      <c r="I4059" t="s">
        <v>24177</v>
      </c>
      <c r="J4059" t="s">
        <v>24177</v>
      </c>
      <c r="K4059" t="s">
        <v>24177</v>
      </c>
      <c r="L4059" t="s">
        <v>24177</v>
      </c>
      <c r="M4059" t="s">
        <v>24177</v>
      </c>
      <c r="N4059" t="s">
        <v>24177</v>
      </c>
      <c r="O4059" t="s">
        <v>24177</v>
      </c>
      <c r="P4059">
        <f>IMDB_Movies3[[#This Row],[gross]]-Table3[[#This Row],[budget]]</f>
        <v>46224985</v>
      </c>
    </row>
    <row r="4060" spans="1:16" x14ac:dyDescent="0.35">
      <c r="A4060" t="s">
        <v>19345</v>
      </c>
      <c r="B4060">
        <v>89</v>
      </c>
      <c r="C4060">
        <v>47724985</v>
      </c>
      <c r="D4060" t="s">
        <v>20097</v>
      </c>
      <c r="E4060" t="s">
        <v>37</v>
      </c>
      <c r="F4060">
        <v>6.3</v>
      </c>
      <c r="G4060">
        <v>2100000</v>
      </c>
      <c r="H4060" t="s">
        <v>3409</v>
      </c>
      <c r="I4060" t="s">
        <v>24177</v>
      </c>
      <c r="J4060" t="s">
        <v>24177</v>
      </c>
      <c r="K4060" t="s">
        <v>24177</v>
      </c>
      <c r="L4060" t="s">
        <v>24177</v>
      </c>
      <c r="M4060" t="s">
        <v>24177</v>
      </c>
      <c r="N4060" t="s">
        <v>24177</v>
      </c>
      <c r="O4060" t="s">
        <v>24177</v>
      </c>
      <c r="P4060">
        <f>IMDB_Movies3[[#This Row],[gross]]-Table3[[#This Row],[budget]]</f>
        <v>45624985</v>
      </c>
    </row>
    <row r="4061" spans="1:16" x14ac:dyDescent="0.35">
      <c r="A4061" t="s">
        <v>20100</v>
      </c>
      <c r="B4061">
        <v>100</v>
      </c>
      <c r="C4061">
        <v>47724985</v>
      </c>
      <c r="D4061" t="s">
        <v>20103</v>
      </c>
      <c r="E4061" t="s">
        <v>37</v>
      </c>
      <c r="F4061">
        <v>6.7</v>
      </c>
      <c r="G4061">
        <v>2100000</v>
      </c>
      <c r="H4061" t="s">
        <v>1671</v>
      </c>
      <c r="I4061" t="s">
        <v>3409</v>
      </c>
      <c r="J4061" t="s">
        <v>24162</v>
      </c>
      <c r="K4061" t="s">
        <v>19711</v>
      </c>
      <c r="L4061" t="s">
        <v>10413</v>
      </c>
      <c r="M4061" t="s">
        <v>24177</v>
      </c>
      <c r="N4061" t="s">
        <v>24177</v>
      </c>
      <c r="O4061" t="s">
        <v>24177</v>
      </c>
      <c r="P4061">
        <f>IMDB_Movies3[[#This Row],[gross]]-Table3[[#This Row],[budget]]</f>
        <v>45624985</v>
      </c>
    </row>
    <row r="4062" spans="1:16" x14ac:dyDescent="0.35">
      <c r="A4062" t="s">
        <v>20106</v>
      </c>
      <c r="B4062">
        <v>77</v>
      </c>
      <c r="C4062">
        <v>47724985</v>
      </c>
      <c r="D4062" t="s">
        <v>20108</v>
      </c>
      <c r="E4062" t="s">
        <v>37</v>
      </c>
      <c r="F4062">
        <v>4.8</v>
      </c>
      <c r="G4062">
        <v>35761559</v>
      </c>
      <c r="H4062" t="s">
        <v>6403</v>
      </c>
      <c r="I4062" t="s">
        <v>12332</v>
      </c>
      <c r="J4062" t="s">
        <v>10413</v>
      </c>
      <c r="K4062" t="s">
        <v>24177</v>
      </c>
      <c r="L4062" t="s">
        <v>24177</v>
      </c>
      <c r="M4062" t="s">
        <v>24177</v>
      </c>
      <c r="N4062" t="s">
        <v>24177</v>
      </c>
      <c r="O4062" t="s">
        <v>24177</v>
      </c>
      <c r="P4062">
        <f>IMDB_Movies3[[#This Row],[gross]]-Table3[[#This Row],[budget]]</f>
        <v>11963426</v>
      </c>
    </row>
    <row r="4063" spans="1:16" x14ac:dyDescent="0.35">
      <c r="A4063" t="s">
        <v>20112</v>
      </c>
      <c r="B4063">
        <v>81</v>
      </c>
      <c r="C4063">
        <v>47724985</v>
      </c>
      <c r="D4063" t="s">
        <v>20114</v>
      </c>
      <c r="E4063" t="s">
        <v>37</v>
      </c>
      <c r="F4063">
        <v>5.5</v>
      </c>
      <c r="G4063">
        <v>2100000</v>
      </c>
      <c r="H4063" t="s">
        <v>953</v>
      </c>
      <c r="I4063" t="s">
        <v>3409</v>
      </c>
      <c r="J4063" t="s">
        <v>15011</v>
      </c>
      <c r="K4063" t="s">
        <v>24177</v>
      </c>
      <c r="L4063" t="s">
        <v>24177</v>
      </c>
      <c r="M4063" t="s">
        <v>24177</v>
      </c>
      <c r="N4063" t="s">
        <v>24177</v>
      </c>
      <c r="O4063" t="s">
        <v>24177</v>
      </c>
      <c r="P4063">
        <f>IMDB_Movies3[[#This Row],[gross]]-Table3[[#This Row],[budget]]</f>
        <v>45624985</v>
      </c>
    </row>
    <row r="4064" spans="1:16" x14ac:dyDescent="0.35">
      <c r="A4064" t="s">
        <v>5689</v>
      </c>
      <c r="B4064">
        <v>115</v>
      </c>
      <c r="C4064">
        <v>24800000</v>
      </c>
      <c r="D4064" t="s">
        <v>20118</v>
      </c>
      <c r="E4064" t="s">
        <v>37</v>
      </c>
      <c r="F4064">
        <v>7.5</v>
      </c>
      <c r="G4064">
        <v>2000000</v>
      </c>
      <c r="H4064" t="s">
        <v>1325</v>
      </c>
      <c r="I4064" t="s">
        <v>953</v>
      </c>
      <c r="J4064" t="s">
        <v>10413</v>
      </c>
      <c r="K4064" t="s">
        <v>24177</v>
      </c>
      <c r="L4064" t="s">
        <v>24177</v>
      </c>
      <c r="M4064" t="s">
        <v>24177</v>
      </c>
      <c r="N4064" t="s">
        <v>24177</v>
      </c>
      <c r="O4064" t="s">
        <v>24177</v>
      </c>
      <c r="P4064">
        <f>IMDB_Movies3[[#This Row],[gross]]-Table3[[#This Row],[budget]]</f>
        <v>22800000</v>
      </c>
    </row>
    <row r="4065" spans="1:16" x14ac:dyDescent="0.35">
      <c r="A4065" t="s">
        <v>20121</v>
      </c>
      <c r="B4065">
        <v>96</v>
      </c>
      <c r="C4065">
        <v>792966</v>
      </c>
      <c r="D4065" t="s">
        <v>20125</v>
      </c>
      <c r="E4065" t="s">
        <v>37</v>
      </c>
      <c r="F4065">
        <v>5.0999999999999996</v>
      </c>
      <c r="G4065">
        <v>2300000</v>
      </c>
      <c r="H4065" t="s">
        <v>1325</v>
      </c>
      <c r="I4065" t="s">
        <v>1671</v>
      </c>
      <c r="J4065" t="s">
        <v>6403</v>
      </c>
      <c r="K4065" t="s">
        <v>12332</v>
      </c>
      <c r="L4065" t="s">
        <v>24177</v>
      </c>
      <c r="M4065" t="s">
        <v>24177</v>
      </c>
      <c r="N4065" t="s">
        <v>24177</v>
      </c>
      <c r="O4065" t="s">
        <v>24177</v>
      </c>
      <c r="P4065">
        <f>IMDB_Movies3[[#This Row],[gross]]-Table3[[#This Row],[budget]]</f>
        <v>-1507034</v>
      </c>
    </row>
    <row r="4066" spans="1:16" x14ac:dyDescent="0.35">
      <c r="A4066" t="s">
        <v>4003</v>
      </c>
      <c r="B4066">
        <v>89</v>
      </c>
      <c r="C4066">
        <v>47724985</v>
      </c>
      <c r="D4066" t="s">
        <v>20135</v>
      </c>
      <c r="E4066" t="s">
        <v>37</v>
      </c>
      <c r="F4066">
        <v>7.3</v>
      </c>
      <c r="G4066">
        <v>2000000</v>
      </c>
      <c r="H4066" t="s">
        <v>1671</v>
      </c>
      <c r="I4066" t="s">
        <v>12332</v>
      </c>
      <c r="J4066" t="s">
        <v>24177</v>
      </c>
      <c r="K4066" t="s">
        <v>24177</v>
      </c>
      <c r="L4066" t="s">
        <v>24177</v>
      </c>
      <c r="M4066" t="s">
        <v>24177</v>
      </c>
      <c r="N4066" t="s">
        <v>24177</v>
      </c>
      <c r="O4066" t="s">
        <v>24177</v>
      </c>
      <c r="P4066">
        <f>IMDB_Movies3[[#This Row],[gross]]-Table3[[#This Row],[budget]]</f>
        <v>45724985</v>
      </c>
    </row>
    <row r="4067" spans="1:16" x14ac:dyDescent="0.35">
      <c r="A4067" t="s">
        <v>20139</v>
      </c>
      <c r="B4067">
        <v>100</v>
      </c>
      <c r="C4067">
        <v>14673301</v>
      </c>
      <c r="D4067" t="s">
        <v>20142</v>
      </c>
      <c r="E4067" t="s">
        <v>37</v>
      </c>
      <c r="F4067">
        <v>6.9</v>
      </c>
      <c r="G4067">
        <v>2000000</v>
      </c>
      <c r="H4067" t="s">
        <v>6403</v>
      </c>
      <c r="I4067" t="s">
        <v>24162</v>
      </c>
      <c r="J4067" t="s">
        <v>24177</v>
      </c>
      <c r="K4067" t="s">
        <v>24177</v>
      </c>
      <c r="L4067" t="s">
        <v>24177</v>
      </c>
      <c r="M4067" t="s">
        <v>24177</v>
      </c>
      <c r="N4067" t="s">
        <v>24177</v>
      </c>
      <c r="O4067" t="s">
        <v>24177</v>
      </c>
      <c r="P4067">
        <f>IMDB_Movies3[[#This Row],[gross]]-Table3[[#This Row],[budget]]</f>
        <v>12673301</v>
      </c>
    </row>
    <row r="4068" spans="1:16" x14ac:dyDescent="0.35">
      <c r="A4068" t="s">
        <v>4003</v>
      </c>
      <c r="B4068">
        <v>88</v>
      </c>
      <c r="C4068">
        <v>47724985</v>
      </c>
      <c r="D4068" t="s">
        <v>20146</v>
      </c>
      <c r="E4068" t="s">
        <v>37</v>
      </c>
      <c r="F4068">
        <v>6.8</v>
      </c>
      <c r="G4068">
        <v>2000000</v>
      </c>
      <c r="H4068" t="s">
        <v>1671</v>
      </c>
      <c r="I4068" t="s">
        <v>24177</v>
      </c>
      <c r="J4068" t="s">
        <v>24177</v>
      </c>
      <c r="K4068" t="s">
        <v>24177</v>
      </c>
      <c r="L4068" t="s">
        <v>24177</v>
      </c>
      <c r="M4068" t="s">
        <v>24177</v>
      </c>
      <c r="N4068" t="s">
        <v>24177</v>
      </c>
      <c r="O4068" t="s">
        <v>24177</v>
      </c>
      <c r="P4068">
        <f>IMDB_Movies3[[#This Row],[gross]]-Table3[[#This Row],[budget]]</f>
        <v>45724985</v>
      </c>
    </row>
    <row r="4069" spans="1:16" x14ac:dyDescent="0.35">
      <c r="A4069" t="s">
        <v>20149</v>
      </c>
      <c r="B4069">
        <v>129</v>
      </c>
      <c r="C4069">
        <v>47724985</v>
      </c>
      <c r="D4069" t="s">
        <v>20151</v>
      </c>
      <c r="E4069" t="s">
        <v>37</v>
      </c>
      <c r="F4069">
        <v>8.4</v>
      </c>
      <c r="G4069">
        <v>2000000</v>
      </c>
      <c r="H4069" t="s">
        <v>24164</v>
      </c>
      <c r="I4069" t="s">
        <v>3409</v>
      </c>
      <c r="J4069" t="s">
        <v>24177</v>
      </c>
      <c r="K4069" t="s">
        <v>24177</v>
      </c>
      <c r="L4069" t="s">
        <v>24177</v>
      </c>
      <c r="M4069" t="s">
        <v>24177</v>
      </c>
      <c r="N4069" t="s">
        <v>24177</v>
      </c>
      <c r="O4069" t="s">
        <v>24177</v>
      </c>
      <c r="P4069">
        <f>IMDB_Movies3[[#This Row],[gross]]-Table3[[#This Row],[budget]]</f>
        <v>45724985</v>
      </c>
    </row>
    <row r="4070" spans="1:16" x14ac:dyDescent="0.35">
      <c r="A4070" t="s">
        <v>845</v>
      </c>
      <c r="B4070">
        <v>87</v>
      </c>
      <c r="C4070">
        <v>9003011</v>
      </c>
      <c r="D4070" t="s">
        <v>20155</v>
      </c>
      <c r="E4070" t="s">
        <v>37</v>
      </c>
      <c r="F4070">
        <v>7.6</v>
      </c>
      <c r="G4070">
        <v>2000000</v>
      </c>
      <c r="H4070" t="s">
        <v>1325</v>
      </c>
      <c r="I4070" t="s">
        <v>953</v>
      </c>
      <c r="J4070" t="s">
        <v>12332</v>
      </c>
      <c r="K4070" t="s">
        <v>10413</v>
      </c>
      <c r="L4070" t="s">
        <v>24177</v>
      </c>
      <c r="M4070" t="s">
        <v>24177</v>
      </c>
      <c r="N4070" t="s">
        <v>24177</v>
      </c>
      <c r="O4070" t="s">
        <v>24177</v>
      </c>
      <c r="P4070">
        <f>IMDB_Movies3[[#This Row],[gross]]-Table3[[#This Row],[budget]]</f>
        <v>7003011</v>
      </c>
    </row>
    <row r="4071" spans="1:16" x14ac:dyDescent="0.35">
      <c r="A4071" t="s">
        <v>20159</v>
      </c>
      <c r="B4071">
        <v>102</v>
      </c>
      <c r="C4071">
        <v>11546543</v>
      </c>
      <c r="D4071" t="s">
        <v>20160</v>
      </c>
      <c r="E4071" t="s">
        <v>7241</v>
      </c>
      <c r="F4071">
        <v>7.6</v>
      </c>
      <c r="G4071">
        <v>2000000</v>
      </c>
      <c r="H4071" t="s">
        <v>1325</v>
      </c>
      <c r="I4071" t="s">
        <v>1671</v>
      </c>
      <c r="J4071" t="s">
        <v>24177</v>
      </c>
      <c r="K4071" t="s">
        <v>24177</v>
      </c>
      <c r="L4071" t="s">
        <v>24177</v>
      </c>
      <c r="M4071" t="s">
        <v>24177</v>
      </c>
      <c r="N4071" t="s">
        <v>24177</v>
      </c>
      <c r="O4071" t="s">
        <v>24177</v>
      </c>
      <c r="P4071">
        <f>IMDB_Movies3[[#This Row],[gross]]-Table3[[#This Row],[budget]]</f>
        <v>9546543</v>
      </c>
    </row>
    <row r="4072" spans="1:16" x14ac:dyDescent="0.35">
      <c r="A4072" t="s">
        <v>8417</v>
      </c>
      <c r="B4072">
        <v>118</v>
      </c>
      <c r="C4072">
        <v>11533945</v>
      </c>
      <c r="D4072" t="s">
        <v>20165</v>
      </c>
      <c r="E4072" t="s">
        <v>37</v>
      </c>
      <c r="F4072">
        <v>7.6</v>
      </c>
      <c r="G4072">
        <v>2000000</v>
      </c>
      <c r="H4072" t="s">
        <v>13307</v>
      </c>
      <c r="I4072" t="s">
        <v>24164</v>
      </c>
      <c r="J4072" t="s">
        <v>3409</v>
      </c>
      <c r="K4072" t="s">
        <v>19711</v>
      </c>
      <c r="L4072" t="s">
        <v>24177</v>
      </c>
      <c r="M4072" t="s">
        <v>24177</v>
      </c>
      <c r="N4072" t="s">
        <v>24177</v>
      </c>
      <c r="O4072" t="s">
        <v>24177</v>
      </c>
      <c r="P4072">
        <f>IMDB_Movies3[[#This Row],[gross]]-Table3[[#This Row],[budget]]</f>
        <v>9533945</v>
      </c>
    </row>
    <row r="4073" spans="1:16" x14ac:dyDescent="0.35">
      <c r="A4073" t="s">
        <v>20169</v>
      </c>
      <c r="B4073">
        <v>86</v>
      </c>
      <c r="C4073">
        <v>12555230</v>
      </c>
      <c r="D4073" t="s">
        <v>20172</v>
      </c>
      <c r="E4073" t="s">
        <v>37</v>
      </c>
      <c r="F4073">
        <v>5.3</v>
      </c>
      <c r="G4073">
        <v>2000000</v>
      </c>
      <c r="H4073" t="s">
        <v>3409</v>
      </c>
      <c r="I4073" t="s">
        <v>6403</v>
      </c>
      <c r="J4073" t="s">
        <v>24162</v>
      </c>
      <c r="K4073" t="s">
        <v>10413</v>
      </c>
      <c r="L4073" t="s">
        <v>24177</v>
      </c>
      <c r="M4073" t="s">
        <v>24177</v>
      </c>
      <c r="N4073" t="s">
        <v>24177</v>
      </c>
      <c r="O4073" t="s">
        <v>24177</v>
      </c>
      <c r="P4073">
        <f>IMDB_Movies3[[#This Row],[gross]]-Table3[[#This Row],[budget]]</f>
        <v>10555230</v>
      </c>
    </row>
    <row r="4074" spans="1:16" x14ac:dyDescent="0.35">
      <c r="A4074" t="s">
        <v>1813</v>
      </c>
      <c r="B4074">
        <v>137</v>
      </c>
      <c r="C4074">
        <v>11284657</v>
      </c>
      <c r="D4074" t="s">
        <v>20176</v>
      </c>
      <c r="E4074" t="s">
        <v>8731</v>
      </c>
      <c r="F4074">
        <v>8.5</v>
      </c>
      <c r="G4074">
        <v>2000000</v>
      </c>
      <c r="H4074" t="s">
        <v>3409</v>
      </c>
      <c r="I4074" t="s">
        <v>10413</v>
      </c>
      <c r="J4074" t="s">
        <v>24177</v>
      </c>
      <c r="K4074" t="s">
        <v>24177</v>
      </c>
      <c r="L4074" t="s">
        <v>24177</v>
      </c>
      <c r="M4074" t="s">
        <v>24177</v>
      </c>
      <c r="N4074" t="s">
        <v>24177</v>
      </c>
      <c r="O4074" t="s">
        <v>24177</v>
      </c>
      <c r="P4074">
        <f>IMDB_Movies3[[#This Row],[gross]]-Table3[[#This Row],[budget]]</f>
        <v>9284657</v>
      </c>
    </row>
    <row r="4075" spans="1:16" x14ac:dyDescent="0.35">
      <c r="A4075" t="s">
        <v>18269</v>
      </c>
      <c r="B4075">
        <v>129</v>
      </c>
      <c r="C4075">
        <v>34522221</v>
      </c>
      <c r="D4075" t="s">
        <v>20180</v>
      </c>
      <c r="E4075" t="s">
        <v>37</v>
      </c>
      <c r="F4075">
        <v>7</v>
      </c>
      <c r="G4075">
        <v>2000000</v>
      </c>
      <c r="H4075" t="s">
        <v>3409</v>
      </c>
      <c r="I4075" t="s">
        <v>24177</v>
      </c>
      <c r="J4075" t="s">
        <v>24177</v>
      </c>
      <c r="K4075" t="s">
        <v>24177</v>
      </c>
      <c r="L4075" t="s">
        <v>24177</v>
      </c>
      <c r="M4075" t="s">
        <v>24177</v>
      </c>
      <c r="N4075" t="s">
        <v>24177</v>
      </c>
      <c r="O4075" t="s">
        <v>24177</v>
      </c>
      <c r="P4075">
        <f>IMDB_Movies3[[#This Row],[gross]]-Table3[[#This Row],[budget]]</f>
        <v>32522221</v>
      </c>
    </row>
    <row r="4076" spans="1:16" x14ac:dyDescent="0.35">
      <c r="A4076" t="s">
        <v>20184</v>
      </c>
      <c r="B4076">
        <v>134</v>
      </c>
      <c r="C4076">
        <v>47724985</v>
      </c>
      <c r="D4076" t="s">
        <v>20185</v>
      </c>
      <c r="E4076" t="s">
        <v>37</v>
      </c>
      <c r="F4076">
        <v>8</v>
      </c>
      <c r="G4076">
        <v>2000000</v>
      </c>
      <c r="H4076" t="s">
        <v>3409</v>
      </c>
      <c r="I4076" t="s">
        <v>24163</v>
      </c>
      <c r="J4076" t="s">
        <v>24177</v>
      </c>
      <c r="K4076" t="s">
        <v>24177</v>
      </c>
      <c r="L4076" t="s">
        <v>24177</v>
      </c>
      <c r="M4076" t="s">
        <v>24177</v>
      </c>
      <c r="N4076" t="s">
        <v>24177</v>
      </c>
      <c r="O4076" t="s">
        <v>24177</v>
      </c>
      <c r="P4076">
        <f>IMDB_Movies3[[#This Row],[gross]]-Table3[[#This Row],[budget]]</f>
        <v>45724985</v>
      </c>
    </row>
    <row r="4077" spans="1:16" x14ac:dyDescent="0.35">
      <c r="A4077" t="s">
        <v>20188</v>
      </c>
      <c r="B4077">
        <v>119</v>
      </c>
      <c r="C4077">
        <v>47724985</v>
      </c>
      <c r="D4077" t="s">
        <v>20191</v>
      </c>
      <c r="E4077" t="s">
        <v>37</v>
      </c>
      <c r="F4077">
        <v>7.1</v>
      </c>
      <c r="G4077">
        <v>1614000</v>
      </c>
      <c r="H4077" t="s">
        <v>953</v>
      </c>
      <c r="I4077" t="s">
        <v>3409</v>
      </c>
      <c r="J4077" t="s">
        <v>19711</v>
      </c>
      <c r="K4077" t="s">
        <v>15011</v>
      </c>
      <c r="L4077" t="s">
        <v>24177</v>
      </c>
      <c r="M4077" t="s">
        <v>24177</v>
      </c>
      <c r="N4077" t="s">
        <v>24177</v>
      </c>
      <c r="O4077" t="s">
        <v>24177</v>
      </c>
      <c r="P4077">
        <f>IMDB_Movies3[[#This Row],[gross]]-Table3[[#This Row],[budget]]</f>
        <v>46110985</v>
      </c>
    </row>
    <row r="4078" spans="1:16" x14ac:dyDescent="0.35">
      <c r="A4078" t="s">
        <v>20195</v>
      </c>
      <c r="B4078">
        <v>80</v>
      </c>
      <c r="C4078">
        <v>7002255</v>
      </c>
      <c r="D4078" t="s">
        <v>20199</v>
      </c>
      <c r="E4078" t="s">
        <v>1464</v>
      </c>
      <c r="F4078">
        <v>7.8</v>
      </c>
      <c r="G4078">
        <v>9500000</v>
      </c>
      <c r="H4078" t="s">
        <v>11526</v>
      </c>
      <c r="I4078" t="s">
        <v>1671</v>
      </c>
      <c r="J4078" t="s">
        <v>3409</v>
      </c>
      <c r="K4078" t="s">
        <v>24177</v>
      </c>
      <c r="L4078" t="s">
        <v>24177</v>
      </c>
      <c r="M4078" t="s">
        <v>24177</v>
      </c>
      <c r="N4078" t="s">
        <v>24177</v>
      </c>
      <c r="O4078" t="s">
        <v>24177</v>
      </c>
      <c r="P4078">
        <f>IMDB_Movies3[[#This Row],[gross]]-Table3[[#This Row],[budget]]</f>
        <v>-2497745</v>
      </c>
    </row>
    <row r="4079" spans="1:16" x14ac:dyDescent="0.35">
      <c r="A4079" t="s">
        <v>20203</v>
      </c>
      <c r="B4079">
        <v>89</v>
      </c>
      <c r="C4079">
        <v>6719300</v>
      </c>
      <c r="D4079" t="s">
        <v>20204</v>
      </c>
      <c r="E4079" t="s">
        <v>37</v>
      </c>
      <c r="F4079">
        <v>7.2</v>
      </c>
      <c r="G4079">
        <v>2000000</v>
      </c>
      <c r="H4079" t="s">
        <v>1671</v>
      </c>
      <c r="I4079" t="s">
        <v>3409</v>
      </c>
      <c r="J4079" t="s">
        <v>24177</v>
      </c>
      <c r="K4079" t="s">
        <v>24177</v>
      </c>
      <c r="L4079" t="s">
        <v>24177</v>
      </c>
      <c r="M4079" t="s">
        <v>24177</v>
      </c>
      <c r="N4079" t="s">
        <v>24177</v>
      </c>
      <c r="O4079" t="s">
        <v>24177</v>
      </c>
      <c r="P4079">
        <f>IMDB_Movies3[[#This Row],[gross]]-Table3[[#This Row],[budget]]</f>
        <v>4719300</v>
      </c>
    </row>
    <row r="4080" spans="1:16" x14ac:dyDescent="0.35">
      <c r="A4080" t="s">
        <v>16722</v>
      </c>
      <c r="B4080">
        <v>101</v>
      </c>
      <c r="C4080">
        <v>6003587</v>
      </c>
      <c r="D4080" t="s">
        <v>20208</v>
      </c>
      <c r="E4080" t="s">
        <v>37</v>
      </c>
      <c r="F4080">
        <v>7.5</v>
      </c>
      <c r="G4080">
        <v>35761559</v>
      </c>
      <c r="H4080" t="s">
        <v>13307</v>
      </c>
      <c r="I4080" t="s">
        <v>1671</v>
      </c>
      <c r="J4080" t="s">
        <v>3409</v>
      </c>
      <c r="K4080" t="s">
        <v>24177</v>
      </c>
      <c r="L4080" t="s">
        <v>24177</v>
      </c>
      <c r="M4080" t="s">
        <v>24177</v>
      </c>
      <c r="N4080" t="s">
        <v>24177</v>
      </c>
      <c r="O4080" t="s">
        <v>24177</v>
      </c>
      <c r="P4080">
        <f>IMDB_Movies3[[#This Row],[gross]]-Table3[[#This Row],[budget]]</f>
        <v>-29757972</v>
      </c>
    </row>
    <row r="4081" spans="1:16" x14ac:dyDescent="0.35">
      <c r="A4081" t="s">
        <v>9162</v>
      </c>
      <c r="B4081">
        <v>80</v>
      </c>
      <c r="C4081">
        <v>5792822</v>
      </c>
      <c r="D4081" t="s">
        <v>20213</v>
      </c>
      <c r="E4081" t="s">
        <v>37</v>
      </c>
      <c r="F4081">
        <v>8</v>
      </c>
      <c r="G4081">
        <v>2700000</v>
      </c>
      <c r="H4081" t="s">
        <v>3409</v>
      </c>
      <c r="I4081" t="s">
        <v>19711</v>
      </c>
      <c r="J4081" t="s">
        <v>24177</v>
      </c>
      <c r="K4081" t="s">
        <v>24177</v>
      </c>
      <c r="L4081" t="s">
        <v>24177</v>
      </c>
      <c r="M4081" t="s">
        <v>24177</v>
      </c>
      <c r="N4081" t="s">
        <v>24177</v>
      </c>
      <c r="O4081" t="s">
        <v>24177</v>
      </c>
      <c r="P4081">
        <f>IMDB_Movies3[[#This Row],[gross]]-Table3[[#This Row],[budget]]</f>
        <v>3092822</v>
      </c>
    </row>
    <row r="4082" spans="1:16" x14ac:dyDescent="0.35">
      <c r="A4082" t="s">
        <v>1133</v>
      </c>
      <c r="B4082">
        <v>115</v>
      </c>
      <c r="C4082">
        <v>5383834</v>
      </c>
      <c r="D4082" t="s">
        <v>20218</v>
      </c>
      <c r="E4082" t="s">
        <v>2778</v>
      </c>
      <c r="F4082">
        <v>8.1</v>
      </c>
      <c r="G4082">
        <v>2000000</v>
      </c>
      <c r="H4082" t="s">
        <v>3409</v>
      </c>
      <c r="I4082" t="s">
        <v>10413</v>
      </c>
      <c r="J4082" t="s">
        <v>24177</v>
      </c>
      <c r="K4082" t="s">
        <v>24177</v>
      </c>
      <c r="L4082" t="s">
        <v>24177</v>
      </c>
      <c r="M4082" t="s">
        <v>24177</v>
      </c>
      <c r="N4082" t="s">
        <v>24177</v>
      </c>
      <c r="O4082" t="s">
        <v>24177</v>
      </c>
      <c r="P4082">
        <f>IMDB_Movies3[[#This Row],[gross]]-Table3[[#This Row],[budget]]</f>
        <v>3383834</v>
      </c>
    </row>
    <row r="4083" spans="1:16" x14ac:dyDescent="0.35">
      <c r="A4083" t="s">
        <v>6148</v>
      </c>
      <c r="B4083">
        <v>100</v>
      </c>
      <c r="C4083">
        <v>4599680</v>
      </c>
      <c r="D4083" t="s">
        <v>20223</v>
      </c>
      <c r="E4083" t="s">
        <v>37</v>
      </c>
      <c r="F4083">
        <v>6.8</v>
      </c>
      <c r="G4083">
        <v>1500000</v>
      </c>
      <c r="H4083" t="s">
        <v>3409</v>
      </c>
      <c r="I4083" t="s">
        <v>24177</v>
      </c>
      <c r="J4083" t="s">
        <v>24177</v>
      </c>
      <c r="K4083" t="s">
        <v>24177</v>
      </c>
      <c r="L4083" t="s">
        <v>24177</v>
      </c>
      <c r="M4083" t="s">
        <v>24177</v>
      </c>
      <c r="N4083" t="s">
        <v>24177</v>
      </c>
      <c r="O4083" t="s">
        <v>24177</v>
      </c>
      <c r="P4083">
        <f>IMDB_Movies3[[#This Row],[gross]]-Table3[[#This Row],[budget]]</f>
        <v>3099680</v>
      </c>
    </row>
    <row r="4084" spans="1:16" x14ac:dyDescent="0.35">
      <c r="A4084" t="s">
        <v>20226</v>
      </c>
      <c r="B4084">
        <v>118</v>
      </c>
      <c r="C4084">
        <v>47724985</v>
      </c>
      <c r="D4084" t="s">
        <v>20228</v>
      </c>
      <c r="E4084" t="s">
        <v>37</v>
      </c>
      <c r="F4084">
        <v>7.4</v>
      </c>
      <c r="G4084">
        <v>2000000</v>
      </c>
      <c r="H4084" t="s">
        <v>3409</v>
      </c>
      <c r="I4084" t="s">
        <v>19711</v>
      </c>
      <c r="J4084" t="s">
        <v>24177</v>
      </c>
      <c r="K4084" t="s">
        <v>24177</v>
      </c>
      <c r="L4084" t="s">
        <v>24177</v>
      </c>
      <c r="M4084" t="s">
        <v>24177</v>
      </c>
      <c r="N4084" t="s">
        <v>24177</v>
      </c>
      <c r="O4084" t="s">
        <v>24177</v>
      </c>
      <c r="P4084">
        <f>IMDB_Movies3[[#This Row],[gross]]-Table3[[#This Row],[budget]]</f>
        <v>45724985</v>
      </c>
    </row>
    <row r="4085" spans="1:16" x14ac:dyDescent="0.35">
      <c r="A4085" t="s">
        <v>20232</v>
      </c>
      <c r="B4085">
        <v>100</v>
      </c>
      <c r="C4085">
        <v>6531491</v>
      </c>
      <c r="D4085" t="s">
        <v>20234</v>
      </c>
      <c r="E4085" t="s">
        <v>37</v>
      </c>
      <c r="F4085">
        <v>7.2</v>
      </c>
      <c r="G4085">
        <v>2000000</v>
      </c>
      <c r="H4085" t="s">
        <v>3409</v>
      </c>
      <c r="I4085" t="s">
        <v>24177</v>
      </c>
      <c r="J4085" t="s">
        <v>24177</v>
      </c>
      <c r="K4085" t="s">
        <v>24177</v>
      </c>
      <c r="L4085" t="s">
        <v>24177</v>
      </c>
      <c r="M4085" t="s">
        <v>24177</v>
      </c>
      <c r="N4085" t="s">
        <v>24177</v>
      </c>
      <c r="O4085" t="s">
        <v>24177</v>
      </c>
      <c r="P4085">
        <f>IMDB_Movies3[[#This Row],[gross]]-Table3[[#This Row],[budget]]</f>
        <v>4531491</v>
      </c>
    </row>
    <row r="4086" spans="1:16" x14ac:dyDescent="0.35">
      <c r="A4086" t="s">
        <v>4229</v>
      </c>
      <c r="B4086">
        <v>106</v>
      </c>
      <c r="C4086">
        <v>4581222</v>
      </c>
      <c r="D4086" t="s">
        <v>20241</v>
      </c>
      <c r="E4086" t="s">
        <v>37</v>
      </c>
      <c r="F4086">
        <v>8.1</v>
      </c>
      <c r="G4086">
        <v>35761559</v>
      </c>
      <c r="H4086" t="s">
        <v>953</v>
      </c>
      <c r="I4086" t="s">
        <v>68</v>
      </c>
      <c r="J4086" t="s">
        <v>3409</v>
      </c>
      <c r="K4086" t="s">
        <v>24163</v>
      </c>
      <c r="L4086" t="s">
        <v>24177</v>
      </c>
      <c r="M4086" t="s">
        <v>24177</v>
      </c>
      <c r="N4086" t="s">
        <v>24177</v>
      </c>
      <c r="O4086" t="s">
        <v>24177</v>
      </c>
      <c r="P4086">
        <f>IMDB_Movies3[[#This Row],[gross]]-Table3[[#This Row],[budget]]</f>
        <v>-31180337</v>
      </c>
    </row>
    <row r="4087" spans="1:16" x14ac:dyDescent="0.35">
      <c r="A4087" t="s">
        <v>20245</v>
      </c>
      <c r="B4087">
        <v>106</v>
      </c>
      <c r="C4087">
        <v>47724985</v>
      </c>
      <c r="D4087" t="s">
        <v>20247</v>
      </c>
      <c r="E4087" t="s">
        <v>37</v>
      </c>
      <c r="F4087">
        <v>7</v>
      </c>
      <c r="G4087">
        <v>2000000</v>
      </c>
      <c r="H4087" t="s">
        <v>3409</v>
      </c>
      <c r="I4087" t="s">
        <v>17378</v>
      </c>
      <c r="J4087" t="s">
        <v>19711</v>
      </c>
      <c r="K4087" t="s">
        <v>24177</v>
      </c>
      <c r="L4087" t="s">
        <v>24177</v>
      </c>
      <c r="M4087" t="s">
        <v>24177</v>
      </c>
      <c r="N4087" t="s">
        <v>24177</v>
      </c>
      <c r="O4087" t="s">
        <v>24177</v>
      </c>
      <c r="P4087">
        <f>IMDB_Movies3[[#This Row],[gross]]-Table3[[#This Row],[budget]]</f>
        <v>45724985</v>
      </c>
    </row>
    <row r="4088" spans="1:16" x14ac:dyDescent="0.35">
      <c r="A4088" t="s">
        <v>20250</v>
      </c>
      <c r="B4088">
        <v>91</v>
      </c>
      <c r="C4088">
        <v>3885134</v>
      </c>
      <c r="D4088" t="s">
        <v>20252</v>
      </c>
      <c r="E4088" t="s">
        <v>37</v>
      </c>
      <c r="F4088">
        <v>7.4</v>
      </c>
      <c r="G4088">
        <v>2000000</v>
      </c>
      <c r="H4088" t="s">
        <v>1671</v>
      </c>
      <c r="I4088" t="s">
        <v>3409</v>
      </c>
      <c r="J4088" t="s">
        <v>24177</v>
      </c>
      <c r="K4088" t="s">
        <v>24177</v>
      </c>
      <c r="L4088" t="s">
        <v>24177</v>
      </c>
      <c r="M4088" t="s">
        <v>24177</v>
      </c>
      <c r="N4088" t="s">
        <v>24177</v>
      </c>
      <c r="O4088" t="s">
        <v>24177</v>
      </c>
      <c r="P4088">
        <f>IMDB_Movies3[[#This Row],[gross]]-Table3[[#This Row],[budget]]</f>
        <v>1885134</v>
      </c>
    </row>
    <row r="4089" spans="1:16" x14ac:dyDescent="0.35">
      <c r="A4089" t="s">
        <v>19022</v>
      </c>
      <c r="B4089">
        <v>105</v>
      </c>
      <c r="C4089">
        <v>4311834</v>
      </c>
      <c r="D4089" t="s">
        <v>20256</v>
      </c>
      <c r="E4089" t="s">
        <v>37</v>
      </c>
      <c r="F4089">
        <v>8.3000000000000007</v>
      </c>
      <c r="G4089">
        <v>35761559</v>
      </c>
      <c r="H4089" t="s">
        <v>24164</v>
      </c>
      <c r="I4089" t="s">
        <v>68</v>
      </c>
      <c r="J4089" t="s">
        <v>24177</v>
      </c>
      <c r="K4089" t="s">
        <v>24177</v>
      </c>
      <c r="L4089" t="s">
        <v>24177</v>
      </c>
      <c r="M4089" t="s">
        <v>24177</v>
      </c>
      <c r="N4089" t="s">
        <v>24177</v>
      </c>
      <c r="O4089" t="s">
        <v>24177</v>
      </c>
      <c r="P4089">
        <f>IMDB_Movies3[[#This Row],[gross]]-Table3[[#This Row],[budget]]</f>
        <v>-31449725</v>
      </c>
    </row>
    <row r="4090" spans="1:16" x14ac:dyDescent="0.35">
      <c r="A4090" t="s">
        <v>20260</v>
      </c>
      <c r="B4090">
        <v>96</v>
      </c>
      <c r="C4090">
        <v>3590010</v>
      </c>
      <c r="D4090" t="s">
        <v>20261</v>
      </c>
      <c r="E4090" t="s">
        <v>37</v>
      </c>
      <c r="F4090">
        <v>6.1</v>
      </c>
      <c r="G4090">
        <v>2000000</v>
      </c>
      <c r="H4090" t="s">
        <v>3409</v>
      </c>
      <c r="I4090" t="s">
        <v>12038</v>
      </c>
      <c r="J4090" t="s">
        <v>19711</v>
      </c>
      <c r="K4090" t="s">
        <v>24177</v>
      </c>
      <c r="L4090" t="s">
        <v>24177</v>
      </c>
      <c r="M4090" t="s">
        <v>24177</v>
      </c>
      <c r="N4090" t="s">
        <v>24177</v>
      </c>
      <c r="O4090" t="s">
        <v>24177</v>
      </c>
      <c r="P4090">
        <f>IMDB_Movies3[[#This Row],[gross]]-Table3[[#This Row],[budget]]</f>
        <v>1590010</v>
      </c>
    </row>
    <row r="4091" spans="1:16" x14ac:dyDescent="0.35">
      <c r="A4091" t="s">
        <v>20264</v>
      </c>
      <c r="B4091">
        <v>116</v>
      </c>
      <c r="C4091">
        <v>3300230</v>
      </c>
      <c r="D4091" t="s">
        <v>20266</v>
      </c>
      <c r="E4091" t="s">
        <v>37</v>
      </c>
      <c r="F4091">
        <v>7.5</v>
      </c>
      <c r="G4091">
        <v>35761559</v>
      </c>
      <c r="H4091" t="s">
        <v>1325</v>
      </c>
      <c r="I4091" t="s">
        <v>24164</v>
      </c>
      <c r="J4091" t="s">
        <v>3409</v>
      </c>
      <c r="K4091" t="s">
        <v>10413</v>
      </c>
      <c r="L4091" t="s">
        <v>24177</v>
      </c>
      <c r="M4091" t="s">
        <v>24177</v>
      </c>
      <c r="N4091" t="s">
        <v>24177</v>
      </c>
      <c r="O4091" t="s">
        <v>24177</v>
      </c>
      <c r="P4091">
        <f>IMDB_Movies3[[#This Row],[gross]]-Table3[[#This Row],[budget]]</f>
        <v>-32461329</v>
      </c>
    </row>
    <row r="4092" spans="1:16" x14ac:dyDescent="0.35">
      <c r="A4092" t="s">
        <v>507</v>
      </c>
      <c r="B4092">
        <v>116</v>
      </c>
      <c r="C4092">
        <v>3335839</v>
      </c>
      <c r="D4092" t="s">
        <v>20270</v>
      </c>
      <c r="E4092" t="s">
        <v>37</v>
      </c>
      <c r="F4092">
        <v>7</v>
      </c>
      <c r="G4092">
        <v>2000000</v>
      </c>
      <c r="H4092" t="s">
        <v>1325</v>
      </c>
      <c r="I4092" t="s">
        <v>24164</v>
      </c>
      <c r="J4092" t="s">
        <v>3409</v>
      </c>
      <c r="K4092" t="s">
        <v>10413</v>
      </c>
      <c r="L4092" t="s">
        <v>24177</v>
      </c>
      <c r="M4092" t="s">
        <v>24177</v>
      </c>
      <c r="N4092" t="s">
        <v>24177</v>
      </c>
      <c r="O4092" t="s">
        <v>24177</v>
      </c>
      <c r="P4092">
        <f>IMDB_Movies3[[#This Row],[gross]]-Table3[[#This Row],[budget]]</f>
        <v>1335839</v>
      </c>
    </row>
    <row r="4093" spans="1:16" x14ac:dyDescent="0.35">
      <c r="A4093" t="s">
        <v>6804</v>
      </c>
      <c r="B4093">
        <v>97</v>
      </c>
      <c r="C4093">
        <v>2557668</v>
      </c>
      <c r="D4093" t="s">
        <v>20273</v>
      </c>
      <c r="E4093" t="s">
        <v>37</v>
      </c>
      <c r="F4093">
        <v>5.3</v>
      </c>
      <c r="G4093">
        <v>2000000</v>
      </c>
      <c r="H4093" t="s">
        <v>24164</v>
      </c>
      <c r="I4093" t="s">
        <v>3409</v>
      </c>
      <c r="J4093" t="s">
        <v>10413</v>
      </c>
      <c r="K4093" t="s">
        <v>24177</v>
      </c>
      <c r="L4093" t="s">
        <v>24177</v>
      </c>
      <c r="M4093" t="s">
        <v>24177</v>
      </c>
      <c r="N4093" t="s">
        <v>24177</v>
      </c>
      <c r="O4093" t="s">
        <v>24177</v>
      </c>
      <c r="P4093">
        <f>IMDB_Movies3[[#This Row],[gross]]-Table3[[#This Row],[budget]]</f>
        <v>557668</v>
      </c>
    </row>
    <row r="4094" spans="1:16" x14ac:dyDescent="0.35">
      <c r="A4094" t="s">
        <v>1526</v>
      </c>
      <c r="B4094">
        <v>101</v>
      </c>
      <c r="C4094">
        <v>2506446</v>
      </c>
      <c r="D4094" t="s">
        <v>20277</v>
      </c>
      <c r="E4094" t="s">
        <v>37</v>
      </c>
      <c r="F4094">
        <v>4.7</v>
      </c>
      <c r="G4094">
        <v>2000000</v>
      </c>
      <c r="H4094" t="s">
        <v>1671</v>
      </c>
      <c r="I4094" t="s">
        <v>19711</v>
      </c>
      <c r="J4094" t="s">
        <v>24177</v>
      </c>
      <c r="K4094" t="s">
        <v>24177</v>
      </c>
      <c r="L4094" t="s">
        <v>24177</v>
      </c>
      <c r="M4094" t="s">
        <v>24177</v>
      </c>
      <c r="N4094" t="s">
        <v>24177</v>
      </c>
      <c r="O4094" t="s">
        <v>24177</v>
      </c>
      <c r="P4094">
        <f>IMDB_Movies3[[#This Row],[gross]]-Table3[[#This Row],[budget]]</f>
        <v>506446</v>
      </c>
    </row>
    <row r="4095" spans="1:16" x14ac:dyDescent="0.35">
      <c r="A4095" t="s">
        <v>20280</v>
      </c>
      <c r="B4095">
        <v>98</v>
      </c>
      <c r="C4095">
        <v>7369373</v>
      </c>
      <c r="D4095" t="s">
        <v>20282</v>
      </c>
      <c r="E4095" t="s">
        <v>37</v>
      </c>
      <c r="F4095">
        <v>5.7</v>
      </c>
      <c r="G4095">
        <v>2000000</v>
      </c>
      <c r="H4095" t="s">
        <v>6403</v>
      </c>
      <c r="I4095" t="s">
        <v>24162</v>
      </c>
      <c r="J4095" t="s">
        <v>10413</v>
      </c>
      <c r="K4095" t="s">
        <v>24177</v>
      </c>
      <c r="L4095" t="s">
        <v>24177</v>
      </c>
      <c r="M4095" t="s">
        <v>24177</v>
      </c>
      <c r="N4095" t="s">
        <v>24177</v>
      </c>
      <c r="O4095" t="s">
        <v>24177</v>
      </c>
      <c r="P4095">
        <f>IMDB_Movies3[[#This Row],[gross]]-Table3[[#This Row],[budget]]</f>
        <v>5369373</v>
      </c>
    </row>
    <row r="4096" spans="1:16" x14ac:dyDescent="0.35">
      <c r="A4096" t="s">
        <v>17163</v>
      </c>
      <c r="B4096">
        <v>101</v>
      </c>
      <c r="C4096">
        <v>1984378</v>
      </c>
      <c r="D4096" t="s">
        <v>20291</v>
      </c>
      <c r="E4096" t="s">
        <v>37</v>
      </c>
      <c r="F4096">
        <v>6.5</v>
      </c>
      <c r="G4096">
        <v>2000000</v>
      </c>
      <c r="H4096" t="s">
        <v>1671</v>
      </c>
      <c r="I4096" t="s">
        <v>3409</v>
      </c>
      <c r="J4096" t="s">
        <v>19711</v>
      </c>
      <c r="K4096" t="s">
        <v>24177</v>
      </c>
      <c r="L4096" t="s">
        <v>24177</v>
      </c>
      <c r="M4096" t="s">
        <v>24177</v>
      </c>
      <c r="N4096" t="s">
        <v>24177</v>
      </c>
      <c r="O4096" t="s">
        <v>24177</v>
      </c>
      <c r="P4096">
        <f>IMDB_Movies3[[#This Row],[gross]]-Table3[[#This Row],[budget]]</f>
        <v>-15622</v>
      </c>
    </row>
    <row r="4097" spans="1:16" x14ac:dyDescent="0.35">
      <c r="A4097" t="s">
        <v>20295</v>
      </c>
      <c r="B4097">
        <v>90</v>
      </c>
      <c r="C4097">
        <v>2283276</v>
      </c>
      <c r="D4097" t="s">
        <v>20298</v>
      </c>
      <c r="E4097" t="s">
        <v>11690</v>
      </c>
      <c r="F4097">
        <v>8</v>
      </c>
      <c r="G4097">
        <v>1500000</v>
      </c>
      <c r="H4097" t="s">
        <v>11526</v>
      </c>
      <c r="I4097" t="s">
        <v>13307</v>
      </c>
      <c r="J4097" t="s">
        <v>68</v>
      </c>
      <c r="K4097" t="s">
        <v>3409</v>
      </c>
      <c r="L4097" t="s">
        <v>22704</v>
      </c>
      <c r="M4097" t="s">
        <v>24165</v>
      </c>
      <c r="N4097" t="s">
        <v>24177</v>
      </c>
      <c r="O4097" t="s">
        <v>24177</v>
      </c>
      <c r="P4097">
        <f>IMDB_Movies3[[#This Row],[gross]]-Table3[[#This Row],[budget]]</f>
        <v>783276</v>
      </c>
    </row>
    <row r="4098" spans="1:16" x14ac:dyDescent="0.35">
      <c r="A4098" t="s">
        <v>20303</v>
      </c>
      <c r="B4098">
        <v>120</v>
      </c>
      <c r="C4098">
        <v>1098224</v>
      </c>
      <c r="D4098" t="s">
        <v>20306</v>
      </c>
      <c r="E4098" t="s">
        <v>37</v>
      </c>
      <c r="F4098">
        <v>3.3</v>
      </c>
      <c r="G4098">
        <v>2000000</v>
      </c>
      <c r="H4098" t="s">
        <v>953</v>
      </c>
      <c r="I4098" t="s">
        <v>24177</v>
      </c>
      <c r="J4098" t="s">
        <v>24177</v>
      </c>
      <c r="K4098" t="s">
        <v>24177</v>
      </c>
      <c r="L4098" t="s">
        <v>24177</v>
      </c>
      <c r="M4098" t="s">
        <v>24177</v>
      </c>
      <c r="N4098" t="s">
        <v>24177</v>
      </c>
      <c r="O4098" t="s">
        <v>24177</v>
      </c>
      <c r="P4098">
        <f>IMDB_Movies3[[#This Row],[gross]]-Table3[[#This Row],[budget]]</f>
        <v>-901776</v>
      </c>
    </row>
    <row r="4099" spans="1:16" x14ac:dyDescent="0.35">
      <c r="A4099" t="s">
        <v>19022</v>
      </c>
      <c r="B4099">
        <v>102</v>
      </c>
      <c r="C4099">
        <v>1430185</v>
      </c>
      <c r="D4099" t="s">
        <v>20312</v>
      </c>
      <c r="E4099" t="s">
        <v>37</v>
      </c>
      <c r="F4099">
        <v>8.3000000000000007</v>
      </c>
      <c r="G4099">
        <v>2000000</v>
      </c>
      <c r="H4099" t="s">
        <v>68</v>
      </c>
      <c r="I4099" t="s">
        <v>24165</v>
      </c>
      <c r="J4099" t="s">
        <v>24177</v>
      </c>
      <c r="K4099" t="s">
        <v>24177</v>
      </c>
      <c r="L4099" t="s">
        <v>24177</v>
      </c>
      <c r="M4099" t="s">
        <v>24177</v>
      </c>
      <c r="N4099" t="s">
        <v>24177</v>
      </c>
      <c r="O4099" t="s">
        <v>24177</v>
      </c>
      <c r="P4099">
        <f>IMDB_Movies3[[#This Row],[gross]]-Table3[[#This Row],[budget]]</f>
        <v>-569815</v>
      </c>
    </row>
    <row r="4100" spans="1:16" x14ac:dyDescent="0.35">
      <c r="A4100" t="s">
        <v>20316</v>
      </c>
      <c r="B4100">
        <v>102</v>
      </c>
      <c r="C4100">
        <v>1477002</v>
      </c>
      <c r="D4100" t="s">
        <v>20317</v>
      </c>
      <c r="E4100" t="s">
        <v>37</v>
      </c>
      <c r="F4100">
        <v>6.9</v>
      </c>
      <c r="G4100">
        <v>2000000</v>
      </c>
      <c r="H4100" t="s">
        <v>3409</v>
      </c>
      <c r="I4100" t="s">
        <v>19711</v>
      </c>
      <c r="J4100" t="s">
        <v>24177</v>
      </c>
      <c r="K4100" t="s">
        <v>24177</v>
      </c>
      <c r="L4100" t="s">
        <v>24177</v>
      </c>
      <c r="M4100" t="s">
        <v>24177</v>
      </c>
      <c r="N4100" t="s">
        <v>24177</v>
      </c>
      <c r="O4100" t="s">
        <v>24177</v>
      </c>
      <c r="P4100">
        <f>IMDB_Movies3[[#This Row],[gross]]-Table3[[#This Row],[budget]]</f>
        <v>-522998</v>
      </c>
    </row>
    <row r="4101" spans="1:16" x14ac:dyDescent="0.35">
      <c r="A4101" t="s">
        <v>20325</v>
      </c>
      <c r="B4101">
        <v>100</v>
      </c>
      <c r="C4101">
        <v>1134049</v>
      </c>
      <c r="D4101" t="s">
        <v>20329</v>
      </c>
      <c r="E4101" t="s">
        <v>37</v>
      </c>
      <c r="F4101">
        <v>8.1</v>
      </c>
      <c r="G4101">
        <v>2000000</v>
      </c>
      <c r="H4101" t="s">
        <v>68</v>
      </c>
      <c r="I4101" t="s">
        <v>22704</v>
      </c>
      <c r="J4101" t="s">
        <v>24177</v>
      </c>
      <c r="K4101" t="s">
        <v>24177</v>
      </c>
      <c r="L4101" t="s">
        <v>24177</v>
      </c>
      <c r="M4101" t="s">
        <v>24177</v>
      </c>
      <c r="N4101" t="s">
        <v>24177</v>
      </c>
      <c r="O4101" t="s">
        <v>24177</v>
      </c>
      <c r="P4101">
        <f>IMDB_Movies3[[#This Row],[gross]]-Table3[[#This Row],[budget]]</f>
        <v>-865951</v>
      </c>
    </row>
    <row r="4102" spans="1:16" x14ac:dyDescent="0.35">
      <c r="A4102" t="s">
        <v>20333</v>
      </c>
      <c r="B4102">
        <v>104</v>
      </c>
      <c r="C4102">
        <v>977600</v>
      </c>
      <c r="D4102" t="s">
        <v>20334</v>
      </c>
      <c r="E4102" t="s">
        <v>37</v>
      </c>
      <c r="F4102">
        <v>6.5</v>
      </c>
      <c r="G4102">
        <v>35761559</v>
      </c>
      <c r="H4102" t="s">
        <v>3409</v>
      </c>
      <c r="I4102" t="s">
        <v>15011</v>
      </c>
      <c r="J4102" t="s">
        <v>24177</v>
      </c>
      <c r="K4102" t="s">
        <v>24177</v>
      </c>
      <c r="L4102" t="s">
        <v>24177</v>
      </c>
      <c r="M4102" t="s">
        <v>24177</v>
      </c>
      <c r="N4102" t="s">
        <v>24177</v>
      </c>
      <c r="O4102" t="s">
        <v>24177</v>
      </c>
      <c r="P4102">
        <f>IMDB_Movies3[[#This Row],[gross]]-Table3[[#This Row],[budget]]</f>
        <v>-34783959</v>
      </c>
    </row>
    <row r="4103" spans="1:16" x14ac:dyDescent="0.35">
      <c r="A4103" t="s">
        <v>17918</v>
      </c>
      <c r="B4103">
        <v>89</v>
      </c>
      <c r="C4103">
        <v>653621</v>
      </c>
      <c r="D4103" t="s">
        <v>20338</v>
      </c>
      <c r="E4103" t="s">
        <v>37</v>
      </c>
      <c r="F4103">
        <v>6.8</v>
      </c>
      <c r="G4103">
        <v>2000000</v>
      </c>
      <c r="H4103" t="s">
        <v>13307</v>
      </c>
      <c r="I4103" t="s">
        <v>68</v>
      </c>
      <c r="J4103" t="s">
        <v>22704</v>
      </c>
      <c r="K4103" t="s">
        <v>24177</v>
      </c>
      <c r="L4103" t="s">
        <v>24177</v>
      </c>
      <c r="M4103" t="s">
        <v>24177</v>
      </c>
      <c r="N4103" t="s">
        <v>24177</v>
      </c>
      <c r="O4103" t="s">
        <v>24177</v>
      </c>
      <c r="P4103">
        <f>IMDB_Movies3[[#This Row],[gross]]-Table3[[#This Row],[budget]]</f>
        <v>-1346379</v>
      </c>
    </row>
    <row r="4104" spans="1:16" x14ac:dyDescent="0.35">
      <c r="A4104" t="s">
        <v>20342</v>
      </c>
      <c r="B4104">
        <v>99</v>
      </c>
      <c r="C4104">
        <v>110000</v>
      </c>
      <c r="D4104" t="s">
        <v>20344</v>
      </c>
      <c r="E4104" t="s">
        <v>37</v>
      </c>
      <c r="F4104">
        <v>7.3</v>
      </c>
      <c r="G4104">
        <v>35761559</v>
      </c>
      <c r="H4104" t="s">
        <v>24164</v>
      </c>
      <c r="I4104" t="s">
        <v>3409</v>
      </c>
      <c r="J4104" t="s">
        <v>19711</v>
      </c>
      <c r="K4104" t="s">
        <v>24177</v>
      </c>
      <c r="L4104" t="s">
        <v>24177</v>
      </c>
      <c r="M4104" t="s">
        <v>24177</v>
      </c>
      <c r="N4104" t="s">
        <v>24177</v>
      </c>
      <c r="O4104" t="s">
        <v>24177</v>
      </c>
      <c r="P4104">
        <f>IMDB_Movies3[[#This Row],[gross]]-Table3[[#This Row],[budget]]</f>
        <v>-35651559</v>
      </c>
    </row>
    <row r="4105" spans="1:16" x14ac:dyDescent="0.35">
      <c r="A4105" t="s">
        <v>19399</v>
      </c>
      <c r="B4105">
        <v>96</v>
      </c>
      <c r="C4105">
        <v>444354</v>
      </c>
      <c r="D4105" t="s">
        <v>20347</v>
      </c>
      <c r="E4105" t="s">
        <v>37</v>
      </c>
      <c r="F4105">
        <v>6.4</v>
      </c>
      <c r="G4105">
        <v>35761559</v>
      </c>
      <c r="H4105" t="s">
        <v>1671</v>
      </c>
      <c r="I4105" t="s">
        <v>3409</v>
      </c>
      <c r="J4105" t="s">
        <v>24177</v>
      </c>
      <c r="K4105" t="s">
        <v>24177</v>
      </c>
      <c r="L4105" t="s">
        <v>24177</v>
      </c>
      <c r="M4105" t="s">
        <v>24177</v>
      </c>
      <c r="N4105" t="s">
        <v>24177</v>
      </c>
      <c r="O4105" t="s">
        <v>24177</v>
      </c>
      <c r="P4105">
        <f>IMDB_Movies3[[#This Row],[gross]]-Table3[[#This Row],[budget]]</f>
        <v>-35317205</v>
      </c>
    </row>
    <row r="4106" spans="1:16" x14ac:dyDescent="0.35">
      <c r="A4106" t="s">
        <v>20350</v>
      </c>
      <c r="B4106">
        <v>86</v>
      </c>
      <c r="C4106">
        <v>535249</v>
      </c>
      <c r="D4106" t="s">
        <v>20353</v>
      </c>
      <c r="E4106" t="s">
        <v>37</v>
      </c>
      <c r="F4106">
        <v>4.5999999999999996</v>
      </c>
      <c r="G4106">
        <v>3400000</v>
      </c>
      <c r="H4106" t="s">
        <v>1671</v>
      </c>
      <c r="I4106" t="s">
        <v>24177</v>
      </c>
      <c r="J4106" t="s">
        <v>24177</v>
      </c>
      <c r="K4106" t="s">
        <v>24177</v>
      </c>
      <c r="L4106" t="s">
        <v>24177</v>
      </c>
      <c r="M4106" t="s">
        <v>24177</v>
      </c>
      <c r="N4106" t="s">
        <v>24177</v>
      </c>
      <c r="O4106" t="s">
        <v>24177</v>
      </c>
      <c r="P4106">
        <f>IMDB_Movies3[[#This Row],[gross]]-Table3[[#This Row],[budget]]</f>
        <v>-2864751</v>
      </c>
    </row>
    <row r="4107" spans="1:16" x14ac:dyDescent="0.35">
      <c r="A4107" t="s">
        <v>1971</v>
      </c>
      <c r="B4107">
        <v>98</v>
      </c>
      <c r="C4107">
        <v>47724985</v>
      </c>
      <c r="D4107" t="s">
        <v>20357</v>
      </c>
      <c r="E4107" t="s">
        <v>1464</v>
      </c>
      <c r="F4107">
        <v>6.5</v>
      </c>
      <c r="G4107">
        <v>17000000</v>
      </c>
      <c r="H4107" t="s">
        <v>1671</v>
      </c>
      <c r="I4107" t="s">
        <v>3409</v>
      </c>
      <c r="J4107" t="s">
        <v>10413</v>
      </c>
      <c r="K4107" t="s">
        <v>24177</v>
      </c>
      <c r="L4107" t="s">
        <v>24177</v>
      </c>
      <c r="M4107" t="s">
        <v>24177</v>
      </c>
      <c r="N4107" t="s">
        <v>24177</v>
      </c>
      <c r="O4107" t="s">
        <v>24177</v>
      </c>
      <c r="P4107">
        <f>IMDB_Movies3[[#This Row],[gross]]-Table3[[#This Row],[budget]]</f>
        <v>30724985</v>
      </c>
    </row>
    <row r="4108" spans="1:16" x14ac:dyDescent="0.35">
      <c r="A4108" t="s">
        <v>20361</v>
      </c>
      <c r="B4108">
        <v>96</v>
      </c>
      <c r="C4108">
        <v>371081</v>
      </c>
      <c r="D4108" t="s">
        <v>20362</v>
      </c>
      <c r="E4108" t="s">
        <v>37</v>
      </c>
      <c r="F4108">
        <v>7</v>
      </c>
      <c r="G4108">
        <v>6000000</v>
      </c>
      <c r="H4108" t="s">
        <v>1671</v>
      </c>
      <c r="I4108" t="s">
        <v>3409</v>
      </c>
      <c r="J4108" t="s">
        <v>24177</v>
      </c>
      <c r="K4108" t="s">
        <v>24177</v>
      </c>
      <c r="L4108" t="s">
        <v>24177</v>
      </c>
      <c r="M4108" t="s">
        <v>24177</v>
      </c>
      <c r="N4108" t="s">
        <v>24177</v>
      </c>
      <c r="O4108" t="s">
        <v>24177</v>
      </c>
      <c r="P4108">
        <f>IMDB_Movies3[[#This Row],[gross]]-Table3[[#This Row],[budget]]</f>
        <v>-5628919</v>
      </c>
    </row>
    <row r="4109" spans="1:16" x14ac:dyDescent="0.35">
      <c r="A4109" t="s">
        <v>20365</v>
      </c>
      <c r="B4109">
        <v>94</v>
      </c>
      <c r="C4109">
        <v>347578</v>
      </c>
      <c r="D4109" t="s">
        <v>20368</v>
      </c>
      <c r="E4109" t="s">
        <v>37</v>
      </c>
      <c r="F4109">
        <v>5.4</v>
      </c>
      <c r="G4109">
        <v>35761559</v>
      </c>
      <c r="H4109" t="s">
        <v>1671</v>
      </c>
      <c r="I4109" t="s">
        <v>1266</v>
      </c>
      <c r="J4109" t="s">
        <v>6403</v>
      </c>
      <c r="K4109" t="s">
        <v>10413</v>
      </c>
      <c r="L4109" t="s">
        <v>24177</v>
      </c>
      <c r="M4109" t="s">
        <v>24177</v>
      </c>
      <c r="N4109" t="s">
        <v>24177</v>
      </c>
      <c r="O4109" t="s">
        <v>24177</v>
      </c>
      <c r="P4109">
        <f>IMDB_Movies3[[#This Row],[gross]]-Table3[[#This Row],[budget]]</f>
        <v>-35413981</v>
      </c>
    </row>
    <row r="4110" spans="1:16" x14ac:dyDescent="0.35">
      <c r="A4110" t="s">
        <v>20372</v>
      </c>
      <c r="B4110">
        <v>91</v>
      </c>
      <c r="C4110">
        <v>124494</v>
      </c>
      <c r="D4110" t="s">
        <v>20376</v>
      </c>
      <c r="E4110" t="s">
        <v>37</v>
      </c>
      <c r="F4110">
        <v>6.7</v>
      </c>
      <c r="G4110">
        <v>2000000</v>
      </c>
      <c r="H4110" t="s">
        <v>1325</v>
      </c>
      <c r="I4110" t="s">
        <v>953</v>
      </c>
      <c r="J4110" t="s">
        <v>1671</v>
      </c>
      <c r="K4110" t="s">
        <v>3409</v>
      </c>
      <c r="L4110" t="s">
        <v>12038</v>
      </c>
      <c r="M4110" t="s">
        <v>12332</v>
      </c>
      <c r="N4110" t="s">
        <v>24177</v>
      </c>
      <c r="O4110" t="s">
        <v>24177</v>
      </c>
      <c r="P4110">
        <f>IMDB_Movies3[[#This Row],[gross]]-Table3[[#This Row],[budget]]</f>
        <v>-1875506</v>
      </c>
    </row>
    <row r="4111" spans="1:16" x14ac:dyDescent="0.35">
      <c r="A4111" t="s">
        <v>11664</v>
      </c>
      <c r="B4111">
        <v>90</v>
      </c>
      <c r="C4111">
        <v>120620</v>
      </c>
      <c r="D4111" t="s">
        <v>20389</v>
      </c>
      <c r="E4111" t="s">
        <v>37</v>
      </c>
      <c r="F4111">
        <v>7.4</v>
      </c>
      <c r="G4111">
        <v>35761559</v>
      </c>
      <c r="H4111" t="s">
        <v>13307</v>
      </c>
      <c r="I4111" t="s">
        <v>1671</v>
      </c>
      <c r="J4111" t="s">
        <v>3409</v>
      </c>
      <c r="K4111" t="s">
        <v>12038</v>
      </c>
      <c r="L4111" t="s">
        <v>24177</v>
      </c>
      <c r="M4111" t="s">
        <v>24177</v>
      </c>
      <c r="N4111" t="s">
        <v>24177</v>
      </c>
      <c r="O4111" t="s">
        <v>24177</v>
      </c>
      <c r="P4111">
        <f>IMDB_Movies3[[#This Row],[gross]]-Table3[[#This Row],[budget]]</f>
        <v>-35640939</v>
      </c>
    </row>
    <row r="4112" spans="1:16" x14ac:dyDescent="0.35">
      <c r="A4112" t="s">
        <v>20393</v>
      </c>
      <c r="B4112">
        <v>85</v>
      </c>
      <c r="C4112">
        <v>100669</v>
      </c>
      <c r="D4112" t="s">
        <v>20394</v>
      </c>
      <c r="E4112" t="s">
        <v>37</v>
      </c>
      <c r="F4112">
        <v>5.8</v>
      </c>
      <c r="G4112">
        <v>3800000</v>
      </c>
      <c r="H4112" t="s">
        <v>1671</v>
      </c>
      <c r="I4112" t="s">
        <v>3409</v>
      </c>
      <c r="J4112" t="s">
        <v>24177</v>
      </c>
      <c r="K4112" t="s">
        <v>24177</v>
      </c>
      <c r="L4112" t="s">
        <v>24177</v>
      </c>
      <c r="M4112" t="s">
        <v>24177</v>
      </c>
      <c r="N4112" t="s">
        <v>24177</v>
      </c>
      <c r="O4112" t="s">
        <v>24177</v>
      </c>
      <c r="P4112">
        <f>IMDB_Movies3[[#This Row],[gross]]-Table3[[#This Row],[budget]]</f>
        <v>-3699331</v>
      </c>
    </row>
    <row r="4113" spans="1:16" x14ac:dyDescent="0.35">
      <c r="A4113" t="s">
        <v>17484</v>
      </c>
      <c r="B4113">
        <v>96</v>
      </c>
      <c r="C4113">
        <v>47724985</v>
      </c>
      <c r="D4113" t="s">
        <v>20397</v>
      </c>
      <c r="E4113" t="s">
        <v>37</v>
      </c>
      <c r="F4113">
        <v>7.1</v>
      </c>
      <c r="G4113">
        <v>35761559</v>
      </c>
      <c r="H4113" t="s">
        <v>1671</v>
      </c>
      <c r="I4113" t="s">
        <v>3409</v>
      </c>
      <c r="J4113" t="s">
        <v>19711</v>
      </c>
      <c r="K4113" t="s">
        <v>24163</v>
      </c>
      <c r="L4113" t="s">
        <v>24177</v>
      </c>
      <c r="M4113" t="s">
        <v>24177</v>
      </c>
      <c r="N4113" t="s">
        <v>24177</v>
      </c>
      <c r="O4113" t="s">
        <v>24177</v>
      </c>
      <c r="P4113">
        <f>IMDB_Movies3[[#This Row],[gross]]-Table3[[#This Row],[budget]]</f>
        <v>11963426</v>
      </c>
    </row>
    <row r="4114" spans="1:16" x14ac:dyDescent="0.35">
      <c r="A4114" t="s">
        <v>428</v>
      </c>
      <c r="B4114">
        <v>129</v>
      </c>
      <c r="C4114">
        <v>186354</v>
      </c>
      <c r="D4114" t="s">
        <v>20401</v>
      </c>
      <c r="E4114" t="s">
        <v>37</v>
      </c>
      <c r="F4114">
        <v>4.5</v>
      </c>
      <c r="G4114">
        <v>13500000</v>
      </c>
      <c r="H4114" t="s">
        <v>3409</v>
      </c>
      <c r="I4114" t="s">
        <v>24177</v>
      </c>
      <c r="J4114" t="s">
        <v>24177</v>
      </c>
      <c r="K4114" t="s">
        <v>24177</v>
      </c>
      <c r="L4114" t="s">
        <v>24177</v>
      </c>
      <c r="M4114" t="s">
        <v>24177</v>
      </c>
      <c r="N4114" t="s">
        <v>24177</v>
      </c>
      <c r="O4114" t="s">
        <v>24177</v>
      </c>
      <c r="P4114">
        <f>IMDB_Movies3[[#This Row],[gross]]-Table3[[#This Row],[budget]]</f>
        <v>-13313646</v>
      </c>
    </row>
    <row r="4115" spans="1:16" x14ac:dyDescent="0.35">
      <c r="A4115" t="s">
        <v>20407</v>
      </c>
      <c r="B4115">
        <v>93</v>
      </c>
      <c r="C4115">
        <v>55202</v>
      </c>
      <c r="D4115" t="s">
        <v>20410</v>
      </c>
      <c r="E4115" t="s">
        <v>5611</v>
      </c>
      <c r="F4115">
        <v>5.3</v>
      </c>
      <c r="G4115">
        <v>35761559</v>
      </c>
      <c r="H4115" t="s">
        <v>11526</v>
      </c>
      <c r="I4115" t="s">
        <v>1671</v>
      </c>
      <c r="J4115" t="s">
        <v>18089</v>
      </c>
      <c r="K4115" t="s">
        <v>19711</v>
      </c>
      <c r="L4115" t="s">
        <v>24177</v>
      </c>
      <c r="M4115" t="s">
        <v>24177</v>
      </c>
      <c r="N4115" t="s">
        <v>24177</v>
      </c>
      <c r="O4115" t="s">
        <v>24177</v>
      </c>
      <c r="P4115">
        <f>IMDB_Movies3[[#This Row],[gross]]-Table3[[#This Row],[budget]]</f>
        <v>-35706357</v>
      </c>
    </row>
    <row r="4116" spans="1:16" x14ac:dyDescent="0.35">
      <c r="A4116" t="s">
        <v>20414</v>
      </c>
      <c r="B4116">
        <v>100</v>
      </c>
      <c r="C4116">
        <v>47724985</v>
      </c>
      <c r="D4116" t="s">
        <v>20415</v>
      </c>
      <c r="E4116" t="s">
        <v>37</v>
      </c>
      <c r="F4116">
        <v>5.4</v>
      </c>
      <c r="G4116">
        <v>35761559</v>
      </c>
      <c r="H4116" t="s">
        <v>24164</v>
      </c>
      <c r="I4116" t="s">
        <v>3409</v>
      </c>
      <c r="J4116" t="s">
        <v>24177</v>
      </c>
      <c r="K4116" t="s">
        <v>24177</v>
      </c>
      <c r="L4116" t="s">
        <v>24177</v>
      </c>
      <c r="M4116" t="s">
        <v>24177</v>
      </c>
      <c r="N4116" t="s">
        <v>24177</v>
      </c>
      <c r="O4116" t="s">
        <v>24177</v>
      </c>
      <c r="P4116">
        <f>IMDB_Movies3[[#This Row],[gross]]-Table3[[#This Row],[budget]]</f>
        <v>11963426</v>
      </c>
    </row>
    <row r="4117" spans="1:16" x14ac:dyDescent="0.35">
      <c r="A4117" t="s">
        <v>20419</v>
      </c>
      <c r="B4117">
        <v>97</v>
      </c>
      <c r="C4117">
        <v>549632</v>
      </c>
      <c r="D4117" t="s">
        <v>20421</v>
      </c>
      <c r="E4117" t="s">
        <v>37</v>
      </c>
      <c r="F4117">
        <v>4.8</v>
      </c>
      <c r="G4117">
        <v>35761559</v>
      </c>
      <c r="H4117" t="s">
        <v>953</v>
      </c>
      <c r="I4117" t="s">
        <v>18089</v>
      </c>
      <c r="J4117" t="s">
        <v>1266</v>
      </c>
      <c r="K4117" t="s">
        <v>24177</v>
      </c>
      <c r="L4117" t="s">
        <v>24177</v>
      </c>
      <c r="M4117" t="s">
        <v>24177</v>
      </c>
      <c r="N4117" t="s">
        <v>24177</v>
      </c>
      <c r="O4117" t="s">
        <v>24177</v>
      </c>
      <c r="P4117">
        <f>IMDB_Movies3[[#This Row],[gross]]-Table3[[#This Row],[budget]]</f>
        <v>-35211927</v>
      </c>
    </row>
    <row r="4118" spans="1:16" x14ac:dyDescent="0.35">
      <c r="A4118" t="s">
        <v>5462</v>
      </c>
      <c r="B4118">
        <v>94</v>
      </c>
      <c r="C4118">
        <v>137945</v>
      </c>
      <c r="D4118" t="s">
        <v>20424</v>
      </c>
      <c r="E4118" t="s">
        <v>37</v>
      </c>
      <c r="F4118">
        <v>5.9</v>
      </c>
      <c r="G4118">
        <v>35761559</v>
      </c>
      <c r="H4118" t="s">
        <v>1671</v>
      </c>
      <c r="I4118" t="s">
        <v>3409</v>
      </c>
      <c r="J4118" t="s">
        <v>17378</v>
      </c>
      <c r="K4118" t="s">
        <v>19711</v>
      </c>
      <c r="L4118" t="s">
        <v>24177</v>
      </c>
      <c r="M4118" t="s">
        <v>24177</v>
      </c>
      <c r="N4118" t="s">
        <v>24177</v>
      </c>
      <c r="O4118" t="s">
        <v>24177</v>
      </c>
      <c r="P4118">
        <f>IMDB_Movies3[[#This Row],[gross]]-Table3[[#This Row],[budget]]</f>
        <v>-35623614</v>
      </c>
    </row>
    <row r="4119" spans="1:16" x14ac:dyDescent="0.35">
      <c r="A4119" t="s">
        <v>20428</v>
      </c>
      <c r="B4119">
        <v>95</v>
      </c>
      <c r="C4119">
        <v>17580</v>
      </c>
      <c r="D4119" t="s">
        <v>20429</v>
      </c>
      <c r="E4119" t="s">
        <v>37</v>
      </c>
      <c r="F4119">
        <v>6.2</v>
      </c>
      <c r="G4119">
        <v>1500000</v>
      </c>
      <c r="H4119" t="s">
        <v>3409</v>
      </c>
      <c r="I4119" t="s">
        <v>24177</v>
      </c>
      <c r="J4119" t="s">
        <v>24177</v>
      </c>
      <c r="K4119" t="s">
        <v>24177</v>
      </c>
      <c r="L4119" t="s">
        <v>24177</v>
      </c>
      <c r="M4119" t="s">
        <v>24177</v>
      </c>
      <c r="N4119" t="s">
        <v>24177</v>
      </c>
      <c r="O4119" t="s">
        <v>24177</v>
      </c>
      <c r="P4119">
        <f>IMDB_Movies3[[#This Row],[gross]]-Table3[[#This Row],[budget]]</f>
        <v>-1482420</v>
      </c>
    </row>
    <row r="4120" spans="1:16" x14ac:dyDescent="0.35">
      <c r="A4120" t="s">
        <v>20432</v>
      </c>
      <c r="B4120">
        <v>97</v>
      </c>
      <c r="C4120">
        <v>47724985</v>
      </c>
      <c r="D4120" t="s">
        <v>20435</v>
      </c>
      <c r="E4120" t="s">
        <v>37</v>
      </c>
      <c r="F4120">
        <v>5.9</v>
      </c>
      <c r="G4120">
        <v>2000000</v>
      </c>
      <c r="H4120" t="s">
        <v>6403</v>
      </c>
      <c r="I4120" t="s">
        <v>19711</v>
      </c>
      <c r="J4120" t="s">
        <v>12332</v>
      </c>
      <c r="K4120" t="s">
        <v>24177</v>
      </c>
      <c r="L4120" t="s">
        <v>24177</v>
      </c>
      <c r="M4120" t="s">
        <v>24177</v>
      </c>
      <c r="N4120" t="s">
        <v>24177</v>
      </c>
      <c r="O4120" t="s">
        <v>24177</v>
      </c>
      <c r="P4120">
        <f>IMDB_Movies3[[#This Row],[gross]]-Table3[[#This Row],[budget]]</f>
        <v>45724985</v>
      </c>
    </row>
    <row r="4121" spans="1:16" x14ac:dyDescent="0.35">
      <c r="A4121" t="s">
        <v>20439</v>
      </c>
      <c r="B4121">
        <v>92</v>
      </c>
      <c r="C4121">
        <v>12667</v>
      </c>
      <c r="D4121" t="s">
        <v>20440</v>
      </c>
      <c r="E4121" t="s">
        <v>37</v>
      </c>
      <c r="F4121">
        <v>6.6</v>
      </c>
      <c r="G4121">
        <v>14000</v>
      </c>
      <c r="H4121" t="s">
        <v>3409</v>
      </c>
      <c r="I4121" t="s">
        <v>19711</v>
      </c>
      <c r="J4121" t="s">
        <v>24177</v>
      </c>
      <c r="K4121" t="s">
        <v>24177</v>
      </c>
      <c r="L4121" t="s">
        <v>24177</v>
      </c>
      <c r="M4121" t="s">
        <v>24177</v>
      </c>
      <c r="N4121" t="s">
        <v>24177</v>
      </c>
      <c r="O4121" t="s">
        <v>24177</v>
      </c>
      <c r="P4121">
        <f>IMDB_Movies3[[#This Row],[gross]]-Table3[[#This Row],[budget]]</f>
        <v>-1333</v>
      </c>
    </row>
    <row r="4122" spans="1:16" x14ac:dyDescent="0.35">
      <c r="A4122" t="s">
        <v>20443</v>
      </c>
      <c r="B4122">
        <v>96</v>
      </c>
      <c r="C4122">
        <v>198407</v>
      </c>
      <c r="D4122" t="s">
        <v>20444</v>
      </c>
      <c r="E4122" t="s">
        <v>37</v>
      </c>
      <c r="F4122">
        <v>6.6</v>
      </c>
      <c r="G4122">
        <v>2000000</v>
      </c>
      <c r="H4122" t="s">
        <v>3409</v>
      </c>
      <c r="I4122" t="s">
        <v>24177</v>
      </c>
      <c r="J4122" t="s">
        <v>24177</v>
      </c>
      <c r="K4122" t="s">
        <v>24177</v>
      </c>
      <c r="L4122" t="s">
        <v>24177</v>
      </c>
      <c r="M4122" t="s">
        <v>24177</v>
      </c>
      <c r="N4122" t="s">
        <v>24177</v>
      </c>
      <c r="O4122" t="s">
        <v>24177</v>
      </c>
      <c r="P4122">
        <f>IMDB_Movies3[[#This Row],[gross]]-Table3[[#This Row],[budget]]</f>
        <v>-1801593</v>
      </c>
    </row>
    <row r="4123" spans="1:16" x14ac:dyDescent="0.35">
      <c r="A4123" t="s">
        <v>20448</v>
      </c>
      <c r="B4123">
        <v>87</v>
      </c>
      <c r="C4123">
        <v>47724985</v>
      </c>
      <c r="D4123" t="s">
        <v>20451</v>
      </c>
      <c r="E4123" t="s">
        <v>37</v>
      </c>
      <c r="F4123">
        <v>6</v>
      </c>
      <c r="G4123">
        <v>35761559</v>
      </c>
      <c r="H4123" t="s">
        <v>3409</v>
      </c>
      <c r="I4123" t="s">
        <v>6403</v>
      </c>
      <c r="J4123" t="s">
        <v>24162</v>
      </c>
      <c r="K4123" t="s">
        <v>12332</v>
      </c>
      <c r="L4123" t="s">
        <v>10413</v>
      </c>
      <c r="M4123" t="s">
        <v>24177</v>
      </c>
      <c r="N4123" t="s">
        <v>24177</v>
      </c>
      <c r="O4123" t="s">
        <v>24177</v>
      </c>
      <c r="P4123">
        <f>IMDB_Movies3[[#This Row],[gross]]-Table3[[#This Row],[budget]]</f>
        <v>11963426</v>
      </c>
    </row>
    <row r="4124" spans="1:16" x14ac:dyDescent="0.35">
      <c r="A4124" t="s">
        <v>12748</v>
      </c>
      <c r="B4124">
        <v>91</v>
      </c>
      <c r="C4124">
        <v>5824</v>
      </c>
      <c r="D4124" t="s">
        <v>20455</v>
      </c>
      <c r="E4124" t="s">
        <v>37</v>
      </c>
      <c r="F4124">
        <v>6.8</v>
      </c>
      <c r="G4124">
        <v>35761559</v>
      </c>
      <c r="H4124" t="s">
        <v>6403</v>
      </c>
      <c r="I4124" t="s">
        <v>10413</v>
      </c>
      <c r="J4124" t="s">
        <v>24177</v>
      </c>
      <c r="K4124" t="s">
        <v>24177</v>
      </c>
      <c r="L4124" t="s">
        <v>24177</v>
      </c>
      <c r="M4124" t="s">
        <v>24177</v>
      </c>
      <c r="N4124" t="s">
        <v>24177</v>
      </c>
      <c r="O4124" t="s">
        <v>24177</v>
      </c>
      <c r="P4124">
        <f>IMDB_Movies3[[#This Row],[gross]]-Table3[[#This Row],[budget]]</f>
        <v>-35755735</v>
      </c>
    </row>
    <row r="4125" spans="1:16" x14ac:dyDescent="0.35">
      <c r="A4125" t="s">
        <v>6148</v>
      </c>
      <c r="B4125">
        <v>99</v>
      </c>
      <c r="C4125">
        <v>2843</v>
      </c>
      <c r="D4125" t="s">
        <v>20459</v>
      </c>
      <c r="E4125" t="s">
        <v>37</v>
      </c>
      <c r="F4125">
        <v>5.4</v>
      </c>
      <c r="G4125">
        <v>35761559</v>
      </c>
      <c r="H4125" t="s">
        <v>10413</v>
      </c>
      <c r="I4125" t="s">
        <v>24177</v>
      </c>
      <c r="J4125" t="s">
        <v>24177</v>
      </c>
      <c r="K4125" t="s">
        <v>24177</v>
      </c>
      <c r="L4125" t="s">
        <v>24177</v>
      </c>
      <c r="M4125" t="s">
        <v>24177</v>
      </c>
      <c r="N4125" t="s">
        <v>24177</v>
      </c>
      <c r="O4125" t="s">
        <v>24177</v>
      </c>
      <c r="P4125">
        <f>IMDB_Movies3[[#This Row],[gross]]-Table3[[#This Row],[budget]]</f>
        <v>-35758716</v>
      </c>
    </row>
    <row r="4126" spans="1:16" x14ac:dyDescent="0.35">
      <c r="A4126" t="s">
        <v>20463</v>
      </c>
      <c r="B4126">
        <v>88</v>
      </c>
      <c r="C4126">
        <v>47724985</v>
      </c>
      <c r="D4126" t="s">
        <v>20465</v>
      </c>
      <c r="E4126" t="s">
        <v>37</v>
      </c>
      <c r="F4126">
        <v>5.2</v>
      </c>
      <c r="G4126">
        <v>35761559</v>
      </c>
      <c r="H4126" t="s">
        <v>1325</v>
      </c>
      <c r="I4126" t="s">
        <v>1671</v>
      </c>
      <c r="J4126" t="s">
        <v>1266</v>
      </c>
      <c r="K4126" t="s">
        <v>6403</v>
      </c>
      <c r="L4126" t="s">
        <v>24177</v>
      </c>
      <c r="M4126" t="s">
        <v>24177</v>
      </c>
      <c r="N4126" t="s">
        <v>24177</v>
      </c>
      <c r="O4126" t="s">
        <v>24177</v>
      </c>
      <c r="P4126">
        <f>IMDB_Movies3[[#This Row],[gross]]-Table3[[#This Row],[budget]]</f>
        <v>11963426</v>
      </c>
    </row>
    <row r="4127" spans="1:16" x14ac:dyDescent="0.35">
      <c r="A4127" t="s">
        <v>20469</v>
      </c>
      <c r="B4127">
        <v>119</v>
      </c>
      <c r="C4127">
        <v>4958</v>
      </c>
      <c r="D4127" t="s">
        <v>20471</v>
      </c>
      <c r="E4127" t="s">
        <v>37</v>
      </c>
      <c r="F4127">
        <v>7.8</v>
      </c>
      <c r="G4127">
        <v>2000000</v>
      </c>
      <c r="H4127" t="s">
        <v>1325</v>
      </c>
      <c r="I4127" t="s">
        <v>24164</v>
      </c>
      <c r="J4127" t="s">
        <v>3409</v>
      </c>
      <c r="K4127" t="s">
        <v>24177</v>
      </c>
      <c r="L4127" t="s">
        <v>24177</v>
      </c>
      <c r="M4127" t="s">
        <v>24177</v>
      </c>
      <c r="N4127" t="s">
        <v>24177</v>
      </c>
      <c r="O4127" t="s">
        <v>24177</v>
      </c>
      <c r="P4127">
        <f>IMDB_Movies3[[#This Row],[gross]]-Table3[[#This Row],[budget]]</f>
        <v>-1995042</v>
      </c>
    </row>
    <row r="4128" spans="1:16" x14ac:dyDescent="0.35">
      <c r="A4128" t="s">
        <v>20475</v>
      </c>
      <c r="B4128">
        <v>99</v>
      </c>
      <c r="C4128">
        <v>47724985</v>
      </c>
      <c r="D4128" t="s">
        <v>20476</v>
      </c>
      <c r="E4128" t="s">
        <v>37</v>
      </c>
      <c r="F4128">
        <v>6.4</v>
      </c>
      <c r="G4128">
        <v>2000000</v>
      </c>
      <c r="H4128" t="s">
        <v>24164</v>
      </c>
      <c r="I4128" t="s">
        <v>3409</v>
      </c>
      <c r="J4128" t="s">
        <v>10413</v>
      </c>
      <c r="K4128" t="s">
        <v>24177</v>
      </c>
      <c r="L4128" t="s">
        <v>24177</v>
      </c>
      <c r="M4128" t="s">
        <v>24177</v>
      </c>
      <c r="N4128" t="s">
        <v>24177</v>
      </c>
      <c r="O4128" t="s">
        <v>24177</v>
      </c>
      <c r="P4128">
        <f>IMDB_Movies3[[#This Row],[gross]]-Table3[[#This Row],[budget]]</f>
        <v>45724985</v>
      </c>
    </row>
    <row r="4129" spans="1:16" x14ac:dyDescent="0.35">
      <c r="A4129" t="s">
        <v>20479</v>
      </c>
      <c r="B4129">
        <v>92</v>
      </c>
      <c r="C4129">
        <v>47724985</v>
      </c>
      <c r="D4129" t="s">
        <v>20481</v>
      </c>
      <c r="E4129" t="s">
        <v>37</v>
      </c>
      <c r="F4129">
        <v>6.1</v>
      </c>
      <c r="G4129">
        <v>100000</v>
      </c>
      <c r="H4129" t="s">
        <v>6403</v>
      </c>
      <c r="I4129" t="s">
        <v>24177</v>
      </c>
      <c r="J4129" t="s">
        <v>24177</v>
      </c>
      <c r="K4129" t="s">
        <v>24177</v>
      </c>
      <c r="L4129" t="s">
        <v>24177</v>
      </c>
      <c r="M4129" t="s">
        <v>24177</v>
      </c>
      <c r="N4129" t="s">
        <v>24177</v>
      </c>
      <c r="O4129" t="s">
        <v>24177</v>
      </c>
      <c r="P4129">
        <f>IMDB_Movies3[[#This Row],[gross]]-Table3[[#This Row],[budget]]</f>
        <v>47624985</v>
      </c>
    </row>
    <row r="4130" spans="1:16" x14ac:dyDescent="0.35">
      <c r="A4130" t="s">
        <v>20485</v>
      </c>
      <c r="B4130">
        <v>86</v>
      </c>
      <c r="C4130">
        <v>47724985</v>
      </c>
      <c r="D4130" t="s">
        <v>20488</v>
      </c>
      <c r="E4130" t="s">
        <v>37</v>
      </c>
      <c r="F4130">
        <v>5.7</v>
      </c>
      <c r="G4130">
        <v>35761559</v>
      </c>
      <c r="H4130" t="s">
        <v>1671</v>
      </c>
      <c r="I4130" t="s">
        <v>6403</v>
      </c>
      <c r="J4130" t="s">
        <v>24177</v>
      </c>
      <c r="K4130" t="s">
        <v>24177</v>
      </c>
      <c r="L4130" t="s">
        <v>24177</v>
      </c>
      <c r="M4130" t="s">
        <v>24177</v>
      </c>
      <c r="N4130" t="s">
        <v>24177</v>
      </c>
      <c r="O4130" t="s">
        <v>24177</v>
      </c>
      <c r="P4130">
        <f>IMDB_Movies3[[#This Row],[gross]]-Table3[[#This Row],[budget]]</f>
        <v>11963426</v>
      </c>
    </row>
    <row r="4131" spans="1:16" x14ac:dyDescent="0.35">
      <c r="A4131" t="s">
        <v>20492</v>
      </c>
      <c r="B4131">
        <v>83</v>
      </c>
      <c r="C4131">
        <v>47724985</v>
      </c>
      <c r="D4131" t="s">
        <v>20495</v>
      </c>
      <c r="E4131" t="s">
        <v>37</v>
      </c>
      <c r="F4131">
        <v>5.5</v>
      </c>
      <c r="G4131">
        <v>2000000</v>
      </c>
      <c r="H4131" t="s">
        <v>24164</v>
      </c>
      <c r="I4131" t="s">
        <v>3409</v>
      </c>
      <c r="J4131" t="s">
        <v>6403</v>
      </c>
      <c r="K4131" t="s">
        <v>24162</v>
      </c>
      <c r="L4131" t="s">
        <v>10413</v>
      </c>
      <c r="M4131" t="s">
        <v>24177</v>
      </c>
      <c r="N4131" t="s">
        <v>24177</v>
      </c>
      <c r="O4131" t="s">
        <v>24177</v>
      </c>
      <c r="P4131">
        <f>IMDB_Movies3[[#This Row],[gross]]-Table3[[#This Row],[budget]]</f>
        <v>45724985</v>
      </c>
    </row>
    <row r="4132" spans="1:16" x14ac:dyDescent="0.35">
      <c r="A4132" t="s">
        <v>20498</v>
      </c>
      <c r="B4132">
        <v>81</v>
      </c>
      <c r="C4132">
        <v>47724985</v>
      </c>
      <c r="D4132" t="s">
        <v>20501</v>
      </c>
      <c r="E4132" t="s">
        <v>37</v>
      </c>
      <c r="F4132">
        <v>7.4</v>
      </c>
      <c r="G4132">
        <v>2000000</v>
      </c>
      <c r="H4132" t="s">
        <v>68</v>
      </c>
      <c r="I4132" t="s">
        <v>24177</v>
      </c>
      <c r="J4132" t="s">
        <v>24177</v>
      </c>
      <c r="K4132" t="s">
        <v>24177</v>
      </c>
      <c r="L4132" t="s">
        <v>24177</v>
      </c>
      <c r="M4132" t="s">
        <v>24177</v>
      </c>
      <c r="N4132" t="s">
        <v>24177</v>
      </c>
      <c r="O4132" t="s">
        <v>24177</v>
      </c>
      <c r="P4132">
        <f>IMDB_Movies3[[#This Row],[gross]]-Table3[[#This Row],[budget]]</f>
        <v>45724985</v>
      </c>
    </row>
    <row r="4133" spans="1:16" x14ac:dyDescent="0.35">
      <c r="A4133" t="s">
        <v>4003</v>
      </c>
      <c r="B4133">
        <v>82</v>
      </c>
      <c r="C4133">
        <v>47724985</v>
      </c>
      <c r="D4133" t="s">
        <v>20505</v>
      </c>
      <c r="E4133" t="s">
        <v>37</v>
      </c>
      <c r="F4133">
        <v>7.1</v>
      </c>
      <c r="G4133">
        <v>2000000</v>
      </c>
      <c r="H4133" t="s">
        <v>1671</v>
      </c>
      <c r="I4133" t="s">
        <v>24177</v>
      </c>
      <c r="J4133" t="s">
        <v>24177</v>
      </c>
      <c r="K4133" t="s">
        <v>24177</v>
      </c>
      <c r="L4133" t="s">
        <v>24177</v>
      </c>
      <c r="M4133" t="s">
        <v>24177</v>
      </c>
      <c r="N4133" t="s">
        <v>24177</v>
      </c>
      <c r="O4133" t="s">
        <v>24177</v>
      </c>
      <c r="P4133">
        <f>IMDB_Movies3[[#This Row],[gross]]-Table3[[#This Row],[budget]]</f>
        <v>45724985</v>
      </c>
    </row>
    <row r="4134" spans="1:16" x14ac:dyDescent="0.35">
      <c r="A4134" t="s">
        <v>20508</v>
      </c>
      <c r="B4134">
        <v>102</v>
      </c>
      <c r="C4134">
        <v>13220</v>
      </c>
      <c r="D4134" t="s">
        <v>20510</v>
      </c>
      <c r="E4134" t="s">
        <v>37</v>
      </c>
      <c r="F4134">
        <v>3.9</v>
      </c>
      <c r="G4134">
        <v>35761559</v>
      </c>
      <c r="H4134" t="s">
        <v>10413</v>
      </c>
      <c r="I4134" t="s">
        <v>24177</v>
      </c>
      <c r="J4134" t="s">
        <v>24177</v>
      </c>
      <c r="K4134" t="s">
        <v>24177</v>
      </c>
      <c r="L4134" t="s">
        <v>24177</v>
      </c>
      <c r="M4134" t="s">
        <v>24177</v>
      </c>
      <c r="N4134" t="s">
        <v>24177</v>
      </c>
      <c r="O4134" t="s">
        <v>24177</v>
      </c>
      <c r="P4134">
        <f>IMDB_Movies3[[#This Row],[gross]]-Table3[[#This Row],[budget]]</f>
        <v>-35748339</v>
      </c>
    </row>
    <row r="4135" spans="1:16" x14ac:dyDescent="0.35">
      <c r="A4135" t="s">
        <v>20513</v>
      </c>
      <c r="B4135">
        <v>90</v>
      </c>
      <c r="C4135">
        <v>47724985</v>
      </c>
      <c r="D4135" t="s">
        <v>20515</v>
      </c>
      <c r="E4135" t="s">
        <v>37</v>
      </c>
      <c r="F4135">
        <v>4.5999999999999996</v>
      </c>
      <c r="G4135">
        <v>2000000</v>
      </c>
      <c r="H4135" t="s">
        <v>1325</v>
      </c>
      <c r="I4135" t="s">
        <v>24164</v>
      </c>
      <c r="J4135" t="s">
        <v>3409</v>
      </c>
      <c r="K4135" t="s">
        <v>10413</v>
      </c>
      <c r="L4135" t="s">
        <v>24177</v>
      </c>
      <c r="M4135" t="s">
        <v>24177</v>
      </c>
      <c r="N4135" t="s">
        <v>24177</v>
      </c>
      <c r="O4135" t="s">
        <v>24177</v>
      </c>
      <c r="P4135">
        <f>IMDB_Movies3[[#This Row],[gross]]-Table3[[#This Row],[budget]]</f>
        <v>45724985</v>
      </c>
    </row>
    <row r="4136" spans="1:16" x14ac:dyDescent="0.35">
      <c r="A4136" t="s">
        <v>20521</v>
      </c>
      <c r="B4136">
        <v>92</v>
      </c>
      <c r="C4136">
        <v>7927</v>
      </c>
      <c r="D4136" t="s">
        <v>20525</v>
      </c>
      <c r="E4136" t="s">
        <v>37</v>
      </c>
      <c r="F4136">
        <v>7.7</v>
      </c>
      <c r="G4136">
        <v>2300000</v>
      </c>
      <c r="H4136" t="s">
        <v>24164</v>
      </c>
      <c r="I4136" t="s">
        <v>3409</v>
      </c>
      <c r="J4136" t="s">
        <v>24168</v>
      </c>
      <c r="K4136" t="s">
        <v>24162</v>
      </c>
      <c r="L4136" t="s">
        <v>10413</v>
      </c>
      <c r="M4136" t="s">
        <v>24177</v>
      </c>
      <c r="N4136" t="s">
        <v>24177</v>
      </c>
      <c r="O4136" t="s">
        <v>24177</v>
      </c>
      <c r="P4136">
        <f>IMDB_Movies3[[#This Row],[gross]]-Table3[[#This Row],[budget]]</f>
        <v>-2292073</v>
      </c>
    </row>
    <row r="4137" spans="1:16" x14ac:dyDescent="0.35">
      <c r="A4137" t="s">
        <v>20529</v>
      </c>
      <c r="B4137">
        <v>88</v>
      </c>
      <c r="C4137">
        <v>47724985</v>
      </c>
      <c r="D4137" t="s">
        <v>20530</v>
      </c>
      <c r="E4137" t="s">
        <v>37</v>
      </c>
      <c r="F4137">
        <v>4.9000000000000004</v>
      </c>
      <c r="G4137">
        <v>2000000</v>
      </c>
      <c r="H4137" t="s">
        <v>6403</v>
      </c>
      <c r="I4137" t="s">
        <v>10413</v>
      </c>
      <c r="J4137" t="s">
        <v>24177</v>
      </c>
      <c r="K4137" t="s">
        <v>24177</v>
      </c>
      <c r="L4137" t="s">
        <v>24177</v>
      </c>
      <c r="M4137" t="s">
        <v>24177</v>
      </c>
      <c r="N4137" t="s">
        <v>24177</v>
      </c>
      <c r="O4137" t="s">
        <v>24177</v>
      </c>
      <c r="P4137">
        <f>IMDB_Movies3[[#This Row],[gross]]-Table3[[#This Row],[budget]]</f>
        <v>45724985</v>
      </c>
    </row>
    <row r="4138" spans="1:16" x14ac:dyDescent="0.35">
      <c r="A4138" t="s">
        <v>17432</v>
      </c>
      <c r="B4138">
        <v>97</v>
      </c>
      <c r="C4138">
        <v>47724985</v>
      </c>
      <c r="D4138" t="s">
        <v>20533</v>
      </c>
      <c r="E4138" t="s">
        <v>37</v>
      </c>
      <c r="F4138">
        <v>6.3</v>
      </c>
      <c r="G4138">
        <v>14000000</v>
      </c>
      <c r="H4138" t="s">
        <v>24164</v>
      </c>
      <c r="I4138" t="s">
        <v>3409</v>
      </c>
      <c r="J4138" t="s">
        <v>24177</v>
      </c>
      <c r="K4138" t="s">
        <v>24177</v>
      </c>
      <c r="L4138" t="s">
        <v>24177</v>
      </c>
      <c r="M4138" t="s">
        <v>24177</v>
      </c>
      <c r="N4138" t="s">
        <v>24177</v>
      </c>
      <c r="O4138" t="s">
        <v>24177</v>
      </c>
      <c r="P4138">
        <f>IMDB_Movies3[[#This Row],[gross]]-Table3[[#This Row],[budget]]</f>
        <v>33724985</v>
      </c>
    </row>
    <row r="4139" spans="1:16" x14ac:dyDescent="0.35">
      <c r="A4139" t="s">
        <v>18292</v>
      </c>
      <c r="B4139">
        <v>96</v>
      </c>
      <c r="C4139">
        <v>47724985</v>
      </c>
      <c r="D4139" t="s">
        <v>20537</v>
      </c>
      <c r="E4139" t="s">
        <v>37</v>
      </c>
      <c r="F4139">
        <v>6.1</v>
      </c>
      <c r="G4139">
        <v>2000000</v>
      </c>
      <c r="H4139" t="s">
        <v>1671</v>
      </c>
      <c r="I4139" t="s">
        <v>24164</v>
      </c>
      <c r="J4139" t="s">
        <v>3409</v>
      </c>
      <c r="K4139" t="s">
        <v>24177</v>
      </c>
      <c r="L4139" t="s">
        <v>24177</v>
      </c>
      <c r="M4139" t="s">
        <v>24177</v>
      </c>
      <c r="N4139" t="s">
        <v>24177</v>
      </c>
      <c r="O4139" t="s">
        <v>24177</v>
      </c>
      <c r="P4139">
        <f>IMDB_Movies3[[#This Row],[gross]]-Table3[[#This Row],[budget]]</f>
        <v>45724985</v>
      </c>
    </row>
    <row r="4140" spans="1:16" x14ac:dyDescent="0.35">
      <c r="A4140" t="s">
        <v>20540</v>
      </c>
      <c r="B4140">
        <v>87</v>
      </c>
      <c r="C4140">
        <v>47724985</v>
      </c>
      <c r="D4140" t="s">
        <v>20542</v>
      </c>
      <c r="E4140" t="s">
        <v>37</v>
      </c>
      <c r="F4140">
        <v>6.6</v>
      </c>
      <c r="G4140">
        <v>2000000</v>
      </c>
      <c r="H4140" t="s">
        <v>1671</v>
      </c>
      <c r="I4140" t="s">
        <v>24177</v>
      </c>
      <c r="J4140" t="s">
        <v>24177</v>
      </c>
      <c r="K4140" t="s">
        <v>24177</v>
      </c>
      <c r="L4140" t="s">
        <v>24177</v>
      </c>
      <c r="M4140" t="s">
        <v>24177</v>
      </c>
      <c r="N4140" t="s">
        <v>24177</v>
      </c>
      <c r="O4140" t="s">
        <v>24177</v>
      </c>
      <c r="P4140">
        <f>IMDB_Movies3[[#This Row],[gross]]-Table3[[#This Row],[budget]]</f>
        <v>45724985</v>
      </c>
    </row>
    <row r="4141" spans="1:16" x14ac:dyDescent="0.35">
      <c r="A4141" t="s">
        <v>20545</v>
      </c>
      <c r="B4141">
        <v>106</v>
      </c>
      <c r="C4141">
        <v>2436</v>
      </c>
      <c r="D4141" t="s">
        <v>20548</v>
      </c>
      <c r="E4141" t="s">
        <v>37</v>
      </c>
      <c r="F4141">
        <v>5.7</v>
      </c>
      <c r="G4141">
        <v>2000000</v>
      </c>
      <c r="H4141" t="s">
        <v>1671</v>
      </c>
      <c r="I4141" t="s">
        <v>1266</v>
      </c>
      <c r="J4141" t="s">
        <v>17378</v>
      </c>
      <c r="K4141" t="s">
        <v>12332</v>
      </c>
      <c r="L4141" t="s">
        <v>24177</v>
      </c>
      <c r="M4141" t="s">
        <v>24177</v>
      </c>
      <c r="N4141" t="s">
        <v>24177</v>
      </c>
      <c r="O4141" t="s">
        <v>24177</v>
      </c>
      <c r="P4141">
        <f>IMDB_Movies3[[#This Row],[gross]]-Table3[[#This Row],[budget]]</f>
        <v>-1997564</v>
      </c>
    </row>
    <row r="4142" spans="1:16" x14ac:dyDescent="0.35">
      <c r="A4142" t="s">
        <v>20552</v>
      </c>
      <c r="B4142">
        <v>107</v>
      </c>
      <c r="C4142">
        <v>4556</v>
      </c>
      <c r="D4142" t="s">
        <v>20553</v>
      </c>
      <c r="E4142" t="s">
        <v>37</v>
      </c>
      <c r="F4142">
        <v>5.6</v>
      </c>
      <c r="G4142">
        <v>35761559</v>
      </c>
      <c r="H4142" t="s">
        <v>1671</v>
      </c>
      <c r="I4142" t="s">
        <v>3409</v>
      </c>
      <c r="J4142" t="s">
        <v>24177</v>
      </c>
      <c r="K4142" t="s">
        <v>24177</v>
      </c>
      <c r="L4142" t="s">
        <v>24177</v>
      </c>
      <c r="M4142" t="s">
        <v>24177</v>
      </c>
      <c r="N4142" t="s">
        <v>24177</v>
      </c>
      <c r="O4142" t="s">
        <v>24177</v>
      </c>
      <c r="P4142">
        <f>IMDB_Movies3[[#This Row],[gross]]-Table3[[#This Row],[budget]]</f>
        <v>-35757003</v>
      </c>
    </row>
    <row r="4143" spans="1:16" x14ac:dyDescent="0.35">
      <c r="A4143" t="s">
        <v>20556</v>
      </c>
      <c r="B4143">
        <v>80</v>
      </c>
      <c r="C4143">
        <v>47724985</v>
      </c>
      <c r="D4143" t="s">
        <v>20558</v>
      </c>
      <c r="E4143" t="s">
        <v>8731</v>
      </c>
      <c r="F4143">
        <v>6</v>
      </c>
      <c r="G4143">
        <v>35761559</v>
      </c>
      <c r="H4143" t="s">
        <v>6403</v>
      </c>
      <c r="I4143" t="s">
        <v>24162</v>
      </c>
      <c r="J4143" t="s">
        <v>24177</v>
      </c>
      <c r="K4143" t="s">
        <v>24177</v>
      </c>
      <c r="L4143" t="s">
        <v>24177</v>
      </c>
      <c r="M4143" t="s">
        <v>24177</v>
      </c>
      <c r="N4143" t="s">
        <v>24177</v>
      </c>
      <c r="O4143" t="s">
        <v>24177</v>
      </c>
      <c r="P4143">
        <f>IMDB_Movies3[[#This Row],[gross]]-Table3[[#This Row],[budget]]</f>
        <v>11963426</v>
      </c>
    </row>
    <row r="4144" spans="1:16" x14ac:dyDescent="0.35">
      <c r="A4144" t="s">
        <v>17432</v>
      </c>
      <c r="B4144">
        <v>91</v>
      </c>
      <c r="C4144">
        <v>47724985</v>
      </c>
      <c r="D4144" t="s">
        <v>20563</v>
      </c>
      <c r="E4144" t="s">
        <v>37</v>
      </c>
      <c r="F4144">
        <v>5.7</v>
      </c>
      <c r="G4144">
        <v>2000000</v>
      </c>
      <c r="H4144" t="s">
        <v>1671</v>
      </c>
      <c r="I4144" t="s">
        <v>3409</v>
      </c>
      <c r="J4144" t="s">
        <v>24177</v>
      </c>
      <c r="K4144" t="s">
        <v>24177</v>
      </c>
      <c r="L4144" t="s">
        <v>24177</v>
      </c>
      <c r="M4144" t="s">
        <v>24177</v>
      </c>
      <c r="N4144" t="s">
        <v>24177</v>
      </c>
      <c r="O4144" t="s">
        <v>24177</v>
      </c>
      <c r="P4144">
        <f>IMDB_Movies3[[#This Row],[gross]]-Table3[[#This Row],[budget]]</f>
        <v>45724985</v>
      </c>
    </row>
    <row r="4145" spans="1:16" x14ac:dyDescent="0.35">
      <c r="A4145" t="s">
        <v>4863</v>
      </c>
      <c r="B4145">
        <v>99</v>
      </c>
      <c r="C4145">
        <v>47724985</v>
      </c>
      <c r="D4145" t="s">
        <v>20569</v>
      </c>
      <c r="E4145" t="s">
        <v>37</v>
      </c>
      <c r="F4145">
        <v>7</v>
      </c>
      <c r="G4145">
        <v>2000000</v>
      </c>
      <c r="H4145" t="s">
        <v>1671</v>
      </c>
      <c r="I4145" t="s">
        <v>17378</v>
      </c>
      <c r="J4145" t="s">
        <v>24177</v>
      </c>
      <c r="K4145" t="s">
        <v>24177</v>
      </c>
      <c r="L4145" t="s">
        <v>24177</v>
      </c>
      <c r="M4145" t="s">
        <v>24177</v>
      </c>
      <c r="N4145" t="s">
        <v>24177</v>
      </c>
      <c r="O4145" t="s">
        <v>24177</v>
      </c>
      <c r="P4145">
        <f>IMDB_Movies3[[#This Row],[gross]]-Table3[[#This Row],[budget]]</f>
        <v>45724985</v>
      </c>
    </row>
    <row r="4146" spans="1:16" x14ac:dyDescent="0.35">
      <c r="A4146" t="s">
        <v>3806</v>
      </c>
      <c r="B4146">
        <v>102</v>
      </c>
      <c r="C4146">
        <v>47724985</v>
      </c>
      <c r="D4146" t="s">
        <v>20574</v>
      </c>
      <c r="E4146" t="s">
        <v>37</v>
      </c>
      <c r="F4146">
        <v>5.3</v>
      </c>
      <c r="G4146">
        <v>2000000</v>
      </c>
      <c r="H4146" t="s">
        <v>68</v>
      </c>
      <c r="I4146" t="s">
        <v>24177</v>
      </c>
      <c r="J4146" t="s">
        <v>24177</v>
      </c>
      <c r="K4146" t="s">
        <v>24177</v>
      </c>
      <c r="L4146" t="s">
        <v>24177</v>
      </c>
      <c r="M4146" t="s">
        <v>24177</v>
      </c>
      <c r="N4146" t="s">
        <v>24177</v>
      </c>
      <c r="O4146" t="s">
        <v>24177</v>
      </c>
      <c r="P4146">
        <f>IMDB_Movies3[[#This Row],[gross]]-Table3[[#This Row],[budget]]</f>
        <v>45724985</v>
      </c>
    </row>
    <row r="4147" spans="1:16" x14ac:dyDescent="0.35">
      <c r="A4147" t="s">
        <v>20578</v>
      </c>
      <c r="B4147">
        <v>108</v>
      </c>
      <c r="C4147">
        <v>47724985</v>
      </c>
      <c r="D4147" t="s">
        <v>20580</v>
      </c>
      <c r="E4147" t="s">
        <v>37</v>
      </c>
      <c r="F4147">
        <v>4.4000000000000004</v>
      </c>
      <c r="G4147">
        <v>2000000</v>
      </c>
      <c r="H4147" t="s">
        <v>1325</v>
      </c>
      <c r="I4147" t="s">
        <v>953</v>
      </c>
      <c r="J4147" t="s">
        <v>22704</v>
      </c>
      <c r="K4147" t="s">
        <v>15011</v>
      </c>
      <c r="L4147" t="s">
        <v>24177</v>
      </c>
      <c r="M4147" t="s">
        <v>24177</v>
      </c>
      <c r="N4147" t="s">
        <v>24177</v>
      </c>
      <c r="O4147" t="s">
        <v>24177</v>
      </c>
      <c r="P4147">
        <f>IMDB_Movies3[[#This Row],[gross]]-Table3[[#This Row],[budget]]</f>
        <v>45724985</v>
      </c>
    </row>
    <row r="4148" spans="1:16" x14ac:dyDescent="0.35">
      <c r="A4148" t="s">
        <v>20583</v>
      </c>
      <c r="B4148">
        <v>88</v>
      </c>
      <c r="C4148">
        <v>47724985</v>
      </c>
      <c r="D4148" t="s">
        <v>20586</v>
      </c>
      <c r="E4148" t="s">
        <v>37</v>
      </c>
      <c r="F4148">
        <v>3.4</v>
      </c>
      <c r="G4148">
        <v>1250000</v>
      </c>
      <c r="H4148" t="s">
        <v>1671</v>
      </c>
      <c r="I4148" t="s">
        <v>6403</v>
      </c>
      <c r="J4148" t="s">
        <v>24177</v>
      </c>
      <c r="K4148" t="s">
        <v>24177</v>
      </c>
      <c r="L4148" t="s">
        <v>24177</v>
      </c>
      <c r="M4148" t="s">
        <v>24177</v>
      </c>
      <c r="N4148" t="s">
        <v>24177</v>
      </c>
      <c r="O4148" t="s">
        <v>24177</v>
      </c>
      <c r="P4148">
        <f>IMDB_Movies3[[#This Row],[gross]]-Table3[[#This Row],[budget]]</f>
        <v>46474985</v>
      </c>
    </row>
    <row r="4149" spans="1:16" x14ac:dyDescent="0.35">
      <c r="A4149" t="s">
        <v>20590</v>
      </c>
      <c r="B4149">
        <v>89</v>
      </c>
      <c r="C4149">
        <v>47724985</v>
      </c>
      <c r="D4149" t="s">
        <v>20591</v>
      </c>
      <c r="E4149" t="s">
        <v>37</v>
      </c>
      <c r="F4149">
        <v>4.5</v>
      </c>
      <c r="G4149">
        <v>2000000</v>
      </c>
      <c r="H4149" t="s">
        <v>3409</v>
      </c>
      <c r="I4149" t="s">
        <v>6403</v>
      </c>
      <c r="J4149" t="s">
        <v>24162</v>
      </c>
      <c r="K4149" t="s">
        <v>10413</v>
      </c>
      <c r="L4149" t="s">
        <v>24177</v>
      </c>
      <c r="M4149" t="s">
        <v>24177</v>
      </c>
      <c r="N4149" t="s">
        <v>24177</v>
      </c>
      <c r="O4149" t="s">
        <v>24177</v>
      </c>
      <c r="P4149">
        <f>IMDB_Movies3[[#This Row],[gross]]-Table3[[#This Row],[budget]]</f>
        <v>45724985</v>
      </c>
    </row>
    <row r="4150" spans="1:16" x14ac:dyDescent="0.35">
      <c r="A4150" t="s">
        <v>20593</v>
      </c>
      <c r="B4150">
        <v>92</v>
      </c>
      <c r="C4150">
        <v>47724985</v>
      </c>
      <c r="D4150" t="s">
        <v>20596</v>
      </c>
      <c r="E4150" t="s">
        <v>37</v>
      </c>
      <c r="F4150">
        <v>3.4</v>
      </c>
      <c r="G4150">
        <v>2000000</v>
      </c>
      <c r="H4150" t="s">
        <v>10413</v>
      </c>
      <c r="I4150" t="s">
        <v>24177</v>
      </c>
      <c r="J4150" t="s">
        <v>24177</v>
      </c>
      <c r="K4150" t="s">
        <v>24177</v>
      </c>
      <c r="L4150" t="s">
        <v>24177</v>
      </c>
      <c r="M4150" t="s">
        <v>24177</v>
      </c>
      <c r="N4150" t="s">
        <v>24177</v>
      </c>
      <c r="O4150" t="s">
        <v>24177</v>
      </c>
      <c r="P4150">
        <f>IMDB_Movies3[[#This Row],[gross]]-Table3[[#This Row],[budget]]</f>
        <v>45724985</v>
      </c>
    </row>
    <row r="4151" spans="1:16" x14ac:dyDescent="0.35">
      <c r="A4151" t="s">
        <v>20600</v>
      </c>
      <c r="B4151">
        <v>99</v>
      </c>
      <c r="C4151">
        <v>4600000</v>
      </c>
      <c r="D4151" t="s">
        <v>20601</v>
      </c>
      <c r="E4151" t="s">
        <v>37</v>
      </c>
      <c r="F4151">
        <v>7.1</v>
      </c>
      <c r="G4151">
        <v>1900000</v>
      </c>
      <c r="H4151" t="s">
        <v>24164</v>
      </c>
      <c r="I4151" t="s">
        <v>3409</v>
      </c>
      <c r="J4151" t="s">
        <v>24177</v>
      </c>
      <c r="K4151" t="s">
        <v>24177</v>
      </c>
      <c r="L4151" t="s">
        <v>24177</v>
      </c>
      <c r="M4151" t="s">
        <v>24177</v>
      </c>
      <c r="N4151" t="s">
        <v>24177</v>
      </c>
      <c r="O4151" t="s">
        <v>24177</v>
      </c>
      <c r="P4151">
        <f>IMDB_Movies3[[#This Row],[gross]]-Table3[[#This Row],[budget]]</f>
        <v>2700000</v>
      </c>
    </row>
    <row r="4152" spans="1:16" x14ac:dyDescent="0.35">
      <c r="A4152" t="s">
        <v>13777</v>
      </c>
      <c r="B4152">
        <v>103</v>
      </c>
      <c r="C4152">
        <v>1420578</v>
      </c>
      <c r="D4152" t="s">
        <v>20604</v>
      </c>
      <c r="E4152" t="s">
        <v>37</v>
      </c>
      <c r="F4152">
        <v>6.4</v>
      </c>
      <c r="G4152">
        <v>1900000</v>
      </c>
      <c r="H4152" t="s">
        <v>3409</v>
      </c>
      <c r="I4152" t="s">
        <v>1266</v>
      </c>
      <c r="J4152" t="s">
        <v>24177</v>
      </c>
      <c r="K4152" t="s">
        <v>24177</v>
      </c>
      <c r="L4152" t="s">
        <v>24177</v>
      </c>
      <c r="M4152" t="s">
        <v>24177</v>
      </c>
      <c r="N4152" t="s">
        <v>24177</v>
      </c>
      <c r="O4152" t="s">
        <v>24177</v>
      </c>
      <c r="P4152">
        <f>IMDB_Movies3[[#This Row],[gross]]-Table3[[#This Row],[budget]]</f>
        <v>-479422</v>
      </c>
    </row>
    <row r="4153" spans="1:16" x14ac:dyDescent="0.35">
      <c r="A4153" t="s">
        <v>17286</v>
      </c>
      <c r="B4153">
        <v>90</v>
      </c>
      <c r="C4153">
        <v>47724985</v>
      </c>
      <c r="D4153" t="s">
        <v>20609</v>
      </c>
      <c r="E4153" t="s">
        <v>37</v>
      </c>
      <c r="F4153">
        <v>5.2</v>
      </c>
      <c r="G4153">
        <v>1950000</v>
      </c>
      <c r="H4153" t="s">
        <v>1325</v>
      </c>
      <c r="I4153" t="s">
        <v>10413</v>
      </c>
      <c r="J4153" t="s">
        <v>24177</v>
      </c>
      <c r="K4153" t="s">
        <v>24177</v>
      </c>
      <c r="L4153" t="s">
        <v>24177</v>
      </c>
      <c r="M4153" t="s">
        <v>24177</v>
      </c>
      <c r="N4153" t="s">
        <v>24177</v>
      </c>
      <c r="O4153" t="s">
        <v>24177</v>
      </c>
      <c r="P4153">
        <f>IMDB_Movies3[[#This Row],[gross]]-Table3[[#This Row],[budget]]</f>
        <v>45774985</v>
      </c>
    </row>
    <row r="4154" spans="1:16" x14ac:dyDescent="0.35">
      <c r="A4154" t="s">
        <v>12085</v>
      </c>
      <c r="B4154">
        <v>95</v>
      </c>
      <c r="C4154">
        <v>1028658</v>
      </c>
      <c r="D4154" t="s">
        <v>20613</v>
      </c>
      <c r="E4154" t="s">
        <v>37</v>
      </c>
      <c r="F4154">
        <v>7</v>
      </c>
      <c r="G4154">
        <v>3000000</v>
      </c>
      <c r="H4154" t="s">
        <v>3409</v>
      </c>
      <c r="I4154" t="s">
        <v>24162</v>
      </c>
      <c r="J4154" t="s">
        <v>10413</v>
      </c>
      <c r="K4154" t="s">
        <v>24177</v>
      </c>
      <c r="L4154" t="s">
        <v>24177</v>
      </c>
      <c r="M4154" t="s">
        <v>24177</v>
      </c>
      <c r="N4154" t="s">
        <v>24177</v>
      </c>
      <c r="O4154" t="s">
        <v>24177</v>
      </c>
      <c r="P4154">
        <f>IMDB_Movies3[[#This Row],[gross]]-Table3[[#This Row],[budget]]</f>
        <v>-1971342</v>
      </c>
    </row>
    <row r="4155" spans="1:16" x14ac:dyDescent="0.35">
      <c r="A4155" t="s">
        <v>20617</v>
      </c>
      <c r="B4155">
        <v>97</v>
      </c>
      <c r="C4155">
        <v>466702</v>
      </c>
      <c r="D4155" t="s">
        <v>20618</v>
      </c>
      <c r="E4155" t="s">
        <v>37</v>
      </c>
      <c r="F4155">
        <v>7.3</v>
      </c>
      <c r="G4155">
        <v>35761559</v>
      </c>
      <c r="H4155" t="s">
        <v>1671</v>
      </c>
      <c r="I4155" t="s">
        <v>3409</v>
      </c>
      <c r="J4155" t="s">
        <v>19711</v>
      </c>
      <c r="K4155" t="s">
        <v>24177</v>
      </c>
      <c r="L4155" t="s">
        <v>24177</v>
      </c>
      <c r="M4155" t="s">
        <v>24177</v>
      </c>
      <c r="N4155" t="s">
        <v>24177</v>
      </c>
      <c r="O4155" t="s">
        <v>24177</v>
      </c>
      <c r="P4155">
        <f>IMDB_Movies3[[#This Row],[gross]]-Table3[[#This Row],[budget]]</f>
        <v>-35294857</v>
      </c>
    </row>
    <row r="4156" spans="1:16" x14ac:dyDescent="0.35">
      <c r="A4156" t="s">
        <v>20621</v>
      </c>
      <c r="B4156">
        <v>108</v>
      </c>
      <c r="C4156">
        <v>47724985</v>
      </c>
      <c r="D4156" t="s">
        <v>20624</v>
      </c>
      <c r="E4156" t="s">
        <v>15950</v>
      </c>
      <c r="F4156">
        <v>8.1</v>
      </c>
      <c r="G4156">
        <v>1500000</v>
      </c>
      <c r="H4156" t="s">
        <v>68</v>
      </c>
      <c r="I4156" t="s">
        <v>3409</v>
      </c>
      <c r="J4156" t="s">
        <v>22704</v>
      </c>
      <c r="K4156" t="s">
        <v>24166</v>
      </c>
      <c r="L4156" t="s">
        <v>24177</v>
      </c>
      <c r="M4156" t="s">
        <v>24177</v>
      </c>
      <c r="N4156" t="s">
        <v>24177</v>
      </c>
      <c r="O4156" t="s">
        <v>24177</v>
      </c>
      <c r="P4156">
        <f>IMDB_Movies3[[#This Row],[gross]]-Table3[[#This Row],[budget]]</f>
        <v>46224985</v>
      </c>
    </row>
    <row r="4157" spans="1:16" x14ac:dyDescent="0.35">
      <c r="A4157" t="s">
        <v>20628</v>
      </c>
      <c r="B4157">
        <v>95</v>
      </c>
      <c r="C4157">
        <v>18435</v>
      </c>
      <c r="D4157" t="s">
        <v>20631</v>
      </c>
      <c r="E4157" t="s">
        <v>1464</v>
      </c>
      <c r="F4157">
        <v>5.8</v>
      </c>
      <c r="G4157">
        <v>1400000</v>
      </c>
      <c r="H4157" t="s">
        <v>3409</v>
      </c>
      <c r="I4157" t="s">
        <v>24177</v>
      </c>
      <c r="J4157" t="s">
        <v>24177</v>
      </c>
      <c r="K4157" t="s">
        <v>24177</v>
      </c>
      <c r="L4157" t="s">
        <v>24177</v>
      </c>
      <c r="M4157" t="s">
        <v>24177</v>
      </c>
      <c r="N4157" t="s">
        <v>24177</v>
      </c>
      <c r="O4157" t="s">
        <v>24177</v>
      </c>
      <c r="P4157">
        <f>IMDB_Movies3[[#This Row],[gross]]-Table3[[#This Row],[budget]]</f>
        <v>-1381565</v>
      </c>
    </row>
    <row r="4158" spans="1:16" x14ac:dyDescent="0.35">
      <c r="A4158" t="s">
        <v>20634</v>
      </c>
      <c r="B4158">
        <v>160</v>
      </c>
      <c r="C4158">
        <v>95236</v>
      </c>
      <c r="D4158" t="s">
        <v>20635</v>
      </c>
      <c r="E4158" t="s">
        <v>5611</v>
      </c>
      <c r="F4158">
        <v>6.4</v>
      </c>
      <c r="G4158">
        <v>35761559</v>
      </c>
      <c r="H4158" t="s">
        <v>3409</v>
      </c>
      <c r="I4158" t="s">
        <v>17378</v>
      </c>
      <c r="J4158" t="s">
        <v>24177</v>
      </c>
      <c r="K4158" t="s">
        <v>24177</v>
      </c>
      <c r="L4158" t="s">
        <v>24177</v>
      </c>
      <c r="M4158" t="s">
        <v>24177</v>
      </c>
      <c r="N4158" t="s">
        <v>24177</v>
      </c>
      <c r="O4158" t="s">
        <v>24177</v>
      </c>
      <c r="P4158">
        <f>IMDB_Movies3[[#This Row],[gross]]-Table3[[#This Row],[budget]]</f>
        <v>-35666323</v>
      </c>
    </row>
    <row r="4159" spans="1:16" x14ac:dyDescent="0.35">
      <c r="A4159" t="s">
        <v>12807</v>
      </c>
      <c r="B4159">
        <v>90</v>
      </c>
      <c r="C4159">
        <v>2957978</v>
      </c>
      <c r="D4159" t="s">
        <v>20641</v>
      </c>
      <c r="E4159" t="s">
        <v>37</v>
      </c>
      <c r="F4159">
        <v>7.8</v>
      </c>
      <c r="G4159">
        <v>1000000</v>
      </c>
      <c r="H4159" t="s">
        <v>13307</v>
      </c>
      <c r="I4159" t="s">
        <v>24164</v>
      </c>
      <c r="J4159" t="s">
        <v>68</v>
      </c>
      <c r="K4159" t="s">
        <v>22704</v>
      </c>
      <c r="L4159" t="s">
        <v>10413</v>
      </c>
      <c r="M4159" t="s">
        <v>24177</v>
      </c>
      <c r="N4159" t="s">
        <v>24177</v>
      </c>
      <c r="O4159" t="s">
        <v>24177</v>
      </c>
      <c r="P4159">
        <f>IMDB_Movies3[[#This Row],[gross]]-Table3[[#This Row],[budget]]</f>
        <v>1957978</v>
      </c>
    </row>
    <row r="4160" spans="1:16" x14ac:dyDescent="0.35">
      <c r="A4160" t="s">
        <v>20645</v>
      </c>
      <c r="B4160">
        <v>86</v>
      </c>
      <c r="C4160">
        <v>47724985</v>
      </c>
      <c r="D4160" t="s">
        <v>20648</v>
      </c>
      <c r="E4160" t="s">
        <v>37</v>
      </c>
      <c r="F4160">
        <v>6.3</v>
      </c>
      <c r="G4160">
        <v>35761559</v>
      </c>
      <c r="H4160" t="s">
        <v>3409</v>
      </c>
      <c r="I4160" t="s">
        <v>24177</v>
      </c>
      <c r="J4160" t="s">
        <v>24177</v>
      </c>
      <c r="K4160" t="s">
        <v>24177</v>
      </c>
      <c r="L4160" t="s">
        <v>24177</v>
      </c>
      <c r="M4160" t="s">
        <v>24177</v>
      </c>
      <c r="N4160" t="s">
        <v>24177</v>
      </c>
      <c r="O4160" t="s">
        <v>24177</v>
      </c>
      <c r="P4160">
        <f>IMDB_Movies3[[#This Row],[gross]]-Table3[[#This Row],[budget]]</f>
        <v>11963426</v>
      </c>
    </row>
    <row r="4161" spans="1:16" x14ac:dyDescent="0.35">
      <c r="A4161" t="s">
        <v>20652</v>
      </c>
      <c r="B4161">
        <v>89</v>
      </c>
      <c r="C4161">
        <v>444044</v>
      </c>
      <c r="D4161" t="s">
        <v>20654</v>
      </c>
      <c r="E4161" t="s">
        <v>37</v>
      </c>
      <c r="F4161">
        <v>7.2</v>
      </c>
      <c r="G4161">
        <v>1900000</v>
      </c>
      <c r="H4161" t="s">
        <v>3409</v>
      </c>
      <c r="I4161" t="s">
        <v>24177</v>
      </c>
      <c r="J4161" t="s">
        <v>24177</v>
      </c>
      <c r="K4161" t="s">
        <v>24177</v>
      </c>
      <c r="L4161" t="s">
        <v>24177</v>
      </c>
      <c r="M4161" t="s">
        <v>24177</v>
      </c>
      <c r="N4161" t="s">
        <v>24177</v>
      </c>
      <c r="O4161" t="s">
        <v>24177</v>
      </c>
      <c r="P4161">
        <f>IMDB_Movies3[[#This Row],[gross]]-Table3[[#This Row],[budget]]</f>
        <v>-1455956</v>
      </c>
    </row>
    <row r="4162" spans="1:16" x14ac:dyDescent="0.35">
      <c r="A4162" t="s">
        <v>20657</v>
      </c>
      <c r="B4162">
        <v>87</v>
      </c>
      <c r="C4162">
        <v>40990055</v>
      </c>
      <c r="D4162" t="s">
        <v>20658</v>
      </c>
      <c r="E4162" t="s">
        <v>37</v>
      </c>
      <c r="F4162">
        <v>5.6</v>
      </c>
      <c r="G4162">
        <v>1800000</v>
      </c>
      <c r="H4162" t="s">
        <v>3409</v>
      </c>
      <c r="I4162" t="s">
        <v>6403</v>
      </c>
      <c r="J4162" t="s">
        <v>10413</v>
      </c>
      <c r="K4162" t="s">
        <v>24177</v>
      </c>
      <c r="L4162" t="s">
        <v>24177</v>
      </c>
      <c r="M4162" t="s">
        <v>24177</v>
      </c>
      <c r="N4162" t="s">
        <v>24177</v>
      </c>
      <c r="O4162" t="s">
        <v>24177</v>
      </c>
      <c r="P4162">
        <f>IMDB_Movies3[[#This Row],[gross]]-Table3[[#This Row],[budget]]</f>
        <v>39190055</v>
      </c>
    </row>
    <row r="4163" spans="1:16" x14ac:dyDescent="0.35">
      <c r="A4163" t="s">
        <v>6262</v>
      </c>
      <c r="B4163">
        <v>98</v>
      </c>
      <c r="C4163">
        <v>1445366</v>
      </c>
      <c r="D4163" t="s">
        <v>20662</v>
      </c>
      <c r="E4163" t="s">
        <v>37</v>
      </c>
      <c r="F4163">
        <v>7.2</v>
      </c>
      <c r="G4163">
        <v>35761559</v>
      </c>
      <c r="H4163" t="s">
        <v>13307</v>
      </c>
      <c r="I4163" t="s">
        <v>3409</v>
      </c>
      <c r="J4163" t="s">
        <v>12038</v>
      </c>
      <c r="K4163" t="s">
        <v>24177</v>
      </c>
      <c r="L4163" t="s">
        <v>24177</v>
      </c>
      <c r="M4163" t="s">
        <v>24177</v>
      </c>
      <c r="N4163" t="s">
        <v>24177</v>
      </c>
      <c r="O4163" t="s">
        <v>24177</v>
      </c>
      <c r="P4163">
        <f>IMDB_Movies3[[#This Row],[gross]]-Table3[[#This Row],[budget]]</f>
        <v>-34316193</v>
      </c>
    </row>
    <row r="4164" spans="1:16" x14ac:dyDescent="0.35">
      <c r="A4164" t="s">
        <v>20226</v>
      </c>
      <c r="B4164">
        <v>125</v>
      </c>
      <c r="C4164">
        <v>47724985</v>
      </c>
      <c r="D4164" t="s">
        <v>20665</v>
      </c>
      <c r="E4164" t="s">
        <v>37</v>
      </c>
      <c r="F4164">
        <v>8</v>
      </c>
      <c r="G4164">
        <v>1800000</v>
      </c>
      <c r="H4164" t="s">
        <v>3409</v>
      </c>
      <c r="I4164" t="s">
        <v>24177</v>
      </c>
      <c r="J4164" t="s">
        <v>24177</v>
      </c>
      <c r="K4164" t="s">
        <v>24177</v>
      </c>
      <c r="L4164" t="s">
        <v>24177</v>
      </c>
      <c r="M4164" t="s">
        <v>24177</v>
      </c>
      <c r="N4164" t="s">
        <v>24177</v>
      </c>
      <c r="O4164" t="s">
        <v>24177</v>
      </c>
      <c r="P4164">
        <f>IMDB_Movies3[[#This Row],[gross]]-Table3[[#This Row],[budget]]</f>
        <v>45924985</v>
      </c>
    </row>
    <row r="4165" spans="1:16" x14ac:dyDescent="0.35">
      <c r="A4165" t="s">
        <v>3727</v>
      </c>
      <c r="B4165">
        <v>95</v>
      </c>
      <c r="C4165">
        <v>47724985</v>
      </c>
      <c r="D4165" t="s">
        <v>20669</v>
      </c>
      <c r="E4165" t="s">
        <v>37</v>
      </c>
      <c r="F4165">
        <v>8.5</v>
      </c>
      <c r="G4165">
        <v>1800000</v>
      </c>
      <c r="H4165" t="s">
        <v>1671</v>
      </c>
      <c r="I4165" t="s">
        <v>24177</v>
      </c>
      <c r="J4165" t="s">
        <v>24177</v>
      </c>
      <c r="K4165" t="s">
        <v>24177</v>
      </c>
      <c r="L4165" t="s">
        <v>24177</v>
      </c>
      <c r="M4165" t="s">
        <v>24177</v>
      </c>
      <c r="N4165" t="s">
        <v>24177</v>
      </c>
      <c r="O4165" t="s">
        <v>24177</v>
      </c>
      <c r="P4165">
        <f>IMDB_Movies3[[#This Row],[gross]]-Table3[[#This Row],[budget]]</f>
        <v>45924985</v>
      </c>
    </row>
    <row r="4166" spans="1:16" x14ac:dyDescent="0.35">
      <c r="A4166" t="s">
        <v>20672</v>
      </c>
      <c r="B4166">
        <v>118</v>
      </c>
      <c r="C4166">
        <v>5709616</v>
      </c>
      <c r="D4166" t="s">
        <v>20674</v>
      </c>
      <c r="E4166" t="s">
        <v>2778</v>
      </c>
      <c r="F4166">
        <v>6.8</v>
      </c>
      <c r="G4166">
        <v>1800000</v>
      </c>
      <c r="H4166" t="s">
        <v>3409</v>
      </c>
      <c r="I4166" t="s">
        <v>19711</v>
      </c>
      <c r="J4166" t="s">
        <v>24177</v>
      </c>
      <c r="K4166" t="s">
        <v>24177</v>
      </c>
      <c r="L4166" t="s">
        <v>24177</v>
      </c>
      <c r="M4166" t="s">
        <v>24177</v>
      </c>
      <c r="N4166" t="s">
        <v>24177</v>
      </c>
      <c r="O4166" t="s">
        <v>24177</v>
      </c>
      <c r="P4166">
        <f>IMDB_Movies3[[#This Row],[gross]]-Table3[[#This Row],[budget]]</f>
        <v>3909616</v>
      </c>
    </row>
    <row r="4167" spans="1:16" x14ac:dyDescent="0.35">
      <c r="A4167" t="s">
        <v>20677</v>
      </c>
      <c r="B4167">
        <v>93</v>
      </c>
      <c r="C4167">
        <v>12784397</v>
      </c>
      <c r="D4167" t="s">
        <v>20679</v>
      </c>
      <c r="E4167" t="s">
        <v>37</v>
      </c>
      <c r="F4167">
        <v>7.3</v>
      </c>
      <c r="G4167">
        <v>1800000</v>
      </c>
      <c r="H4167" t="s">
        <v>3409</v>
      </c>
      <c r="I4167" t="s">
        <v>1266</v>
      </c>
      <c r="J4167" t="s">
        <v>24177</v>
      </c>
      <c r="K4167" t="s">
        <v>24177</v>
      </c>
      <c r="L4167" t="s">
        <v>24177</v>
      </c>
      <c r="M4167" t="s">
        <v>24177</v>
      </c>
      <c r="N4167" t="s">
        <v>24177</v>
      </c>
      <c r="O4167" t="s">
        <v>24177</v>
      </c>
      <c r="P4167">
        <f>IMDB_Movies3[[#This Row],[gross]]-Table3[[#This Row],[budget]]</f>
        <v>10984397</v>
      </c>
    </row>
    <row r="4168" spans="1:16" x14ac:dyDescent="0.35">
      <c r="A4168" t="s">
        <v>20683</v>
      </c>
      <c r="B4168">
        <v>96</v>
      </c>
      <c r="C4168">
        <v>47724985</v>
      </c>
      <c r="D4168" t="s">
        <v>20684</v>
      </c>
      <c r="E4168" t="s">
        <v>37</v>
      </c>
      <c r="F4168">
        <v>5.5</v>
      </c>
      <c r="G4168">
        <v>1800000</v>
      </c>
      <c r="H4168" t="s">
        <v>1325</v>
      </c>
      <c r="I4168" t="s">
        <v>12332</v>
      </c>
      <c r="J4168" t="s">
        <v>24177</v>
      </c>
      <c r="K4168" t="s">
        <v>24177</v>
      </c>
      <c r="L4168" t="s">
        <v>24177</v>
      </c>
      <c r="M4168" t="s">
        <v>24177</v>
      </c>
      <c r="N4168" t="s">
        <v>24177</v>
      </c>
      <c r="O4168" t="s">
        <v>24177</v>
      </c>
      <c r="P4168">
        <f>IMDB_Movies3[[#This Row],[gross]]-Table3[[#This Row],[budget]]</f>
        <v>45924985</v>
      </c>
    </row>
    <row r="4169" spans="1:16" x14ac:dyDescent="0.35">
      <c r="A4169" t="s">
        <v>20688</v>
      </c>
      <c r="B4169">
        <v>109</v>
      </c>
      <c r="C4169">
        <v>3050934</v>
      </c>
      <c r="D4169" t="s">
        <v>20689</v>
      </c>
      <c r="E4169" t="s">
        <v>37</v>
      </c>
      <c r="F4169">
        <v>7.3</v>
      </c>
      <c r="G4169">
        <v>1800000</v>
      </c>
      <c r="H4169" t="s">
        <v>3409</v>
      </c>
      <c r="I4169" t="s">
        <v>12038</v>
      </c>
      <c r="J4169" t="s">
        <v>24177</v>
      </c>
      <c r="K4169" t="s">
        <v>24177</v>
      </c>
      <c r="L4169" t="s">
        <v>24177</v>
      </c>
      <c r="M4169" t="s">
        <v>24177</v>
      </c>
      <c r="N4169" t="s">
        <v>24177</v>
      </c>
      <c r="O4169" t="s">
        <v>24177</v>
      </c>
      <c r="P4169">
        <f>IMDB_Movies3[[#This Row],[gross]]-Table3[[#This Row],[budget]]</f>
        <v>1250934</v>
      </c>
    </row>
    <row r="4170" spans="1:16" x14ac:dyDescent="0.35">
      <c r="A4170" t="s">
        <v>20692</v>
      </c>
      <c r="B4170">
        <v>109</v>
      </c>
      <c r="C4170">
        <v>841206</v>
      </c>
      <c r="D4170" t="s">
        <v>20693</v>
      </c>
      <c r="E4170" t="s">
        <v>37</v>
      </c>
      <c r="F4170">
        <v>6.3</v>
      </c>
      <c r="G4170">
        <v>35761559</v>
      </c>
      <c r="H4170" t="s">
        <v>3409</v>
      </c>
      <c r="I4170" t="s">
        <v>24177</v>
      </c>
      <c r="J4170" t="s">
        <v>24177</v>
      </c>
      <c r="K4170" t="s">
        <v>24177</v>
      </c>
      <c r="L4170" t="s">
        <v>24177</v>
      </c>
      <c r="M4170" t="s">
        <v>24177</v>
      </c>
      <c r="N4170" t="s">
        <v>24177</v>
      </c>
      <c r="O4170" t="s">
        <v>24177</v>
      </c>
      <c r="P4170">
        <f>IMDB_Movies3[[#This Row],[gross]]-Table3[[#This Row],[budget]]</f>
        <v>-34920353</v>
      </c>
    </row>
    <row r="4171" spans="1:16" x14ac:dyDescent="0.35">
      <c r="A4171" t="s">
        <v>20696</v>
      </c>
      <c r="B4171">
        <v>155</v>
      </c>
      <c r="C4171">
        <v>47724985</v>
      </c>
      <c r="D4171" t="s">
        <v>20699</v>
      </c>
      <c r="E4171" t="s">
        <v>20702</v>
      </c>
      <c r="F4171">
        <v>5.0999999999999996</v>
      </c>
      <c r="G4171">
        <v>150000000</v>
      </c>
      <c r="H4171" t="s">
        <v>1671</v>
      </c>
      <c r="I4171" t="s">
        <v>19711</v>
      </c>
      <c r="J4171" t="s">
        <v>24177</v>
      </c>
      <c r="K4171" t="s">
        <v>24177</v>
      </c>
      <c r="L4171" t="s">
        <v>24177</v>
      </c>
      <c r="M4171" t="s">
        <v>24177</v>
      </c>
      <c r="N4171" t="s">
        <v>24177</v>
      </c>
      <c r="O4171" t="s">
        <v>24177</v>
      </c>
      <c r="P4171">
        <f>IMDB_Movies3[[#This Row],[gross]]-Table3[[#This Row],[budget]]</f>
        <v>-102275015</v>
      </c>
    </row>
    <row r="4172" spans="1:16" x14ac:dyDescent="0.35">
      <c r="A4172" t="s">
        <v>15027</v>
      </c>
      <c r="B4172">
        <v>90</v>
      </c>
      <c r="C4172">
        <v>638476</v>
      </c>
      <c r="D4172" t="s">
        <v>20703</v>
      </c>
      <c r="E4172" t="s">
        <v>37</v>
      </c>
      <c r="F4172">
        <v>6.6</v>
      </c>
      <c r="G4172">
        <v>1500000</v>
      </c>
      <c r="H4172" t="s">
        <v>1671</v>
      </c>
      <c r="I4172" t="s">
        <v>68</v>
      </c>
      <c r="J4172" t="s">
        <v>24177</v>
      </c>
      <c r="K4172" t="s">
        <v>24177</v>
      </c>
      <c r="L4172" t="s">
        <v>24177</v>
      </c>
      <c r="M4172" t="s">
        <v>24177</v>
      </c>
      <c r="N4172" t="s">
        <v>24177</v>
      </c>
      <c r="O4172" t="s">
        <v>24177</v>
      </c>
      <c r="P4172">
        <f>IMDB_Movies3[[#This Row],[gross]]-Table3[[#This Row],[budget]]</f>
        <v>-861524</v>
      </c>
    </row>
    <row r="4173" spans="1:16" x14ac:dyDescent="0.35">
      <c r="A4173" t="s">
        <v>20707</v>
      </c>
      <c r="B4173">
        <v>93</v>
      </c>
      <c r="C4173">
        <v>47724985</v>
      </c>
      <c r="D4173" t="s">
        <v>20708</v>
      </c>
      <c r="E4173" t="s">
        <v>37</v>
      </c>
      <c r="F4173">
        <v>6.1</v>
      </c>
      <c r="G4173">
        <v>1800000</v>
      </c>
      <c r="H4173" t="s">
        <v>1671</v>
      </c>
      <c r="I4173" t="s">
        <v>6403</v>
      </c>
      <c r="J4173" t="s">
        <v>24177</v>
      </c>
      <c r="K4173" t="s">
        <v>24177</v>
      </c>
      <c r="L4173" t="s">
        <v>24177</v>
      </c>
      <c r="M4173" t="s">
        <v>24177</v>
      </c>
      <c r="N4173" t="s">
        <v>24177</v>
      </c>
      <c r="O4173" t="s">
        <v>24177</v>
      </c>
      <c r="P4173">
        <f>IMDB_Movies3[[#This Row],[gross]]-Table3[[#This Row],[budget]]</f>
        <v>45924985</v>
      </c>
    </row>
    <row r="4174" spans="1:16" x14ac:dyDescent="0.35">
      <c r="A4174" t="s">
        <v>20711</v>
      </c>
      <c r="B4174">
        <v>108</v>
      </c>
      <c r="C4174">
        <v>505295</v>
      </c>
      <c r="D4174" t="s">
        <v>20714</v>
      </c>
      <c r="E4174" t="s">
        <v>20718</v>
      </c>
      <c r="F4174">
        <v>7.5</v>
      </c>
      <c r="G4174">
        <v>1800000</v>
      </c>
      <c r="H4174" t="s">
        <v>953</v>
      </c>
      <c r="I4174" t="s">
        <v>3409</v>
      </c>
      <c r="J4174" t="s">
        <v>24177</v>
      </c>
      <c r="K4174" t="s">
        <v>24177</v>
      </c>
      <c r="L4174" t="s">
        <v>24177</v>
      </c>
      <c r="M4174" t="s">
        <v>24177</v>
      </c>
      <c r="N4174" t="s">
        <v>24177</v>
      </c>
      <c r="O4174" t="s">
        <v>24177</v>
      </c>
      <c r="P4174">
        <f>IMDB_Movies3[[#This Row],[gross]]-Table3[[#This Row],[budget]]</f>
        <v>-1294705</v>
      </c>
    </row>
    <row r="4175" spans="1:16" x14ac:dyDescent="0.35">
      <c r="A4175" t="s">
        <v>19224</v>
      </c>
      <c r="B4175">
        <v>114</v>
      </c>
      <c r="C4175">
        <v>47724985</v>
      </c>
      <c r="D4175" t="s">
        <v>20719</v>
      </c>
      <c r="E4175" t="s">
        <v>37</v>
      </c>
      <c r="F4175">
        <v>7</v>
      </c>
      <c r="G4175">
        <v>1800000</v>
      </c>
      <c r="H4175" t="s">
        <v>15011</v>
      </c>
      <c r="I4175" t="s">
        <v>24177</v>
      </c>
      <c r="J4175" t="s">
        <v>24177</v>
      </c>
      <c r="K4175" t="s">
        <v>24177</v>
      </c>
      <c r="L4175" t="s">
        <v>24177</v>
      </c>
      <c r="M4175" t="s">
        <v>24177</v>
      </c>
      <c r="N4175" t="s">
        <v>24177</v>
      </c>
      <c r="O4175" t="s">
        <v>24177</v>
      </c>
      <c r="P4175">
        <f>IMDB_Movies3[[#This Row],[gross]]-Table3[[#This Row],[budget]]</f>
        <v>45924985</v>
      </c>
    </row>
    <row r="4176" spans="1:16" x14ac:dyDescent="0.35">
      <c r="A4176" t="s">
        <v>18897</v>
      </c>
      <c r="B4176">
        <v>87</v>
      </c>
      <c r="C4176">
        <v>47724985</v>
      </c>
      <c r="D4176" t="s">
        <v>20726</v>
      </c>
      <c r="E4176" t="s">
        <v>37</v>
      </c>
      <c r="F4176">
        <v>7.2</v>
      </c>
      <c r="G4176">
        <v>35761559</v>
      </c>
      <c r="H4176" t="s">
        <v>24164</v>
      </c>
      <c r="I4176" t="s">
        <v>3409</v>
      </c>
      <c r="J4176" t="s">
        <v>24168</v>
      </c>
      <c r="K4176" t="s">
        <v>24177</v>
      </c>
      <c r="L4176" t="s">
        <v>24177</v>
      </c>
      <c r="M4176" t="s">
        <v>24177</v>
      </c>
      <c r="N4176" t="s">
        <v>24177</v>
      </c>
      <c r="O4176" t="s">
        <v>24177</v>
      </c>
      <c r="P4176">
        <f>IMDB_Movies3[[#This Row],[gross]]-Table3[[#This Row],[budget]]</f>
        <v>11963426</v>
      </c>
    </row>
    <row r="4177" spans="1:16" x14ac:dyDescent="0.35">
      <c r="A4177" t="s">
        <v>20729</v>
      </c>
      <c r="B4177">
        <v>113</v>
      </c>
      <c r="C4177">
        <v>47724985</v>
      </c>
      <c r="D4177" t="s">
        <v>20730</v>
      </c>
      <c r="E4177" t="s">
        <v>37</v>
      </c>
      <c r="F4177">
        <v>5.3</v>
      </c>
      <c r="G4177">
        <v>1800000</v>
      </c>
      <c r="H4177" t="s">
        <v>6403</v>
      </c>
      <c r="I4177" t="s">
        <v>10413</v>
      </c>
      <c r="J4177" t="s">
        <v>24177</v>
      </c>
      <c r="K4177" t="s">
        <v>24177</v>
      </c>
      <c r="L4177" t="s">
        <v>24177</v>
      </c>
      <c r="M4177" t="s">
        <v>24177</v>
      </c>
      <c r="N4177" t="s">
        <v>24177</v>
      </c>
      <c r="O4177" t="s">
        <v>24177</v>
      </c>
      <c r="P4177">
        <f>IMDB_Movies3[[#This Row],[gross]]-Table3[[#This Row],[budget]]</f>
        <v>45924985</v>
      </c>
    </row>
    <row r="4178" spans="1:16" x14ac:dyDescent="0.35">
      <c r="A4178" t="s">
        <v>20733</v>
      </c>
      <c r="B4178">
        <v>87</v>
      </c>
      <c r="C4178">
        <v>47724985</v>
      </c>
      <c r="D4178" t="s">
        <v>20736</v>
      </c>
      <c r="E4178" t="s">
        <v>37</v>
      </c>
      <c r="F4178">
        <v>8.6999999999999993</v>
      </c>
      <c r="G4178">
        <v>35761559</v>
      </c>
      <c r="H4178" t="s">
        <v>1671</v>
      </c>
      <c r="I4178" t="s">
        <v>6403</v>
      </c>
      <c r="J4178" t="s">
        <v>10413</v>
      </c>
      <c r="K4178" t="s">
        <v>24177</v>
      </c>
      <c r="L4178" t="s">
        <v>24177</v>
      </c>
      <c r="M4178" t="s">
        <v>24177</v>
      </c>
      <c r="N4178" t="s">
        <v>24177</v>
      </c>
      <c r="O4178" t="s">
        <v>24177</v>
      </c>
      <c r="P4178">
        <f>IMDB_Movies3[[#This Row],[gross]]-Table3[[#This Row],[budget]]</f>
        <v>11963426</v>
      </c>
    </row>
    <row r="4179" spans="1:16" x14ac:dyDescent="0.35">
      <c r="A4179" t="s">
        <v>20739</v>
      </c>
      <c r="B4179">
        <v>90</v>
      </c>
      <c r="C4179">
        <v>47724985</v>
      </c>
      <c r="D4179" t="s">
        <v>20741</v>
      </c>
      <c r="E4179" t="s">
        <v>37</v>
      </c>
      <c r="F4179">
        <v>3.4</v>
      </c>
      <c r="G4179">
        <v>1800000</v>
      </c>
      <c r="H4179" t="s">
        <v>1325</v>
      </c>
      <c r="I4179" t="s">
        <v>12332</v>
      </c>
      <c r="J4179" t="s">
        <v>24177</v>
      </c>
      <c r="K4179" t="s">
        <v>24177</v>
      </c>
      <c r="L4179" t="s">
        <v>24177</v>
      </c>
      <c r="M4179" t="s">
        <v>24177</v>
      </c>
      <c r="N4179" t="s">
        <v>24177</v>
      </c>
      <c r="O4179" t="s">
        <v>24177</v>
      </c>
      <c r="P4179">
        <f>IMDB_Movies3[[#This Row],[gross]]-Table3[[#This Row],[budget]]</f>
        <v>45924985</v>
      </c>
    </row>
    <row r="4180" spans="1:16" x14ac:dyDescent="0.35">
      <c r="A4180" t="s">
        <v>20745</v>
      </c>
      <c r="B4180">
        <v>111</v>
      </c>
      <c r="C4180">
        <v>47724985</v>
      </c>
      <c r="D4180" t="s">
        <v>20747</v>
      </c>
      <c r="E4180" t="s">
        <v>37</v>
      </c>
      <c r="F4180">
        <v>5.4</v>
      </c>
      <c r="G4180">
        <v>1800000</v>
      </c>
      <c r="H4180" t="s">
        <v>1671</v>
      </c>
      <c r="I4180" t="s">
        <v>3409</v>
      </c>
      <c r="J4180" t="s">
        <v>24177</v>
      </c>
      <c r="K4180" t="s">
        <v>24177</v>
      </c>
      <c r="L4180" t="s">
        <v>24177</v>
      </c>
      <c r="M4180" t="s">
        <v>24177</v>
      </c>
      <c r="N4180" t="s">
        <v>24177</v>
      </c>
      <c r="O4180" t="s">
        <v>24177</v>
      </c>
      <c r="P4180">
        <f>IMDB_Movies3[[#This Row],[gross]]-Table3[[#This Row],[budget]]</f>
        <v>45924985</v>
      </c>
    </row>
    <row r="4181" spans="1:16" x14ac:dyDescent="0.35">
      <c r="A4181" t="s">
        <v>1847</v>
      </c>
      <c r="B4181">
        <v>81</v>
      </c>
      <c r="C4181">
        <v>7267324</v>
      </c>
      <c r="D4181" t="s">
        <v>20751</v>
      </c>
      <c r="E4181" t="s">
        <v>8731</v>
      </c>
      <c r="F4181">
        <v>7.8</v>
      </c>
      <c r="G4181">
        <v>3500000</v>
      </c>
      <c r="H4181" t="s">
        <v>24164</v>
      </c>
      <c r="I4181" t="s">
        <v>3409</v>
      </c>
      <c r="J4181" t="s">
        <v>24177</v>
      </c>
      <c r="K4181" t="s">
        <v>24177</v>
      </c>
      <c r="L4181" t="s">
        <v>24177</v>
      </c>
      <c r="M4181" t="s">
        <v>24177</v>
      </c>
      <c r="N4181" t="s">
        <v>24177</v>
      </c>
      <c r="O4181" t="s">
        <v>24177</v>
      </c>
      <c r="P4181">
        <f>IMDB_Movies3[[#This Row],[gross]]-Table3[[#This Row],[budget]]</f>
        <v>3767324</v>
      </c>
    </row>
    <row r="4182" spans="1:16" x14ac:dyDescent="0.35">
      <c r="A4182" t="s">
        <v>20755</v>
      </c>
      <c r="B4182">
        <v>93</v>
      </c>
      <c r="C4182">
        <v>145540</v>
      </c>
      <c r="D4182" t="s">
        <v>20757</v>
      </c>
      <c r="E4182" t="s">
        <v>37</v>
      </c>
      <c r="F4182">
        <v>6.7</v>
      </c>
      <c r="G4182">
        <v>500000</v>
      </c>
      <c r="H4182" t="s">
        <v>3409</v>
      </c>
      <c r="I4182" t="s">
        <v>6403</v>
      </c>
      <c r="J4182" t="s">
        <v>24177</v>
      </c>
      <c r="K4182" t="s">
        <v>24177</v>
      </c>
      <c r="L4182" t="s">
        <v>24177</v>
      </c>
      <c r="M4182" t="s">
        <v>24177</v>
      </c>
      <c r="N4182" t="s">
        <v>24177</v>
      </c>
      <c r="O4182" t="s">
        <v>24177</v>
      </c>
      <c r="P4182">
        <f>IMDB_Movies3[[#This Row],[gross]]-Table3[[#This Row],[budget]]</f>
        <v>-354460</v>
      </c>
    </row>
    <row r="4183" spans="1:16" x14ac:dyDescent="0.35">
      <c r="A4183" t="s">
        <v>20760</v>
      </c>
      <c r="B4183">
        <v>90</v>
      </c>
      <c r="C4183">
        <v>47724985</v>
      </c>
      <c r="D4183" t="s">
        <v>20762</v>
      </c>
      <c r="E4183" t="s">
        <v>37</v>
      </c>
      <c r="F4183">
        <v>4.7</v>
      </c>
      <c r="G4183">
        <v>2000000</v>
      </c>
      <c r="H4183" t="s">
        <v>953</v>
      </c>
      <c r="I4183" t="s">
        <v>18089</v>
      </c>
      <c r="J4183" t="s">
        <v>24177</v>
      </c>
      <c r="K4183" t="s">
        <v>24177</v>
      </c>
      <c r="L4183" t="s">
        <v>24177</v>
      </c>
      <c r="M4183" t="s">
        <v>24177</v>
      </c>
      <c r="N4183" t="s">
        <v>24177</v>
      </c>
      <c r="O4183" t="s">
        <v>24177</v>
      </c>
      <c r="P4183">
        <f>IMDB_Movies3[[#This Row],[gross]]-Table3[[#This Row],[budget]]</f>
        <v>45724985</v>
      </c>
    </row>
    <row r="4184" spans="1:16" x14ac:dyDescent="0.35">
      <c r="A4184" t="s">
        <v>20766</v>
      </c>
      <c r="B4184">
        <v>112</v>
      </c>
      <c r="C4184">
        <v>47724985</v>
      </c>
      <c r="D4184" t="s">
        <v>20769</v>
      </c>
      <c r="E4184" t="s">
        <v>37</v>
      </c>
      <c r="F4184">
        <v>6.3</v>
      </c>
      <c r="G4184">
        <v>1750000</v>
      </c>
      <c r="H4184" t="s">
        <v>6403</v>
      </c>
      <c r="I4184" t="s">
        <v>24177</v>
      </c>
      <c r="J4184" t="s">
        <v>24177</v>
      </c>
      <c r="K4184" t="s">
        <v>24177</v>
      </c>
      <c r="L4184" t="s">
        <v>24177</v>
      </c>
      <c r="M4184" t="s">
        <v>24177</v>
      </c>
      <c r="N4184" t="s">
        <v>24177</v>
      </c>
      <c r="O4184" t="s">
        <v>24177</v>
      </c>
      <c r="P4184">
        <f>IMDB_Movies3[[#This Row],[gross]]-Table3[[#This Row],[budget]]</f>
        <v>45974985</v>
      </c>
    </row>
    <row r="4185" spans="1:16" x14ac:dyDescent="0.35">
      <c r="A4185" t="s">
        <v>9878</v>
      </c>
      <c r="B4185">
        <v>106</v>
      </c>
      <c r="C4185">
        <v>12589108</v>
      </c>
      <c r="D4185" t="s">
        <v>20773</v>
      </c>
      <c r="E4185" t="s">
        <v>2778</v>
      </c>
      <c r="F4185">
        <v>7.4</v>
      </c>
      <c r="G4185">
        <v>35761559</v>
      </c>
      <c r="H4185" t="s">
        <v>953</v>
      </c>
      <c r="I4185" t="s">
        <v>3409</v>
      </c>
      <c r="J4185" t="s">
        <v>24177</v>
      </c>
      <c r="K4185" t="s">
        <v>24177</v>
      </c>
      <c r="L4185" t="s">
        <v>24177</v>
      </c>
      <c r="M4185" t="s">
        <v>24177</v>
      </c>
      <c r="N4185" t="s">
        <v>24177</v>
      </c>
      <c r="O4185" t="s">
        <v>24177</v>
      </c>
      <c r="P4185">
        <f>IMDB_Movies3[[#This Row],[gross]]-Table3[[#This Row],[budget]]</f>
        <v>-23172451</v>
      </c>
    </row>
    <row r="4186" spans="1:16" x14ac:dyDescent="0.35">
      <c r="A4186" t="s">
        <v>20683</v>
      </c>
      <c r="B4186">
        <v>88</v>
      </c>
      <c r="C4186">
        <v>47724985</v>
      </c>
      <c r="D4186" t="s">
        <v>20777</v>
      </c>
      <c r="E4186" t="s">
        <v>37</v>
      </c>
      <c r="F4186">
        <v>6.1</v>
      </c>
      <c r="G4186">
        <v>1700000</v>
      </c>
      <c r="H4186" t="s">
        <v>1325</v>
      </c>
      <c r="I4186" t="s">
        <v>12332</v>
      </c>
      <c r="J4186" t="s">
        <v>24177</v>
      </c>
      <c r="K4186" t="s">
        <v>24177</v>
      </c>
      <c r="L4186" t="s">
        <v>24177</v>
      </c>
      <c r="M4186" t="s">
        <v>24177</v>
      </c>
      <c r="N4186" t="s">
        <v>24177</v>
      </c>
      <c r="O4186" t="s">
        <v>24177</v>
      </c>
      <c r="P4186">
        <f>IMDB_Movies3[[#This Row],[gross]]-Table3[[#This Row],[budget]]</f>
        <v>46024985</v>
      </c>
    </row>
    <row r="4187" spans="1:16" x14ac:dyDescent="0.35">
      <c r="A4187" t="s">
        <v>13509</v>
      </c>
      <c r="B4187">
        <v>138</v>
      </c>
      <c r="C4187">
        <v>35918429</v>
      </c>
      <c r="D4187" t="s">
        <v>20781</v>
      </c>
      <c r="E4187" t="s">
        <v>37</v>
      </c>
      <c r="F4187">
        <v>7.5</v>
      </c>
      <c r="G4187">
        <v>1700000</v>
      </c>
      <c r="H4187" t="s">
        <v>24164</v>
      </c>
      <c r="I4187" t="s">
        <v>3409</v>
      </c>
      <c r="J4187" t="s">
        <v>24177</v>
      </c>
      <c r="K4187" t="s">
        <v>24177</v>
      </c>
      <c r="L4187" t="s">
        <v>24177</v>
      </c>
      <c r="M4187" t="s">
        <v>24177</v>
      </c>
      <c r="N4187" t="s">
        <v>24177</v>
      </c>
      <c r="O4187" t="s">
        <v>24177</v>
      </c>
      <c r="P4187">
        <f>IMDB_Movies3[[#This Row],[gross]]-Table3[[#This Row],[budget]]</f>
        <v>34218429</v>
      </c>
    </row>
    <row r="4188" spans="1:16" x14ac:dyDescent="0.35">
      <c r="A4188" t="s">
        <v>20784</v>
      </c>
      <c r="B4188">
        <v>105</v>
      </c>
      <c r="C4188">
        <v>92401</v>
      </c>
      <c r="D4188" t="s">
        <v>20786</v>
      </c>
      <c r="E4188" t="s">
        <v>37</v>
      </c>
      <c r="F4188">
        <v>6.3</v>
      </c>
      <c r="G4188">
        <v>2000000</v>
      </c>
      <c r="H4188" t="s">
        <v>6403</v>
      </c>
      <c r="I4188" t="s">
        <v>10413</v>
      </c>
      <c r="J4188" t="s">
        <v>24177</v>
      </c>
      <c r="K4188" t="s">
        <v>24177</v>
      </c>
      <c r="L4188" t="s">
        <v>24177</v>
      </c>
      <c r="M4188" t="s">
        <v>24177</v>
      </c>
      <c r="N4188" t="s">
        <v>24177</v>
      </c>
      <c r="O4188" t="s">
        <v>24177</v>
      </c>
      <c r="P4188">
        <f>IMDB_Movies3[[#This Row],[gross]]-Table3[[#This Row],[budget]]</f>
        <v>-1907599</v>
      </c>
    </row>
    <row r="4189" spans="1:16" x14ac:dyDescent="0.35">
      <c r="A4189" t="s">
        <v>20790</v>
      </c>
      <c r="B4189">
        <v>98</v>
      </c>
      <c r="C4189">
        <v>1943649</v>
      </c>
      <c r="D4189" t="s">
        <v>20792</v>
      </c>
      <c r="E4189" t="s">
        <v>37</v>
      </c>
      <c r="F4189">
        <v>6.3</v>
      </c>
      <c r="G4189">
        <v>1700000</v>
      </c>
      <c r="H4189" t="s">
        <v>1671</v>
      </c>
      <c r="I4189" t="s">
        <v>24164</v>
      </c>
      <c r="J4189" t="s">
        <v>19711</v>
      </c>
      <c r="K4189" t="s">
        <v>24177</v>
      </c>
      <c r="L4189" t="s">
        <v>24177</v>
      </c>
      <c r="M4189" t="s">
        <v>24177</v>
      </c>
      <c r="N4189" t="s">
        <v>24177</v>
      </c>
      <c r="O4189" t="s">
        <v>24177</v>
      </c>
      <c r="P4189">
        <f>IMDB_Movies3[[#This Row],[gross]]-Table3[[#This Row],[budget]]</f>
        <v>243649</v>
      </c>
    </row>
    <row r="4190" spans="1:16" x14ac:dyDescent="0.35">
      <c r="A4190" t="s">
        <v>19750</v>
      </c>
      <c r="B4190">
        <v>86</v>
      </c>
      <c r="C4190">
        <v>992238</v>
      </c>
      <c r="D4190" t="s">
        <v>20796</v>
      </c>
      <c r="E4190" t="s">
        <v>37</v>
      </c>
      <c r="F4190">
        <v>6.8</v>
      </c>
      <c r="G4190">
        <v>1700000</v>
      </c>
      <c r="H4190" t="s">
        <v>3409</v>
      </c>
      <c r="I4190" t="s">
        <v>19711</v>
      </c>
      <c r="J4190" t="s">
        <v>24177</v>
      </c>
      <c r="K4190" t="s">
        <v>24177</v>
      </c>
      <c r="L4190" t="s">
        <v>24177</v>
      </c>
      <c r="M4190" t="s">
        <v>24177</v>
      </c>
      <c r="N4190" t="s">
        <v>24177</v>
      </c>
      <c r="O4190" t="s">
        <v>24177</v>
      </c>
      <c r="P4190">
        <f>IMDB_Movies3[[#This Row],[gross]]-Table3[[#This Row],[budget]]</f>
        <v>-707762</v>
      </c>
    </row>
    <row r="4191" spans="1:16" x14ac:dyDescent="0.35">
      <c r="A4191" t="s">
        <v>20800</v>
      </c>
      <c r="B4191">
        <v>104</v>
      </c>
      <c r="C4191">
        <v>4231500</v>
      </c>
      <c r="D4191" t="s">
        <v>20802</v>
      </c>
      <c r="E4191" t="s">
        <v>5611</v>
      </c>
      <c r="F4191">
        <v>7.8</v>
      </c>
      <c r="G4191">
        <v>1000000</v>
      </c>
      <c r="H4191" t="s">
        <v>3409</v>
      </c>
      <c r="I4191" t="s">
        <v>19711</v>
      </c>
      <c r="J4191" t="s">
        <v>24177</v>
      </c>
      <c r="K4191" t="s">
        <v>24177</v>
      </c>
      <c r="L4191" t="s">
        <v>24177</v>
      </c>
      <c r="M4191" t="s">
        <v>24177</v>
      </c>
      <c r="N4191" t="s">
        <v>24177</v>
      </c>
      <c r="O4191" t="s">
        <v>24177</v>
      </c>
      <c r="P4191">
        <f>IMDB_Movies3[[#This Row],[gross]]-Table3[[#This Row],[budget]]</f>
        <v>3231500</v>
      </c>
    </row>
    <row r="4192" spans="1:16" x14ac:dyDescent="0.35">
      <c r="A4192" t="s">
        <v>20805</v>
      </c>
      <c r="B4192">
        <v>100</v>
      </c>
      <c r="C4192">
        <v>396035</v>
      </c>
      <c r="D4192" t="s">
        <v>20806</v>
      </c>
      <c r="E4192" t="s">
        <v>37</v>
      </c>
      <c r="F4192">
        <v>6.9</v>
      </c>
      <c r="G4192">
        <v>1000000</v>
      </c>
      <c r="H4192" t="s">
        <v>3409</v>
      </c>
      <c r="I4192" t="s">
        <v>19711</v>
      </c>
      <c r="J4192" t="s">
        <v>24177</v>
      </c>
      <c r="K4192" t="s">
        <v>24177</v>
      </c>
      <c r="L4192" t="s">
        <v>24177</v>
      </c>
      <c r="M4192" t="s">
        <v>24177</v>
      </c>
      <c r="N4192" t="s">
        <v>24177</v>
      </c>
      <c r="O4192" t="s">
        <v>24177</v>
      </c>
      <c r="P4192">
        <f>IMDB_Movies3[[#This Row],[gross]]-Table3[[#This Row],[budget]]</f>
        <v>-603965</v>
      </c>
    </row>
    <row r="4193" spans="1:16" x14ac:dyDescent="0.35">
      <c r="A4193" t="s">
        <v>19168</v>
      </c>
      <c r="B4193">
        <v>126</v>
      </c>
      <c r="C4193">
        <v>47724985</v>
      </c>
      <c r="D4193" t="s">
        <v>20811</v>
      </c>
      <c r="E4193" t="s">
        <v>37</v>
      </c>
      <c r="F4193">
        <v>8</v>
      </c>
      <c r="G4193">
        <v>1644736</v>
      </c>
      <c r="H4193" t="s">
        <v>1671</v>
      </c>
      <c r="I4193" t="s">
        <v>3409</v>
      </c>
      <c r="J4193" t="s">
        <v>19711</v>
      </c>
      <c r="K4193" t="s">
        <v>24177</v>
      </c>
      <c r="L4193" t="s">
        <v>24177</v>
      </c>
      <c r="M4193" t="s">
        <v>24177</v>
      </c>
      <c r="N4193" t="s">
        <v>24177</v>
      </c>
      <c r="O4193" t="s">
        <v>24177</v>
      </c>
      <c r="P4193">
        <f>IMDB_Movies3[[#This Row],[gross]]-Table3[[#This Row],[budget]]</f>
        <v>46080249</v>
      </c>
    </row>
    <row r="4194" spans="1:16" x14ac:dyDescent="0.35">
      <c r="A4194" t="s">
        <v>17251</v>
      </c>
      <c r="B4194">
        <v>118</v>
      </c>
      <c r="C4194">
        <v>47724985</v>
      </c>
      <c r="D4194" t="s">
        <v>20814</v>
      </c>
      <c r="E4194" t="s">
        <v>37</v>
      </c>
      <c r="F4194">
        <v>7.8</v>
      </c>
      <c r="G4194">
        <v>1650000</v>
      </c>
      <c r="H4194" t="s">
        <v>3409</v>
      </c>
      <c r="I4194" t="s">
        <v>19711</v>
      </c>
      <c r="J4194" t="s">
        <v>24165</v>
      </c>
      <c r="K4194" t="s">
        <v>24177</v>
      </c>
      <c r="L4194" t="s">
        <v>24177</v>
      </c>
      <c r="M4194" t="s">
        <v>24177</v>
      </c>
      <c r="N4194" t="s">
        <v>24177</v>
      </c>
      <c r="O4194" t="s">
        <v>24177</v>
      </c>
      <c r="P4194">
        <f>IMDB_Movies3[[#This Row],[gross]]-Table3[[#This Row],[budget]]</f>
        <v>46074985</v>
      </c>
    </row>
    <row r="4195" spans="1:16" x14ac:dyDescent="0.35">
      <c r="A4195" t="s">
        <v>19130</v>
      </c>
      <c r="B4195">
        <v>103</v>
      </c>
      <c r="C4195">
        <v>47724985</v>
      </c>
      <c r="D4195" t="s">
        <v>20818</v>
      </c>
      <c r="E4195" t="s">
        <v>37</v>
      </c>
      <c r="F4195">
        <v>7.4</v>
      </c>
      <c r="G4195">
        <v>1600000</v>
      </c>
      <c r="H4195" t="s">
        <v>15011</v>
      </c>
      <c r="I4195" t="s">
        <v>24177</v>
      </c>
      <c r="J4195" t="s">
        <v>24177</v>
      </c>
      <c r="K4195" t="s">
        <v>24177</v>
      </c>
      <c r="L4195" t="s">
        <v>24177</v>
      </c>
      <c r="M4195" t="s">
        <v>24177</v>
      </c>
      <c r="N4195" t="s">
        <v>24177</v>
      </c>
      <c r="O4195" t="s">
        <v>24177</v>
      </c>
      <c r="P4195">
        <f>IMDB_Movies3[[#This Row],[gross]]-Table3[[#This Row],[budget]]</f>
        <v>46124985</v>
      </c>
    </row>
    <row r="4196" spans="1:16" x14ac:dyDescent="0.35">
      <c r="A4196" t="s">
        <v>20822</v>
      </c>
      <c r="B4196">
        <v>102</v>
      </c>
      <c r="C4196">
        <v>2507106</v>
      </c>
      <c r="D4196" t="s">
        <v>20824</v>
      </c>
      <c r="E4196" t="s">
        <v>37</v>
      </c>
      <c r="F4196">
        <v>6.1</v>
      </c>
      <c r="G4196">
        <v>35761559</v>
      </c>
      <c r="H4196" t="s">
        <v>3409</v>
      </c>
      <c r="I4196" t="s">
        <v>12038</v>
      </c>
      <c r="J4196" t="s">
        <v>24177</v>
      </c>
      <c r="K4196" t="s">
        <v>24177</v>
      </c>
      <c r="L4196" t="s">
        <v>24177</v>
      </c>
      <c r="M4196" t="s">
        <v>24177</v>
      </c>
      <c r="N4196" t="s">
        <v>24177</v>
      </c>
      <c r="O4196" t="s">
        <v>24177</v>
      </c>
      <c r="P4196">
        <f>IMDB_Movies3[[#This Row],[gross]]-Table3[[#This Row],[budget]]</f>
        <v>-33254453</v>
      </c>
    </row>
    <row r="4197" spans="1:16" x14ac:dyDescent="0.35">
      <c r="A4197" t="s">
        <v>20827</v>
      </c>
      <c r="B4197">
        <v>84</v>
      </c>
      <c r="C4197">
        <v>6026908</v>
      </c>
      <c r="D4197" t="s">
        <v>20828</v>
      </c>
      <c r="E4197" t="s">
        <v>37</v>
      </c>
      <c r="F4197">
        <v>4.3</v>
      </c>
      <c r="G4197">
        <v>2000000</v>
      </c>
      <c r="H4197" t="s">
        <v>1671</v>
      </c>
      <c r="I4197" t="s">
        <v>3409</v>
      </c>
      <c r="J4197" t="s">
        <v>24177</v>
      </c>
      <c r="K4197" t="s">
        <v>24177</v>
      </c>
      <c r="L4197" t="s">
        <v>24177</v>
      </c>
      <c r="M4197" t="s">
        <v>24177</v>
      </c>
      <c r="N4197" t="s">
        <v>24177</v>
      </c>
      <c r="O4197" t="s">
        <v>24177</v>
      </c>
      <c r="P4197">
        <f>IMDB_Movies3[[#This Row],[gross]]-Table3[[#This Row],[budget]]</f>
        <v>4026908</v>
      </c>
    </row>
    <row r="4198" spans="1:16" x14ac:dyDescent="0.35">
      <c r="A4198" t="s">
        <v>20836</v>
      </c>
      <c r="B4198">
        <v>95</v>
      </c>
      <c r="C4198">
        <v>1060591</v>
      </c>
      <c r="D4198" t="s">
        <v>20839</v>
      </c>
      <c r="E4198" t="s">
        <v>15950</v>
      </c>
      <c r="F4198">
        <v>7.2</v>
      </c>
      <c r="G4198">
        <v>1300000</v>
      </c>
      <c r="H4198" t="s">
        <v>1671</v>
      </c>
      <c r="I4198" t="s">
        <v>3409</v>
      </c>
      <c r="J4198" t="s">
        <v>19711</v>
      </c>
      <c r="K4198" t="s">
        <v>24177</v>
      </c>
      <c r="L4198" t="s">
        <v>24177</v>
      </c>
      <c r="M4198" t="s">
        <v>24177</v>
      </c>
      <c r="N4198" t="s">
        <v>24177</v>
      </c>
      <c r="O4198" t="s">
        <v>24177</v>
      </c>
      <c r="P4198">
        <f>IMDB_Movies3[[#This Row],[gross]]-Table3[[#This Row],[budget]]</f>
        <v>-239409</v>
      </c>
    </row>
    <row r="4199" spans="1:16" x14ac:dyDescent="0.35">
      <c r="A4199" t="s">
        <v>20842</v>
      </c>
      <c r="B4199">
        <v>92</v>
      </c>
      <c r="C4199">
        <v>47724985</v>
      </c>
      <c r="D4199" t="s">
        <v>20844</v>
      </c>
      <c r="E4199" t="s">
        <v>37</v>
      </c>
      <c r="F4199">
        <v>4.7</v>
      </c>
      <c r="G4199">
        <v>35761559</v>
      </c>
      <c r="H4199" t="s">
        <v>6403</v>
      </c>
      <c r="I4199" t="s">
        <v>10413</v>
      </c>
      <c r="J4199" t="s">
        <v>24177</v>
      </c>
      <c r="K4199" t="s">
        <v>24177</v>
      </c>
      <c r="L4199" t="s">
        <v>24177</v>
      </c>
      <c r="M4199" t="s">
        <v>24177</v>
      </c>
      <c r="N4199" t="s">
        <v>24177</v>
      </c>
      <c r="O4199" t="s">
        <v>24177</v>
      </c>
      <c r="P4199">
        <f>IMDB_Movies3[[#This Row],[gross]]-Table3[[#This Row],[budget]]</f>
        <v>11963426</v>
      </c>
    </row>
    <row r="4200" spans="1:16" x14ac:dyDescent="0.35">
      <c r="A4200" t="s">
        <v>20848</v>
      </c>
      <c r="B4200">
        <v>90</v>
      </c>
      <c r="C4200">
        <v>155972</v>
      </c>
      <c r="D4200" t="s">
        <v>20851</v>
      </c>
      <c r="E4200" t="s">
        <v>11690</v>
      </c>
      <c r="F4200">
        <v>7.3</v>
      </c>
      <c r="G4200">
        <v>1500000</v>
      </c>
      <c r="H4200" t="s">
        <v>1671</v>
      </c>
      <c r="I4200" t="s">
        <v>3409</v>
      </c>
      <c r="J4200" t="s">
        <v>19711</v>
      </c>
      <c r="K4200" t="s">
        <v>24177</v>
      </c>
      <c r="L4200" t="s">
        <v>24177</v>
      </c>
      <c r="M4200" t="s">
        <v>24177</v>
      </c>
      <c r="N4200" t="s">
        <v>24177</v>
      </c>
      <c r="O4200" t="s">
        <v>24177</v>
      </c>
      <c r="P4200">
        <f>IMDB_Movies3[[#This Row],[gross]]-Table3[[#This Row],[budget]]</f>
        <v>-1344028</v>
      </c>
    </row>
    <row r="4201" spans="1:16" x14ac:dyDescent="0.35">
      <c r="A4201" t="s">
        <v>4850</v>
      </c>
      <c r="B4201">
        <v>113</v>
      </c>
      <c r="C4201">
        <v>47724985</v>
      </c>
      <c r="D4201" t="s">
        <v>20855</v>
      </c>
      <c r="E4201" t="s">
        <v>37</v>
      </c>
      <c r="F4201">
        <v>7.9</v>
      </c>
      <c r="G4201">
        <v>1600000</v>
      </c>
      <c r="H4201" t="s">
        <v>3409</v>
      </c>
      <c r="I4201" t="s">
        <v>24162</v>
      </c>
      <c r="J4201" t="s">
        <v>10413</v>
      </c>
      <c r="K4201" t="s">
        <v>24177</v>
      </c>
      <c r="L4201" t="s">
        <v>24177</v>
      </c>
      <c r="M4201" t="s">
        <v>24177</v>
      </c>
      <c r="N4201" t="s">
        <v>24177</v>
      </c>
      <c r="O4201" t="s">
        <v>24177</v>
      </c>
      <c r="P4201">
        <f>IMDB_Movies3[[#This Row],[gross]]-Table3[[#This Row],[budget]]</f>
        <v>46124985</v>
      </c>
    </row>
    <row r="4202" spans="1:16" x14ac:dyDescent="0.35">
      <c r="A4202" t="s">
        <v>20863</v>
      </c>
      <c r="B4202">
        <v>123</v>
      </c>
      <c r="C4202">
        <v>26893</v>
      </c>
      <c r="D4202" t="s">
        <v>20865</v>
      </c>
      <c r="E4202" t="s">
        <v>1464</v>
      </c>
      <c r="F4202">
        <v>7.2</v>
      </c>
      <c r="G4202">
        <v>1600000</v>
      </c>
      <c r="H4202" t="s">
        <v>24164</v>
      </c>
      <c r="I4202" t="s">
        <v>3409</v>
      </c>
      <c r="J4202" t="s">
        <v>19711</v>
      </c>
      <c r="K4202" t="s">
        <v>24177</v>
      </c>
      <c r="L4202" t="s">
        <v>24177</v>
      </c>
      <c r="M4202" t="s">
        <v>24177</v>
      </c>
      <c r="N4202" t="s">
        <v>24177</v>
      </c>
      <c r="O4202" t="s">
        <v>24177</v>
      </c>
      <c r="P4202">
        <f>IMDB_Movies3[[#This Row],[gross]]-Table3[[#This Row],[budget]]</f>
        <v>-1573107</v>
      </c>
    </row>
    <row r="4203" spans="1:16" x14ac:dyDescent="0.35">
      <c r="A4203" t="s">
        <v>2865</v>
      </c>
      <c r="B4203">
        <v>111</v>
      </c>
      <c r="C4203">
        <v>2580</v>
      </c>
      <c r="D4203" t="s">
        <v>20870</v>
      </c>
      <c r="E4203" t="s">
        <v>37</v>
      </c>
      <c r="F4203">
        <v>5.4</v>
      </c>
      <c r="G4203">
        <v>1650000</v>
      </c>
      <c r="H4203" t="s">
        <v>3409</v>
      </c>
      <c r="I4203" t="s">
        <v>24162</v>
      </c>
      <c r="J4203" t="s">
        <v>24177</v>
      </c>
      <c r="K4203" t="s">
        <v>24177</v>
      </c>
      <c r="L4203" t="s">
        <v>24177</v>
      </c>
      <c r="M4203" t="s">
        <v>24177</v>
      </c>
      <c r="N4203" t="s">
        <v>24177</v>
      </c>
      <c r="O4203" t="s">
        <v>24177</v>
      </c>
      <c r="P4203">
        <f>IMDB_Movies3[[#This Row],[gross]]-Table3[[#This Row],[budget]]</f>
        <v>-1647420</v>
      </c>
    </row>
    <row r="4204" spans="1:16" x14ac:dyDescent="0.35">
      <c r="A4204" t="s">
        <v>20873</v>
      </c>
      <c r="B4204">
        <v>99</v>
      </c>
      <c r="C4204">
        <v>47724985</v>
      </c>
      <c r="D4204" t="s">
        <v>20876</v>
      </c>
      <c r="E4204" t="s">
        <v>37</v>
      </c>
      <c r="F4204">
        <v>3.7</v>
      </c>
      <c r="G4204">
        <v>35761559</v>
      </c>
      <c r="H4204" t="s">
        <v>6403</v>
      </c>
      <c r="I4204" t="s">
        <v>24177</v>
      </c>
      <c r="J4204" t="s">
        <v>24177</v>
      </c>
      <c r="K4204" t="s">
        <v>24177</v>
      </c>
      <c r="L4204" t="s">
        <v>24177</v>
      </c>
      <c r="M4204" t="s">
        <v>24177</v>
      </c>
      <c r="N4204" t="s">
        <v>24177</v>
      </c>
      <c r="O4204" t="s">
        <v>24177</v>
      </c>
      <c r="P4204">
        <f>IMDB_Movies3[[#This Row],[gross]]-Table3[[#This Row],[budget]]</f>
        <v>11963426</v>
      </c>
    </row>
    <row r="4205" spans="1:16" x14ac:dyDescent="0.35">
      <c r="A4205" t="s">
        <v>20880</v>
      </c>
      <c r="B4205">
        <v>108</v>
      </c>
      <c r="C4205">
        <v>19067631</v>
      </c>
      <c r="D4205" t="s">
        <v>20881</v>
      </c>
      <c r="E4205" t="s">
        <v>37</v>
      </c>
      <c r="F4205">
        <v>7.1</v>
      </c>
      <c r="G4205">
        <v>2000000</v>
      </c>
      <c r="H4205" t="s">
        <v>1671</v>
      </c>
      <c r="I4205" t="s">
        <v>3409</v>
      </c>
      <c r="J4205" t="s">
        <v>19711</v>
      </c>
      <c r="K4205" t="s">
        <v>24177</v>
      </c>
      <c r="L4205" t="s">
        <v>24177</v>
      </c>
      <c r="M4205" t="s">
        <v>24177</v>
      </c>
      <c r="N4205" t="s">
        <v>24177</v>
      </c>
      <c r="O4205" t="s">
        <v>24177</v>
      </c>
      <c r="P4205">
        <f>IMDB_Movies3[[#This Row],[gross]]-Table3[[#This Row],[budget]]</f>
        <v>17067631</v>
      </c>
    </row>
    <row r="4206" spans="1:16" x14ac:dyDescent="0.35">
      <c r="A4206" t="s">
        <v>20884</v>
      </c>
      <c r="B4206">
        <v>92</v>
      </c>
      <c r="C4206">
        <v>11806119</v>
      </c>
      <c r="D4206" t="s">
        <v>20886</v>
      </c>
      <c r="E4206" t="s">
        <v>37</v>
      </c>
      <c r="F4206">
        <v>6.8</v>
      </c>
      <c r="G4206">
        <v>1100000</v>
      </c>
      <c r="H4206" t="s">
        <v>1325</v>
      </c>
      <c r="I4206" t="s">
        <v>13307</v>
      </c>
      <c r="J4206" t="s">
        <v>3409</v>
      </c>
      <c r="K4206" t="s">
        <v>24163</v>
      </c>
      <c r="L4206" t="s">
        <v>24177</v>
      </c>
      <c r="M4206" t="s">
        <v>24177</v>
      </c>
      <c r="N4206" t="s">
        <v>24177</v>
      </c>
      <c r="O4206" t="s">
        <v>24177</v>
      </c>
      <c r="P4206">
        <f>IMDB_Movies3[[#This Row],[gross]]-Table3[[#This Row],[budget]]</f>
        <v>10706119</v>
      </c>
    </row>
    <row r="4207" spans="1:16" x14ac:dyDescent="0.35">
      <c r="A4207" t="s">
        <v>19168</v>
      </c>
      <c r="B4207">
        <v>120</v>
      </c>
      <c r="C4207">
        <v>47724985</v>
      </c>
      <c r="D4207" t="s">
        <v>20890</v>
      </c>
      <c r="E4207" t="s">
        <v>37</v>
      </c>
      <c r="F4207">
        <v>8.1999999999999993</v>
      </c>
      <c r="G4207">
        <v>1500000</v>
      </c>
      <c r="H4207" t="s">
        <v>1671</v>
      </c>
      <c r="I4207" t="s">
        <v>3409</v>
      </c>
      <c r="J4207" t="s">
        <v>24177</v>
      </c>
      <c r="K4207" t="s">
        <v>24177</v>
      </c>
      <c r="L4207" t="s">
        <v>24177</v>
      </c>
      <c r="M4207" t="s">
        <v>24177</v>
      </c>
      <c r="N4207" t="s">
        <v>24177</v>
      </c>
      <c r="O4207" t="s">
        <v>24177</v>
      </c>
      <c r="P4207">
        <f>IMDB_Movies3[[#This Row],[gross]]-Table3[[#This Row],[budget]]</f>
        <v>46224985</v>
      </c>
    </row>
    <row r="4208" spans="1:16" x14ac:dyDescent="0.35">
      <c r="A4208" t="s">
        <v>20074</v>
      </c>
      <c r="B4208">
        <v>91</v>
      </c>
      <c r="C4208">
        <v>7417210</v>
      </c>
      <c r="D4208" t="s">
        <v>20894</v>
      </c>
      <c r="E4208" t="s">
        <v>37</v>
      </c>
      <c r="F4208">
        <v>7</v>
      </c>
      <c r="G4208">
        <v>1500000</v>
      </c>
      <c r="H4208" t="s">
        <v>3409</v>
      </c>
      <c r="I4208" t="s">
        <v>24177</v>
      </c>
      <c r="J4208" t="s">
        <v>24177</v>
      </c>
      <c r="K4208" t="s">
        <v>24177</v>
      </c>
      <c r="L4208" t="s">
        <v>24177</v>
      </c>
      <c r="M4208" t="s">
        <v>24177</v>
      </c>
      <c r="N4208" t="s">
        <v>24177</v>
      </c>
      <c r="O4208" t="s">
        <v>24177</v>
      </c>
      <c r="P4208">
        <f>IMDB_Movies3[[#This Row],[gross]]-Table3[[#This Row],[budget]]</f>
        <v>5917210</v>
      </c>
    </row>
    <row r="4209" spans="1:16" x14ac:dyDescent="0.35">
      <c r="A4209" t="s">
        <v>15234</v>
      </c>
      <c r="B4209">
        <v>88</v>
      </c>
      <c r="C4209">
        <v>7362100</v>
      </c>
      <c r="D4209" t="s">
        <v>20900</v>
      </c>
      <c r="E4209" t="s">
        <v>37</v>
      </c>
      <c r="F4209">
        <v>7.4</v>
      </c>
      <c r="G4209">
        <v>1500000</v>
      </c>
      <c r="H4209" t="s">
        <v>1671</v>
      </c>
      <c r="I4209" t="s">
        <v>3409</v>
      </c>
      <c r="J4209" t="s">
        <v>24177</v>
      </c>
      <c r="K4209" t="s">
        <v>24177</v>
      </c>
      <c r="L4209" t="s">
        <v>24177</v>
      </c>
      <c r="M4209" t="s">
        <v>24177</v>
      </c>
      <c r="N4209" t="s">
        <v>24177</v>
      </c>
      <c r="O4209" t="s">
        <v>24177</v>
      </c>
      <c r="P4209">
        <f>IMDB_Movies3[[#This Row],[gross]]-Table3[[#This Row],[budget]]</f>
        <v>5862100</v>
      </c>
    </row>
    <row r="4210" spans="1:16" x14ac:dyDescent="0.35">
      <c r="A4210" t="s">
        <v>9470</v>
      </c>
      <c r="B4210">
        <v>97</v>
      </c>
      <c r="C4210">
        <v>7022940</v>
      </c>
      <c r="D4210" t="s">
        <v>20906</v>
      </c>
      <c r="E4210" t="s">
        <v>37</v>
      </c>
      <c r="F4210">
        <v>6.7</v>
      </c>
      <c r="G4210">
        <v>1000000</v>
      </c>
      <c r="H4210" t="s">
        <v>1671</v>
      </c>
      <c r="I4210" t="s">
        <v>3409</v>
      </c>
      <c r="J4210" t="s">
        <v>19711</v>
      </c>
      <c r="K4210" t="s">
        <v>24177</v>
      </c>
      <c r="L4210" t="s">
        <v>24177</v>
      </c>
      <c r="M4210" t="s">
        <v>24177</v>
      </c>
      <c r="N4210" t="s">
        <v>24177</v>
      </c>
      <c r="O4210" t="s">
        <v>24177</v>
      </c>
      <c r="P4210">
        <f>IMDB_Movies3[[#This Row],[gross]]-Table3[[#This Row],[budget]]</f>
        <v>6022940</v>
      </c>
    </row>
    <row r="4211" spans="1:16" x14ac:dyDescent="0.35">
      <c r="A4211" t="s">
        <v>11032</v>
      </c>
      <c r="B4211">
        <v>95</v>
      </c>
      <c r="C4211">
        <v>47724985</v>
      </c>
      <c r="D4211" t="s">
        <v>20918</v>
      </c>
      <c r="E4211" t="s">
        <v>37</v>
      </c>
      <c r="F4211">
        <v>7.6</v>
      </c>
      <c r="G4211">
        <v>1696377</v>
      </c>
      <c r="H4211" t="s">
        <v>24168</v>
      </c>
      <c r="I4211" t="s">
        <v>24162</v>
      </c>
      <c r="J4211" t="s">
        <v>19711</v>
      </c>
      <c r="K4211" t="s">
        <v>10413</v>
      </c>
      <c r="L4211" t="s">
        <v>24177</v>
      </c>
      <c r="M4211" t="s">
        <v>24177</v>
      </c>
      <c r="N4211" t="s">
        <v>24177</v>
      </c>
      <c r="O4211" t="s">
        <v>24177</v>
      </c>
      <c r="P4211">
        <f>IMDB_Movies3[[#This Row],[gross]]-Table3[[#This Row],[budget]]</f>
        <v>46028608</v>
      </c>
    </row>
    <row r="4212" spans="1:16" x14ac:dyDescent="0.35">
      <c r="A4212" t="s">
        <v>8638</v>
      </c>
      <c r="B4212">
        <v>103</v>
      </c>
      <c r="C4212">
        <v>5132222</v>
      </c>
      <c r="D4212" t="s">
        <v>20922</v>
      </c>
      <c r="E4212" t="s">
        <v>37</v>
      </c>
      <c r="F4212">
        <v>7.2</v>
      </c>
      <c r="G4212">
        <v>2000000</v>
      </c>
      <c r="H4212" t="s">
        <v>3409</v>
      </c>
      <c r="I4212" t="s">
        <v>24162</v>
      </c>
      <c r="J4212" t="s">
        <v>19711</v>
      </c>
      <c r="K4212" t="s">
        <v>24177</v>
      </c>
      <c r="L4212" t="s">
        <v>24177</v>
      </c>
      <c r="M4212" t="s">
        <v>24177</v>
      </c>
      <c r="N4212" t="s">
        <v>24177</v>
      </c>
      <c r="O4212" t="s">
        <v>24177</v>
      </c>
      <c r="P4212">
        <f>IMDB_Movies3[[#This Row],[gross]]-Table3[[#This Row],[budget]]</f>
        <v>3132222</v>
      </c>
    </row>
    <row r="4213" spans="1:16" x14ac:dyDescent="0.35">
      <c r="A4213" t="s">
        <v>13975</v>
      </c>
      <c r="B4213">
        <v>110</v>
      </c>
      <c r="C4213">
        <v>2365931</v>
      </c>
      <c r="D4213" t="s">
        <v>20925</v>
      </c>
      <c r="E4213" t="s">
        <v>37</v>
      </c>
      <c r="F4213">
        <v>7.5</v>
      </c>
      <c r="G4213">
        <v>1500000</v>
      </c>
      <c r="H4213" t="s">
        <v>1671</v>
      </c>
      <c r="I4213" t="s">
        <v>24164</v>
      </c>
      <c r="J4213" t="s">
        <v>3409</v>
      </c>
      <c r="K4213" t="s">
        <v>19711</v>
      </c>
      <c r="L4213" t="s">
        <v>24177</v>
      </c>
      <c r="M4213" t="s">
        <v>24177</v>
      </c>
      <c r="N4213" t="s">
        <v>24177</v>
      </c>
      <c r="O4213" t="s">
        <v>24177</v>
      </c>
      <c r="P4213">
        <f>IMDB_Movies3[[#This Row],[gross]]-Table3[[#This Row],[budget]]</f>
        <v>865931</v>
      </c>
    </row>
    <row r="4214" spans="1:16" x14ac:dyDescent="0.35">
      <c r="A4214" t="s">
        <v>332</v>
      </c>
      <c r="B4214">
        <v>103</v>
      </c>
      <c r="C4214">
        <v>53991137</v>
      </c>
      <c r="D4214" t="s">
        <v>20928</v>
      </c>
      <c r="E4214" t="s">
        <v>37</v>
      </c>
      <c r="F4214">
        <v>6.8</v>
      </c>
      <c r="G4214">
        <v>1500000</v>
      </c>
      <c r="H4214" t="s">
        <v>1266</v>
      </c>
      <c r="I4214" t="s">
        <v>6403</v>
      </c>
      <c r="J4214" t="s">
        <v>24162</v>
      </c>
      <c r="K4214" t="s">
        <v>10413</v>
      </c>
      <c r="L4214" t="s">
        <v>24177</v>
      </c>
      <c r="M4214" t="s">
        <v>24177</v>
      </c>
      <c r="N4214" t="s">
        <v>24177</v>
      </c>
      <c r="O4214" t="s">
        <v>24177</v>
      </c>
      <c r="P4214">
        <f>IMDB_Movies3[[#This Row],[gross]]-Table3[[#This Row],[budget]]</f>
        <v>52491137</v>
      </c>
    </row>
    <row r="4215" spans="1:16" x14ac:dyDescent="0.35">
      <c r="A4215" t="s">
        <v>20932</v>
      </c>
      <c r="B4215">
        <v>92</v>
      </c>
      <c r="C4215">
        <v>47724985</v>
      </c>
      <c r="D4215" t="s">
        <v>20934</v>
      </c>
      <c r="E4215" t="s">
        <v>37</v>
      </c>
      <c r="F4215">
        <v>6.9</v>
      </c>
      <c r="G4215">
        <v>1500000</v>
      </c>
      <c r="H4215" t="s">
        <v>1671</v>
      </c>
      <c r="I4215" t="s">
        <v>24164</v>
      </c>
      <c r="J4215" t="s">
        <v>12332</v>
      </c>
      <c r="K4215" t="s">
        <v>10413</v>
      </c>
      <c r="L4215" t="s">
        <v>24177</v>
      </c>
      <c r="M4215" t="s">
        <v>24177</v>
      </c>
      <c r="N4215" t="s">
        <v>24177</v>
      </c>
      <c r="O4215" t="s">
        <v>24177</v>
      </c>
      <c r="P4215">
        <f>IMDB_Movies3[[#This Row],[gross]]-Table3[[#This Row],[budget]]</f>
        <v>46224985</v>
      </c>
    </row>
    <row r="4216" spans="1:16" x14ac:dyDescent="0.35">
      <c r="A4216" t="s">
        <v>20938</v>
      </c>
      <c r="B4216">
        <v>114</v>
      </c>
      <c r="C4216">
        <v>1221261</v>
      </c>
      <c r="D4216" t="s">
        <v>20940</v>
      </c>
      <c r="E4216" t="s">
        <v>2778</v>
      </c>
      <c r="F4216">
        <v>7.9</v>
      </c>
      <c r="G4216">
        <v>1500000</v>
      </c>
      <c r="H4216" t="s">
        <v>24164</v>
      </c>
      <c r="I4216" t="s">
        <v>3409</v>
      </c>
      <c r="J4216" t="s">
        <v>10413</v>
      </c>
      <c r="K4216" t="s">
        <v>24177</v>
      </c>
      <c r="L4216" t="s">
        <v>24177</v>
      </c>
      <c r="M4216" t="s">
        <v>24177</v>
      </c>
      <c r="N4216" t="s">
        <v>24177</v>
      </c>
      <c r="O4216" t="s">
        <v>24177</v>
      </c>
      <c r="P4216">
        <f>IMDB_Movies3[[#This Row],[gross]]-Table3[[#This Row],[budget]]</f>
        <v>-278739</v>
      </c>
    </row>
    <row r="4217" spans="1:16" x14ac:dyDescent="0.35">
      <c r="A4217" t="s">
        <v>20944</v>
      </c>
      <c r="B4217">
        <v>101</v>
      </c>
      <c r="C4217">
        <v>2408553</v>
      </c>
      <c r="D4217" t="s">
        <v>20947</v>
      </c>
      <c r="E4217" t="s">
        <v>11690</v>
      </c>
      <c r="F4217">
        <v>7.6</v>
      </c>
      <c r="G4217">
        <v>35761559</v>
      </c>
      <c r="H4217" t="s">
        <v>68</v>
      </c>
      <c r="I4217" t="s">
        <v>24165</v>
      </c>
      <c r="J4217" t="s">
        <v>24177</v>
      </c>
      <c r="K4217" t="s">
        <v>24177</v>
      </c>
      <c r="L4217" t="s">
        <v>24177</v>
      </c>
      <c r="M4217" t="s">
        <v>24177</v>
      </c>
      <c r="N4217" t="s">
        <v>24177</v>
      </c>
      <c r="O4217" t="s">
        <v>24177</v>
      </c>
      <c r="P4217">
        <f>IMDB_Movies3[[#This Row],[gross]]-Table3[[#This Row],[budget]]</f>
        <v>-33353006</v>
      </c>
    </row>
    <row r="4218" spans="1:16" x14ac:dyDescent="0.35">
      <c r="A4218" t="s">
        <v>20951</v>
      </c>
      <c r="B4218">
        <v>112</v>
      </c>
      <c r="C4218">
        <v>712294</v>
      </c>
      <c r="D4218" t="s">
        <v>20952</v>
      </c>
      <c r="E4218" t="s">
        <v>37</v>
      </c>
      <c r="F4218">
        <v>6.7</v>
      </c>
      <c r="G4218">
        <v>1500000</v>
      </c>
      <c r="H4218" t="s">
        <v>3409</v>
      </c>
      <c r="I4218" t="s">
        <v>24177</v>
      </c>
      <c r="J4218" t="s">
        <v>24177</v>
      </c>
      <c r="K4218" t="s">
        <v>24177</v>
      </c>
      <c r="L4218" t="s">
        <v>24177</v>
      </c>
      <c r="M4218" t="s">
        <v>24177</v>
      </c>
      <c r="N4218" t="s">
        <v>24177</v>
      </c>
      <c r="O4218" t="s">
        <v>24177</v>
      </c>
      <c r="P4218">
        <f>IMDB_Movies3[[#This Row],[gross]]-Table3[[#This Row],[budget]]</f>
        <v>-787706</v>
      </c>
    </row>
    <row r="4219" spans="1:16" x14ac:dyDescent="0.35">
      <c r="A4219" t="s">
        <v>20956</v>
      </c>
      <c r="B4219">
        <v>104</v>
      </c>
      <c r="C4219">
        <v>3447339</v>
      </c>
      <c r="D4219" t="s">
        <v>20957</v>
      </c>
      <c r="E4219" t="s">
        <v>37</v>
      </c>
      <c r="F4219">
        <v>5.8</v>
      </c>
      <c r="G4219">
        <v>1500000</v>
      </c>
      <c r="H4219" t="s">
        <v>1671</v>
      </c>
      <c r="I4219" t="s">
        <v>19711</v>
      </c>
      <c r="J4219" t="s">
        <v>24177</v>
      </c>
      <c r="K4219" t="s">
        <v>24177</v>
      </c>
      <c r="L4219" t="s">
        <v>24177</v>
      </c>
      <c r="M4219" t="s">
        <v>24177</v>
      </c>
      <c r="N4219" t="s">
        <v>24177</v>
      </c>
      <c r="O4219" t="s">
        <v>24177</v>
      </c>
      <c r="P4219">
        <f>IMDB_Movies3[[#This Row],[gross]]-Table3[[#This Row],[budget]]</f>
        <v>1947339</v>
      </c>
    </row>
    <row r="4220" spans="1:16" x14ac:dyDescent="0.35">
      <c r="A4220" t="s">
        <v>18553</v>
      </c>
      <c r="B4220">
        <v>99</v>
      </c>
      <c r="C4220">
        <v>418953</v>
      </c>
      <c r="D4220" t="s">
        <v>20961</v>
      </c>
      <c r="E4220" t="s">
        <v>37</v>
      </c>
      <c r="F4220">
        <v>6.5</v>
      </c>
      <c r="G4220">
        <v>1500000</v>
      </c>
      <c r="H4220" t="s">
        <v>24164</v>
      </c>
      <c r="I4220" t="s">
        <v>3409</v>
      </c>
      <c r="J4220" t="s">
        <v>10413</v>
      </c>
      <c r="K4220" t="s">
        <v>24177</v>
      </c>
      <c r="L4220" t="s">
        <v>24177</v>
      </c>
      <c r="M4220" t="s">
        <v>24177</v>
      </c>
      <c r="N4220" t="s">
        <v>24177</v>
      </c>
      <c r="O4220" t="s">
        <v>24177</v>
      </c>
      <c r="P4220">
        <f>IMDB_Movies3[[#This Row],[gross]]-Table3[[#This Row],[budget]]</f>
        <v>-1081047</v>
      </c>
    </row>
    <row r="4221" spans="1:16" x14ac:dyDescent="0.35">
      <c r="A4221" t="s">
        <v>20964</v>
      </c>
      <c r="B4221">
        <v>98</v>
      </c>
      <c r="C4221">
        <v>406035</v>
      </c>
      <c r="D4221" t="s">
        <v>20966</v>
      </c>
      <c r="E4221" t="s">
        <v>37</v>
      </c>
      <c r="F4221">
        <v>7.2</v>
      </c>
      <c r="G4221">
        <v>1500000</v>
      </c>
      <c r="H4221" t="s">
        <v>3409</v>
      </c>
      <c r="I4221" t="s">
        <v>24177</v>
      </c>
      <c r="J4221" t="s">
        <v>24177</v>
      </c>
      <c r="K4221" t="s">
        <v>24177</v>
      </c>
      <c r="L4221" t="s">
        <v>24177</v>
      </c>
      <c r="M4221" t="s">
        <v>24177</v>
      </c>
      <c r="N4221" t="s">
        <v>24177</v>
      </c>
      <c r="O4221" t="s">
        <v>24177</v>
      </c>
      <c r="P4221">
        <f>IMDB_Movies3[[#This Row],[gross]]-Table3[[#This Row],[budget]]</f>
        <v>-1093965</v>
      </c>
    </row>
    <row r="4222" spans="1:16" x14ac:dyDescent="0.35">
      <c r="A4222" t="s">
        <v>5418</v>
      </c>
      <c r="B4222">
        <v>107</v>
      </c>
      <c r="C4222">
        <v>402820</v>
      </c>
      <c r="D4222" t="s">
        <v>20970</v>
      </c>
      <c r="E4222" t="s">
        <v>37</v>
      </c>
      <c r="F4222">
        <v>6.9</v>
      </c>
      <c r="G4222">
        <v>35761559</v>
      </c>
      <c r="H4222" t="s">
        <v>3409</v>
      </c>
      <c r="I4222" t="s">
        <v>19711</v>
      </c>
      <c r="J4222" t="s">
        <v>24177</v>
      </c>
      <c r="K4222" t="s">
        <v>24177</v>
      </c>
      <c r="L4222" t="s">
        <v>24177</v>
      </c>
      <c r="M4222" t="s">
        <v>24177</v>
      </c>
      <c r="N4222" t="s">
        <v>24177</v>
      </c>
      <c r="O4222" t="s">
        <v>24177</v>
      </c>
      <c r="P4222">
        <f>IMDB_Movies3[[#This Row],[gross]]-Table3[[#This Row],[budget]]</f>
        <v>-35358739</v>
      </c>
    </row>
    <row r="4223" spans="1:16" x14ac:dyDescent="0.35">
      <c r="A4223" t="s">
        <v>20973</v>
      </c>
      <c r="B4223">
        <v>93</v>
      </c>
      <c r="C4223">
        <v>47724985</v>
      </c>
      <c r="D4223" t="s">
        <v>20976</v>
      </c>
      <c r="E4223" t="s">
        <v>37</v>
      </c>
      <c r="F4223">
        <v>5.5</v>
      </c>
      <c r="G4223">
        <v>1500000</v>
      </c>
      <c r="H4223" t="s">
        <v>1325</v>
      </c>
      <c r="I4223" t="s">
        <v>6403</v>
      </c>
      <c r="J4223" t="s">
        <v>10413</v>
      </c>
      <c r="K4223" t="s">
        <v>24177</v>
      </c>
      <c r="L4223" t="s">
        <v>24177</v>
      </c>
      <c r="M4223" t="s">
        <v>24177</v>
      </c>
      <c r="N4223" t="s">
        <v>24177</v>
      </c>
      <c r="O4223" t="s">
        <v>24177</v>
      </c>
      <c r="P4223">
        <f>IMDB_Movies3[[#This Row],[gross]]-Table3[[#This Row],[budget]]</f>
        <v>46224985</v>
      </c>
    </row>
    <row r="4224" spans="1:16" x14ac:dyDescent="0.35">
      <c r="A4224" t="s">
        <v>13181</v>
      </c>
      <c r="B4224">
        <v>100</v>
      </c>
      <c r="C4224">
        <v>373967</v>
      </c>
      <c r="D4224" t="s">
        <v>20979</v>
      </c>
      <c r="E4224" t="s">
        <v>37</v>
      </c>
      <c r="F4224">
        <v>6.5</v>
      </c>
      <c r="G4224">
        <v>1500000</v>
      </c>
      <c r="H4224" t="s">
        <v>6403</v>
      </c>
      <c r="I4224" t="s">
        <v>24162</v>
      </c>
      <c r="J4224" t="s">
        <v>24177</v>
      </c>
      <c r="K4224" t="s">
        <v>24177</v>
      </c>
      <c r="L4224" t="s">
        <v>24177</v>
      </c>
      <c r="M4224" t="s">
        <v>24177</v>
      </c>
      <c r="N4224" t="s">
        <v>24177</v>
      </c>
      <c r="O4224" t="s">
        <v>24177</v>
      </c>
      <c r="P4224">
        <f>IMDB_Movies3[[#This Row],[gross]]-Table3[[#This Row],[budget]]</f>
        <v>-1126033</v>
      </c>
    </row>
    <row r="4225" spans="1:16" x14ac:dyDescent="0.35">
      <c r="A4225" t="s">
        <v>418</v>
      </c>
      <c r="B4225">
        <v>80</v>
      </c>
      <c r="C4225">
        <v>194568</v>
      </c>
      <c r="D4225" t="s">
        <v>20983</v>
      </c>
      <c r="E4225" t="s">
        <v>37</v>
      </c>
      <c r="F4225">
        <v>6.2</v>
      </c>
      <c r="G4225">
        <v>1500000</v>
      </c>
      <c r="H4225" t="s">
        <v>1671</v>
      </c>
      <c r="I4225" t="s">
        <v>19711</v>
      </c>
      <c r="J4225" t="s">
        <v>24177</v>
      </c>
      <c r="K4225" t="s">
        <v>24177</v>
      </c>
      <c r="L4225" t="s">
        <v>24177</v>
      </c>
      <c r="M4225" t="s">
        <v>24177</v>
      </c>
      <c r="N4225" t="s">
        <v>24177</v>
      </c>
      <c r="O4225" t="s">
        <v>24177</v>
      </c>
      <c r="P4225">
        <f>IMDB_Movies3[[#This Row],[gross]]-Table3[[#This Row],[budget]]</f>
        <v>-1305432</v>
      </c>
    </row>
    <row r="4226" spans="1:16" x14ac:dyDescent="0.35">
      <c r="A4226" t="s">
        <v>20986</v>
      </c>
      <c r="B4226">
        <v>94</v>
      </c>
      <c r="C4226">
        <v>47724985</v>
      </c>
      <c r="D4226" t="s">
        <v>20987</v>
      </c>
      <c r="E4226" t="s">
        <v>37</v>
      </c>
      <c r="F4226">
        <v>6.7</v>
      </c>
      <c r="G4226">
        <v>35761559</v>
      </c>
      <c r="H4226" t="s">
        <v>3409</v>
      </c>
      <c r="I4226" t="s">
        <v>18089</v>
      </c>
      <c r="J4226" t="s">
        <v>24177</v>
      </c>
      <c r="K4226" t="s">
        <v>24177</v>
      </c>
      <c r="L4226" t="s">
        <v>24177</v>
      </c>
      <c r="M4226" t="s">
        <v>24177</v>
      </c>
      <c r="N4226" t="s">
        <v>24177</v>
      </c>
      <c r="O4226" t="s">
        <v>24177</v>
      </c>
      <c r="P4226">
        <f>IMDB_Movies3[[#This Row],[gross]]-Table3[[#This Row],[budget]]</f>
        <v>11963426</v>
      </c>
    </row>
    <row r="4227" spans="1:16" x14ac:dyDescent="0.35">
      <c r="A4227" t="s">
        <v>20989</v>
      </c>
      <c r="B4227">
        <v>93</v>
      </c>
      <c r="C4227">
        <v>47724985</v>
      </c>
      <c r="D4227" t="s">
        <v>20990</v>
      </c>
      <c r="E4227" t="s">
        <v>37</v>
      </c>
      <c r="F4227">
        <v>5.7</v>
      </c>
      <c r="G4227">
        <v>1500000</v>
      </c>
      <c r="H4227" t="s">
        <v>1671</v>
      </c>
      <c r="I4227" t="s">
        <v>6403</v>
      </c>
      <c r="J4227" t="s">
        <v>24177</v>
      </c>
      <c r="K4227" t="s">
        <v>24177</v>
      </c>
      <c r="L4227" t="s">
        <v>24177</v>
      </c>
      <c r="M4227" t="s">
        <v>24177</v>
      </c>
      <c r="N4227" t="s">
        <v>24177</v>
      </c>
      <c r="O4227" t="s">
        <v>24177</v>
      </c>
      <c r="P4227">
        <f>IMDB_Movies3[[#This Row],[gross]]-Table3[[#This Row],[budget]]</f>
        <v>46224985</v>
      </c>
    </row>
    <row r="4228" spans="1:16" x14ac:dyDescent="0.35">
      <c r="A4228" t="s">
        <v>20994</v>
      </c>
      <c r="B4228">
        <v>87</v>
      </c>
      <c r="C4228">
        <v>163245</v>
      </c>
      <c r="D4228" t="s">
        <v>20997</v>
      </c>
      <c r="E4228" t="s">
        <v>37</v>
      </c>
      <c r="F4228">
        <v>8.6</v>
      </c>
      <c r="G4228">
        <v>1500000</v>
      </c>
      <c r="H4228" t="s">
        <v>1671</v>
      </c>
      <c r="I4228" t="s">
        <v>3409</v>
      </c>
      <c r="J4228" t="s">
        <v>18089</v>
      </c>
      <c r="K4228" t="s">
        <v>24177</v>
      </c>
      <c r="L4228" t="s">
        <v>24177</v>
      </c>
      <c r="M4228" t="s">
        <v>24177</v>
      </c>
      <c r="N4228" t="s">
        <v>24177</v>
      </c>
      <c r="O4228" t="s">
        <v>24177</v>
      </c>
      <c r="P4228">
        <f>IMDB_Movies3[[#This Row],[gross]]-Table3[[#This Row],[budget]]</f>
        <v>-1336755</v>
      </c>
    </row>
    <row r="4229" spans="1:16" x14ac:dyDescent="0.35">
      <c r="A4229" t="s">
        <v>21001</v>
      </c>
      <c r="B4229">
        <v>91</v>
      </c>
      <c r="C4229">
        <v>119841</v>
      </c>
      <c r="D4229" t="s">
        <v>21002</v>
      </c>
      <c r="E4229" t="s">
        <v>37</v>
      </c>
      <c r="F4229">
        <v>6.5</v>
      </c>
      <c r="G4229">
        <v>1500000</v>
      </c>
      <c r="H4229" t="s">
        <v>3409</v>
      </c>
      <c r="I4229" t="s">
        <v>24177</v>
      </c>
      <c r="J4229" t="s">
        <v>24177</v>
      </c>
      <c r="K4229" t="s">
        <v>24177</v>
      </c>
      <c r="L4229" t="s">
        <v>24177</v>
      </c>
      <c r="M4229" t="s">
        <v>24177</v>
      </c>
      <c r="N4229" t="s">
        <v>24177</v>
      </c>
      <c r="O4229" t="s">
        <v>24177</v>
      </c>
      <c r="P4229">
        <f>IMDB_Movies3[[#This Row],[gross]]-Table3[[#This Row],[budget]]</f>
        <v>-1380159</v>
      </c>
    </row>
    <row r="4230" spans="1:16" x14ac:dyDescent="0.35">
      <c r="A4230" t="s">
        <v>6251</v>
      </c>
      <c r="B4230">
        <v>84</v>
      </c>
      <c r="C4230">
        <v>173066</v>
      </c>
      <c r="D4230" t="s">
        <v>21005</v>
      </c>
      <c r="E4230" t="s">
        <v>37</v>
      </c>
      <c r="F4230">
        <v>6.3</v>
      </c>
      <c r="G4230">
        <v>1500000</v>
      </c>
      <c r="H4230" t="s">
        <v>1671</v>
      </c>
      <c r="I4230" t="s">
        <v>1266</v>
      </c>
      <c r="J4230" t="s">
        <v>24177</v>
      </c>
      <c r="K4230" t="s">
        <v>24177</v>
      </c>
      <c r="L4230" t="s">
        <v>24177</v>
      </c>
      <c r="M4230" t="s">
        <v>24177</v>
      </c>
      <c r="N4230" t="s">
        <v>24177</v>
      </c>
      <c r="O4230" t="s">
        <v>24177</v>
      </c>
      <c r="P4230">
        <f>IMDB_Movies3[[#This Row],[gross]]-Table3[[#This Row],[budget]]</f>
        <v>-1326934</v>
      </c>
    </row>
    <row r="4231" spans="1:16" x14ac:dyDescent="0.35">
      <c r="A4231" t="s">
        <v>13756</v>
      </c>
      <c r="B4231">
        <v>90</v>
      </c>
      <c r="C4231">
        <v>92362</v>
      </c>
      <c r="D4231" t="s">
        <v>21009</v>
      </c>
      <c r="E4231" t="s">
        <v>37</v>
      </c>
      <c r="F4231">
        <v>4.3</v>
      </c>
      <c r="G4231">
        <v>1500000</v>
      </c>
      <c r="H4231" t="s">
        <v>1671</v>
      </c>
      <c r="I4231" t="s">
        <v>3409</v>
      </c>
      <c r="J4231" t="s">
        <v>24177</v>
      </c>
      <c r="K4231" t="s">
        <v>24177</v>
      </c>
      <c r="L4231" t="s">
        <v>24177</v>
      </c>
      <c r="M4231" t="s">
        <v>24177</v>
      </c>
      <c r="N4231" t="s">
        <v>24177</v>
      </c>
      <c r="O4231" t="s">
        <v>24177</v>
      </c>
      <c r="P4231">
        <f>IMDB_Movies3[[#This Row],[gross]]-Table3[[#This Row],[budget]]</f>
        <v>-1407638</v>
      </c>
    </row>
    <row r="4232" spans="1:16" x14ac:dyDescent="0.35">
      <c r="A4232" t="s">
        <v>21011</v>
      </c>
      <c r="B4232">
        <v>98</v>
      </c>
      <c r="C4232">
        <v>105943</v>
      </c>
      <c r="D4232" t="s">
        <v>21013</v>
      </c>
      <c r="E4232" t="s">
        <v>37</v>
      </c>
      <c r="F4232">
        <v>6.1</v>
      </c>
      <c r="G4232">
        <v>1500000</v>
      </c>
      <c r="H4232" t="s">
        <v>1671</v>
      </c>
      <c r="I4232" t="s">
        <v>24177</v>
      </c>
      <c r="J4232" t="s">
        <v>24177</v>
      </c>
      <c r="K4232" t="s">
        <v>24177</v>
      </c>
      <c r="L4232" t="s">
        <v>24177</v>
      </c>
      <c r="M4232" t="s">
        <v>24177</v>
      </c>
      <c r="N4232" t="s">
        <v>24177</v>
      </c>
      <c r="O4232" t="s">
        <v>24177</v>
      </c>
      <c r="P4232">
        <f>IMDB_Movies3[[#This Row],[gross]]-Table3[[#This Row],[budget]]</f>
        <v>-1394057</v>
      </c>
    </row>
    <row r="4233" spans="1:16" x14ac:dyDescent="0.35">
      <c r="A4233" t="s">
        <v>14349</v>
      </c>
      <c r="B4233">
        <v>108</v>
      </c>
      <c r="C4233">
        <v>47724985</v>
      </c>
      <c r="D4233" t="s">
        <v>21017</v>
      </c>
      <c r="E4233" t="s">
        <v>37</v>
      </c>
      <c r="F4233">
        <v>6</v>
      </c>
      <c r="G4233">
        <v>1500000</v>
      </c>
      <c r="H4233" t="s">
        <v>3409</v>
      </c>
      <c r="I4233" t="s">
        <v>12038</v>
      </c>
      <c r="J4233" t="s">
        <v>19711</v>
      </c>
      <c r="K4233" t="s">
        <v>24177</v>
      </c>
      <c r="L4233" t="s">
        <v>24177</v>
      </c>
      <c r="M4233" t="s">
        <v>24177</v>
      </c>
      <c r="N4233" t="s">
        <v>24177</v>
      </c>
      <c r="O4233" t="s">
        <v>24177</v>
      </c>
      <c r="P4233">
        <f>IMDB_Movies3[[#This Row],[gross]]-Table3[[#This Row],[budget]]</f>
        <v>46224985</v>
      </c>
    </row>
    <row r="4234" spans="1:16" x14ac:dyDescent="0.35">
      <c r="A4234" t="s">
        <v>15906</v>
      </c>
      <c r="B4234">
        <v>124</v>
      </c>
      <c r="C4234">
        <v>183490</v>
      </c>
      <c r="D4234" t="s">
        <v>21023</v>
      </c>
      <c r="E4234" t="s">
        <v>37</v>
      </c>
      <c r="F4234">
        <v>5.8</v>
      </c>
      <c r="G4234">
        <v>1700000</v>
      </c>
      <c r="H4234" t="s">
        <v>3409</v>
      </c>
      <c r="I4234" t="s">
        <v>24165</v>
      </c>
      <c r="J4234" t="s">
        <v>24177</v>
      </c>
      <c r="K4234" t="s">
        <v>24177</v>
      </c>
      <c r="L4234" t="s">
        <v>24177</v>
      </c>
      <c r="M4234" t="s">
        <v>24177</v>
      </c>
      <c r="N4234" t="s">
        <v>24177</v>
      </c>
      <c r="O4234" t="s">
        <v>24177</v>
      </c>
      <c r="P4234">
        <f>IMDB_Movies3[[#This Row],[gross]]-Table3[[#This Row],[budget]]</f>
        <v>-1516510</v>
      </c>
    </row>
    <row r="4235" spans="1:16" x14ac:dyDescent="0.35">
      <c r="A4235" t="s">
        <v>21027</v>
      </c>
      <c r="B4235">
        <v>95</v>
      </c>
      <c r="C4235">
        <v>3478</v>
      </c>
      <c r="D4235" t="s">
        <v>21029</v>
      </c>
      <c r="E4235" t="s">
        <v>37</v>
      </c>
      <c r="F4235">
        <v>6.7</v>
      </c>
      <c r="G4235">
        <v>1500000</v>
      </c>
      <c r="H4235" t="s">
        <v>1266</v>
      </c>
      <c r="I4235" t="s">
        <v>6403</v>
      </c>
      <c r="J4235" t="s">
        <v>24177</v>
      </c>
      <c r="K4235" t="s">
        <v>24177</v>
      </c>
      <c r="L4235" t="s">
        <v>24177</v>
      </c>
      <c r="M4235" t="s">
        <v>24177</v>
      </c>
      <c r="N4235" t="s">
        <v>24177</v>
      </c>
      <c r="O4235" t="s">
        <v>24177</v>
      </c>
      <c r="P4235">
        <f>IMDB_Movies3[[#This Row],[gross]]-Table3[[#This Row],[budget]]</f>
        <v>-1496522</v>
      </c>
    </row>
    <row r="4236" spans="1:16" x14ac:dyDescent="0.35">
      <c r="A4236" t="s">
        <v>21033</v>
      </c>
      <c r="B4236">
        <v>90</v>
      </c>
      <c r="C4236">
        <v>52166</v>
      </c>
      <c r="D4236" t="s">
        <v>21034</v>
      </c>
      <c r="E4236" t="s">
        <v>37</v>
      </c>
      <c r="F4236">
        <v>6.7</v>
      </c>
      <c r="G4236">
        <v>2000000</v>
      </c>
      <c r="H4236" t="s">
        <v>3409</v>
      </c>
      <c r="I4236" t="s">
        <v>24177</v>
      </c>
      <c r="J4236" t="s">
        <v>24177</v>
      </c>
      <c r="K4236" t="s">
        <v>24177</v>
      </c>
      <c r="L4236" t="s">
        <v>24177</v>
      </c>
      <c r="M4236" t="s">
        <v>24177</v>
      </c>
      <c r="N4236" t="s">
        <v>24177</v>
      </c>
      <c r="O4236" t="s">
        <v>24177</v>
      </c>
      <c r="P4236">
        <f>IMDB_Movies3[[#This Row],[gross]]-Table3[[#This Row],[budget]]</f>
        <v>-1947834</v>
      </c>
    </row>
    <row r="4237" spans="1:16" x14ac:dyDescent="0.35">
      <c r="A4237" t="s">
        <v>21037</v>
      </c>
      <c r="B4237">
        <v>93</v>
      </c>
      <c r="C4237">
        <v>47724985</v>
      </c>
      <c r="D4237" t="s">
        <v>21038</v>
      </c>
      <c r="E4237" t="s">
        <v>37</v>
      </c>
      <c r="F4237">
        <v>7.6</v>
      </c>
      <c r="G4237">
        <v>1500000</v>
      </c>
      <c r="H4237" t="s">
        <v>1671</v>
      </c>
      <c r="I4237" t="s">
        <v>3409</v>
      </c>
      <c r="J4237" t="s">
        <v>19711</v>
      </c>
      <c r="K4237" t="s">
        <v>24177</v>
      </c>
      <c r="L4237" t="s">
        <v>24177</v>
      </c>
      <c r="M4237" t="s">
        <v>24177</v>
      </c>
      <c r="N4237" t="s">
        <v>24177</v>
      </c>
      <c r="O4237" t="s">
        <v>24177</v>
      </c>
      <c r="P4237">
        <f>IMDB_Movies3[[#This Row],[gross]]-Table3[[#This Row],[budget]]</f>
        <v>46224985</v>
      </c>
    </row>
    <row r="4238" spans="1:16" x14ac:dyDescent="0.35">
      <c r="A4238" t="s">
        <v>12822</v>
      </c>
      <c r="B4238">
        <v>101</v>
      </c>
      <c r="C4238">
        <v>1163508</v>
      </c>
      <c r="D4238" t="s">
        <v>21041</v>
      </c>
      <c r="E4238" t="s">
        <v>37</v>
      </c>
      <c r="F4238">
        <v>5.0999999999999996</v>
      </c>
      <c r="G4238">
        <v>2500000</v>
      </c>
      <c r="H4238" t="s">
        <v>3409</v>
      </c>
      <c r="I4238" t="s">
        <v>1266</v>
      </c>
      <c r="J4238" t="s">
        <v>6403</v>
      </c>
      <c r="K4238" t="s">
        <v>10413</v>
      </c>
      <c r="L4238" t="s">
        <v>24177</v>
      </c>
      <c r="M4238" t="s">
        <v>24177</v>
      </c>
      <c r="N4238" t="s">
        <v>24177</v>
      </c>
      <c r="O4238" t="s">
        <v>24177</v>
      </c>
      <c r="P4238">
        <f>IMDB_Movies3[[#This Row],[gross]]-Table3[[#This Row],[budget]]</f>
        <v>-1336492</v>
      </c>
    </row>
    <row r="4239" spans="1:16" x14ac:dyDescent="0.35">
      <c r="A4239" t="s">
        <v>21044</v>
      </c>
      <c r="B4239">
        <v>107</v>
      </c>
      <c r="C4239">
        <v>47724985</v>
      </c>
      <c r="D4239" t="s">
        <v>21047</v>
      </c>
      <c r="E4239" t="s">
        <v>37</v>
      </c>
      <c r="F4239">
        <v>6.8</v>
      </c>
      <c r="G4239">
        <v>350000</v>
      </c>
      <c r="H4239" t="s">
        <v>1671</v>
      </c>
      <c r="I4239" t="s">
        <v>6403</v>
      </c>
      <c r="J4239" t="s">
        <v>24162</v>
      </c>
      <c r="K4239" t="s">
        <v>24177</v>
      </c>
      <c r="L4239" t="s">
        <v>24177</v>
      </c>
      <c r="M4239" t="s">
        <v>24177</v>
      </c>
      <c r="N4239" t="s">
        <v>24177</v>
      </c>
      <c r="O4239" t="s">
        <v>24177</v>
      </c>
      <c r="P4239">
        <f>IMDB_Movies3[[#This Row],[gross]]-Table3[[#This Row],[budget]]</f>
        <v>47374985</v>
      </c>
    </row>
    <row r="4240" spans="1:16" x14ac:dyDescent="0.35">
      <c r="A4240" t="s">
        <v>21051</v>
      </c>
      <c r="B4240">
        <v>20</v>
      </c>
      <c r="C4240">
        <v>47724985</v>
      </c>
      <c r="D4240" t="s">
        <v>21054</v>
      </c>
      <c r="E4240" t="s">
        <v>37</v>
      </c>
      <c r="F4240">
        <v>6.8</v>
      </c>
      <c r="G4240">
        <v>1500000</v>
      </c>
      <c r="H4240" t="s">
        <v>68</v>
      </c>
      <c r="I4240" t="s">
        <v>24177</v>
      </c>
      <c r="J4240" t="s">
        <v>24177</v>
      </c>
      <c r="K4240" t="s">
        <v>24177</v>
      </c>
      <c r="L4240" t="s">
        <v>24177</v>
      </c>
      <c r="M4240" t="s">
        <v>24177</v>
      </c>
      <c r="N4240" t="s">
        <v>24177</v>
      </c>
      <c r="O4240" t="s">
        <v>24177</v>
      </c>
      <c r="P4240">
        <f>IMDB_Movies3[[#This Row],[gross]]-Table3[[#This Row],[budget]]</f>
        <v>46224985</v>
      </c>
    </row>
    <row r="4241" spans="1:16" x14ac:dyDescent="0.35">
      <c r="A4241" t="s">
        <v>21058</v>
      </c>
      <c r="B4241">
        <v>87</v>
      </c>
      <c r="C4241">
        <v>47724985</v>
      </c>
      <c r="D4241" t="s">
        <v>21061</v>
      </c>
      <c r="E4241" t="s">
        <v>37</v>
      </c>
      <c r="F4241">
        <v>6.8</v>
      </c>
      <c r="G4241">
        <v>1500000</v>
      </c>
      <c r="H4241" t="s">
        <v>3409</v>
      </c>
      <c r="I4241" t="s">
        <v>1266</v>
      </c>
      <c r="J4241" t="s">
        <v>19711</v>
      </c>
      <c r="K4241" t="s">
        <v>24177</v>
      </c>
      <c r="L4241" t="s">
        <v>24177</v>
      </c>
      <c r="M4241" t="s">
        <v>24177</v>
      </c>
      <c r="N4241" t="s">
        <v>24177</v>
      </c>
      <c r="O4241" t="s">
        <v>24177</v>
      </c>
      <c r="P4241">
        <f>IMDB_Movies3[[#This Row],[gross]]-Table3[[#This Row],[budget]]</f>
        <v>46224985</v>
      </c>
    </row>
    <row r="4242" spans="1:16" x14ac:dyDescent="0.35">
      <c r="A4242" t="s">
        <v>21065</v>
      </c>
      <c r="B4242">
        <v>98</v>
      </c>
      <c r="C4242">
        <v>47724985</v>
      </c>
      <c r="D4242" t="s">
        <v>21066</v>
      </c>
      <c r="E4242" t="s">
        <v>37</v>
      </c>
      <c r="F4242">
        <v>6.3</v>
      </c>
      <c r="G4242">
        <v>1500000</v>
      </c>
      <c r="H4242" t="s">
        <v>1671</v>
      </c>
      <c r="I4242" t="s">
        <v>3409</v>
      </c>
      <c r="J4242" t="s">
        <v>24177</v>
      </c>
      <c r="K4242" t="s">
        <v>24177</v>
      </c>
      <c r="L4242" t="s">
        <v>24177</v>
      </c>
      <c r="M4242" t="s">
        <v>24177</v>
      </c>
      <c r="N4242" t="s">
        <v>24177</v>
      </c>
      <c r="O4242" t="s">
        <v>24177</v>
      </c>
      <c r="P4242">
        <f>IMDB_Movies3[[#This Row],[gross]]-Table3[[#This Row],[budget]]</f>
        <v>46224985</v>
      </c>
    </row>
    <row r="4243" spans="1:16" x14ac:dyDescent="0.35">
      <c r="A4243" t="s">
        <v>21068</v>
      </c>
      <c r="B4243">
        <v>112</v>
      </c>
      <c r="C4243">
        <v>47724985</v>
      </c>
      <c r="D4243" t="s">
        <v>21071</v>
      </c>
      <c r="E4243" t="s">
        <v>37</v>
      </c>
      <c r="F4243">
        <v>7.1</v>
      </c>
      <c r="G4243">
        <v>5000000</v>
      </c>
      <c r="H4243" t="s">
        <v>1671</v>
      </c>
      <c r="I4243" t="s">
        <v>3409</v>
      </c>
      <c r="J4243" t="s">
        <v>24177</v>
      </c>
      <c r="K4243" t="s">
        <v>24177</v>
      </c>
      <c r="L4243" t="s">
        <v>24177</v>
      </c>
      <c r="M4243" t="s">
        <v>24177</v>
      </c>
      <c r="N4243" t="s">
        <v>24177</v>
      </c>
      <c r="O4243" t="s">
        <v>24177</v>
      </c>
      <c r="P4243">
        <f>IMDB_Movies3[[#This Row],[gross]]-Table3[[#This Row],[budget]]</f>
        <v>42724985</v>
      </c>
    </row>
    <row r="4244" spans="1:16" x14ac:dyDescent="0.35">
      <c r="A4244" t="s">
        <v>21074</v>
      </c>
      <c r="B4244">
        <v>82</v>
      </c>
      <c r="C4244">
        <v>47724985</v>
      </c>
      <c r="D4244" t="s">
        <v>21077</v>
      </c>
      <c r="E4244" t="s">
        <v>37</v>
      </c>
      <c r="F4244">
        <v>2.8</v>
      </c>
      <c r="G4244">
        <v>1500000</v>
      </c>
      <c r="H4244" t="s">
        <v>12332</v>
      </c>
      <c r="I4244" t="s">
        <v>24177</v>
      </c>
      <c r="J4244" t="s">
        <v>24177</v>
      </c>
      <c r="K4244" t="s">
        <v>24177</v>
      </c>
      <c r="L4244" t="s">
        <v>24177</v>
      </c>
      <c r="M4244" t="s">
        <v>24177</v>
      </c>
      <c r="N4244" t="s">
        <v>24177</v>
      </c>
      <c r="O4244" t="s">
        <v>24177</v>
      </c>
      <c r="P4244">
        <f>IMDB_Movies3[[#This Row],[gross]]-Table3[[#This Row],[budget]]</f>
        <v>46224985</v>
      </c>
    </row>
    <row r="4245" spans="1:16" x14ac:dyDescent="0.35">
      <c r="A4245" t="s">
        <v>21080</v>
      </c>
      <c r="B4245">
        <v>102</v>
      </c>
      <c r="C4245">
        <v>47724985</v>
      </c>
      <c r="D4245" t="s">
        <v>21081</v>
      </c>
      <c r="E4245" t="s">
        <v>37</v>
      </c>
      <c r="F4245">
        <v>8.1999999999999993</v>
      </c>
      <c r="G4245">
        <v>2000000</v>
      </c>
      <c r="H4245" t="s">
        <v>1671</v>
      </c>
      <c r="I4245" t="s">
        <v>3409</v>
      </c>
      <c r="J4245" t="s">
        <v>18089</v>
      </c>
      <c r="K4245" t="s">
        <v>24177</v>
      </c>
      <c r="L4245" t="s">
        <v>24177</v>
      </c>
      <c r="M4245" t="s">
        <v>24177</v>
      </c>
      <c r="N4245" t="s">
        <v>24177</v>
      </c>
      <c r="O4245" t="s">
        <v>24177</v>
      </c>
      <c r="P4245">
        <f>IMDB_Movies3[[#This Row],[gross]]-Table3[[#This Row],[budget]]</f>
        <v>45724985</v>
      </c>
    </row>
    <row r="4246" spans="1:16" x14ac:dyDescent="0.35">
      <c r="A4246" t="s">
        <v>21084</v>
      </c>
      <c r="B4246">
        <v>97</v>
      </c>
      <c r="C4246">
        <v>47724985</v>
      </c>
      <c r="D4246" t="s">
        <v>21086</v>
      </c>
      <c r="E4246" t="s">
        <v>37</v>
      </c>
      <c r="F4246">
        <v>3.1</v>
      </c>
      <c r="G4246">
        <v>1500000</v>
      </c>
      <c r="H4246" t="s">
        <v>1325</v>
      </c>
      <c r="I4246" t="s">
        <v>24164</v>
      </c>
      <c r="J4246" t="s">
        <v>10413</v>
      </c>
      <c r="K4246" t="s">
        <v>24177</v>
      </c>
      <c r="L4246" t="s">
        <v>24177</v>
      </c>
      <c r="M4246" t="s">
        <v>24177</v>
      </c>
      <c r="N4246" t="s">
        <v>24177</v>
      </c>
      <c r="O4246" t="s">
        <v>24177</v>
      </c>
      <c r="P4246">
        <f>IMDB_Movies3[[#This Row],[gross]]-Table3[[#This Row],[budget]]</f>
        <v>46224985</v>
      </c>
    </row>
    <row r="4247" spans="1:16" x14ac:dyDescent="0.35">
      <c r="A4247" t="s">
        <v>21088</v>
      </c>
      <c r="B4247">
        <v>101</v>
      </c>
      <c r="C4247">
        <v>47724985</v>
      </c>
      <c r="D4247" t="s">
        <v>21090</v>
      </c>
      <c r="E4247" t="s">
        <v>37</v>
      </c>
      <c r="F4247">
        <v>3.3</v>
      </c>
      <c r="G4247">
        <v>1500000</v>
      </c>
      <c r="H4247" t="s">
        <v>3409</v>
      </c>
      <c r="I4247" t="s">
        <v>6403</v>
      </c>
      <c r="J4247" t="s">
        <v>24162</v>
      </c>
      <c r="K4247" t="s">
        <v>10413</v>
      </c>
      <c r="L4247" t="s">
        <v>24177</v>
      </c>
      <c r="M4247" t="s">
        <v>24177</v>
      </c>
      <c r="N4247" t="s">
        <v>24177</v>
      </c>
      <c r="O4247" t="s">
        <v>24177</v>
      </c>
      <c r="P4247">
        <f>IMDB_Movies3[[#This Row],[gross]]-Table3[[#This Row],[budget]]</f>
        <v>46224985</v>
      </c>
    </row>
    <row r="4248" spans="1:16" x14ac:dyDescent="0.35">
      <c r="A4248" t="s">
        <v>21094</v>
      </c>
      <c r="B4248">
        <v>93</v>
      </c>
      <c r="C4248">
        <v>47724985</v>
      </c>
      <c r="D4248" t="s">
        <v>21095</v>
      </c>
      <c r="E4248" t="s">
        <v>37</v>
      </c>
      <c r="F4248">
        <v>3.6</v>
      </c>
      <c r="G4248">
        <v>2000000</v>
      </c>
      <c r="H4248" t="s">
        <v>1325</v>
      </c>
      <c r="I4248" t="s">
        <v>6403</v>
      </c>
      <c r="J4248" t="s">
        <v>10413</v>
      </c>
      <c r="K4248" t="s">
        <v>24177</v>
      </c>
      <c r="L4248" t="s">
        <v>24177</v>
      </c>
      <c r="M4248" t="s">
        <v>24177</v>
      </c>
      <c r="N4248" t="s">
        <v>24177</v>
      </c>
      <c r="O4248" t="s">
        <v>24177</v>
      </c>
      <c r="P4248">
        <f>IMDB_Movies3[[#This Row],[gross]]-Table3[[#This Row],[budget]]</f>
        <v>45724985</v>
      </c>
    </row>
    <row r="4249" spans="1:16" x14ac:dyDescent="0.35">
      <c r="A4249" t="s">
        <v>21099</v>
      </c>
      <c r="B4249">
        <v>83</v>
      </c>
      <c r="C4249">
        <v>184925485</v>
      </c>
      <c r="D4249" t="s">
        <v>21102</v>
      </c>
      <c r="E4249" t="s">
        <v>37</v>
      </c>
      <c r="F4249">
        <v>7.7</v>
      </c>
      <c r="G4249">
        <v>2000000</v>
      </c>
      <c r="H4249" t="s">
        <v>11526</v>
      </c>
      <c r="I4249" t="s">
        <v>18089</v>
      </c>
      <c r="J4249" t="s">
        <v>1266</v>
      </c>
      <c r="K4249" t="s">
        <v>17378</v>
      </c>
      <c r="L4249" t="s">
        <v>24177</v>
      </c>
      <c r="M4249" t="s">
        <v>24177</v>
      </c>
      <c r="N4249" t="s">
        <v>24177</v>
      </c>
      <c r="O4249" t="s">
        <v>24177</v>
      </c>
      <c r="P4249">
        <f>IMDB_Movies3[[#This Row],[gross]]-Table3[[#This Row],[budget]]</f>
        <v>182925485</v>
      </c>
    </row>
    <row r="4250" spans="1:16" x14ac:dyDescent="0.35">
      <c r="A4250" t="s">
        <v>21106</v>
      </c>
      <c r="B4250">
        <v>106</v>
      </c>
      <c r="C4250">
        <v>304124</v>
      </c>
      <c r="D4250" t="s">
        <v>21108</v>
      </c>
      <c r="E4250" t="s">
        <v>2778</v>
      </c>
      <c r="F4250">
        <v>6.7</v>
      </c>
      <c r="G4250">
        <v>1400000</v>
      </c>
      <c r="H4250" t="s">
        <v>3409</v>
      </c>
      <c r="I4250" t="s">
        <v>24177</v>
      </c>
      <c r="J4250" t="s">
        <v>24177</v>
      </c>
      <c r="K4250" t="s">
        <v>24177</v>
      </c>
      <c r="L4250" t="s">
        <v>24177</v>
      </c>
      <c r="M4250" t="s">
        <v>24177</v>
      </c>
      <c r="N4250" t="s">
        <v>24177</v>
      </c>
      <c r="O4250" t="s">
        <v>24177</v>
      </c>
      <c r="P4250">
        <f>IMDB_Movies3[[#This Row],[gross]]-Table3[[#This Row],[budget]]</f>
        <v>-1095876</v>
      </c>
    </row>
    <row r="4251" spans="1:16" x14ac:dyDescent="0.35">
      <c r="A4251" t="s">
        <v>21112</v>
      </c>
      <c r="B4251">
        <v>113</v>
      </c>
      <c r="C4251">
        <v>47724985</v>
      </c>
      <c r="D4251" t="s">
        <v>21114</v>
      </c>
      <c r="E4251" t="s">
        <v>37</v>
      </c>
      <c r="F4251">
        <v>5.5</v>
      </c>
      <c r="G4251">
        <v>1455000</v>
      </c>
      <c r="H4251" t="s">
        <v>15011</v>
      </c>
      <c r="I4251" t="s">
        <v>24177</v>
      </c>
      <c r="J4251" t="s">
        <v>24177</v>
      </c>
      <c r="K4251" t="s">
        <v>24177</v>
      </c>
      <c r="L4251" t="s">
        <v>24177</v>
      </c>
      <c r="M4251" t="s">
        <v>24177</v>
      </c>
      <c r="N4251" t="s">
        <v>24177</v>
      </c>
      <c r="O4251" t="s">
        <v>24177</v>
      </c>
      <c r="P4251">
        <f>IMDB_Movies3[[#This Row],[gross]]-Table3[[#This Row],[budget]]</f>
        <v>46269985</v>
      </c>
    </row>
    <row r="4252" spans="1:16" x14ac:dyDescent="0.35">
      <c r="A4252" t="s">
        <v>21117</v>
      </c>
      <c r="B4252">
        <v>94</v>
      </c>
      <c r="C4252">
        <v>36830</v>
      </c>
      <c r="D4252" t="s">
        <v>21120</v>
      </c>
      <c r="E4252" t="s">
        <v>37</v>
      </c>
      <c r="F4252">
        <v>6.6</v>
      </c>
      <c r="G4252">
        <v>1400000</v>
      </c>
      <c r="H4252" t="s">
        <v>953</v>
      </c>
      <c r="I4252" t="s">
        <v>1671</v>
      </c>
      <c r="J4252" t="s">
        <v>6403</v>
      </c>
      <c r="K4252" t="s">
        <v>24177</v>
      </c>
      <c r="L4252" t="s">
        <v>24177</v>
      </c>
      <c r="M4252" t="s">
        <v>24177</v>
      </c>
      <c r="N4252" t="s">
        <v>24177</v>
      </c>
      <c r="O4252" t="s">
        <v>24177</v>
      </c>
      <c r="P4252">
        <f>IMDB_Movies3[[#This Row],[gross]]-Table3[[#This Row],[budget]]</f>
        <v>-1363170</v>
      </c>
    </row>
    <row r="4253" spans="1:16" x14ac:dyDescent="0.35">
      <c r="A4253" t="s">
        <v>21124</v>
      </c>
      <c r="B4253">
        <v>101</v>
      </c>
      <c r="C4253">
        <v>47724985</v>
      </c>
      <c r="D4253" t="s">
        <v>21126</v>
      </c>
      <c r="E4253" t="s">
        <v>37</v>
      </c>
      <c r="F4253">
        <v>4.8</v>
      </c>
      <c r="G4253">
        <v>2000000</v>
      </c>
      <c r="H4253" t="s">
        <v>3409</v>
      </c>
      <c r="I4253" t="s">
        <v>24177</v>
      </c>
      <c r="J4253" t="s">
        <v>24177</v>
      </c>
      <c r="K4253" t="s">
        <v>24177</v>
      </c>
      <c r="L4253" t="s">
        <v>24177</v>
      </c>
      <c r="M4253" t="s">
        <v>24177</v>
      </c>
      <c r="N4253" t="s">
        <v>24177</v>
      </c>
      <c r="O4253" t="s">
        <v>24177</v>
      </c>
      <c r="P4253">
        <f>IMDB_Movies3[[#This Row],[gross]]-Table3[[#This Row],[budget]]</f>
        <v>45724985</v>
      </c>
    </row>
    <row r="4254" spans="1:16" x14ac:dyDescent="0.35">
      <c r="A4254" t="s">
        <v>17173</v>
      </c>
      <c r="B4254">
        <v>99</v>
      </c>
      <c r="C4254">
        <v>47724985</v>
      </c>
      <c r="D4254" t="s">
        <v>21131</v>
      </c>
      <c r="E4254" t="s">
        <v>37</v>
      </c>
      <c r="F4254">
        <v>5.5</v>
      </c>
      <c r="G4254">
        <v>3150000</v>
      </c>
      <c r="H4254" t="s">
        <v>6403</v>
      </c>
      <c r="I4254" t="s">
        <v>10413</v>
      </c>
      <c r="J4254" t="s">
        <v>24177</v>
      </c>
      <c r="K4254" t="s">
        <v>24177</v>
      </c>
      <c r="L4254" t="s">
        <v>24177</v>
      </c>
      <c r="M4254" t="s">
        <v>24177</v>
      </c>
      <c r="N4254" t="s">
        <v>24177</v>
      </c>
      <c r="O4254" t="s">
        <v>24177</v>
      </c>
      <c r="P4254">
        <f>IMDB_Movies3[[#This Row],[gross]]-Table3[[#This Row],[budget]]</f>
        <v>44574985</v>
      </c>
    </row>
    <row r="4255" spans="1:16" x14ac:dyDescent="0.35">
      <c r="A4255" t="s">
        <v>126</v>
      </c>
      <c r="B4255">
        <v>76</v>
      </c>
      <c r="C4255">
        <v>231186</v>
      </c>
      <c r="D4255" t="s">
        <v>21136</v>
      </c>
      <c r="E4255" t="s">
        <v>1464</v>
      </c>
      <c r="F4255">
        <v>6.3</v>
      </c>
      <c r="G4255">
        <v>35761559</v>
      </c>
      <c r="H4255" t="s">
        <v>24164</v>
      </c>
      <c r="I4255" t="s">
        <v>19711</v>
      </c>
      <c r="J4255" t="s">
        <v>10413</v>
      </c>
      <c r="K4255" t="s">
        <v>24177</v>
      </c>
      <c r="L4255" t="s">
        <v>24177</v>
      </c>
      <c r="M4255" t="s">
        <v>24177</v>
      </c>
      <c r="N4255" t="s">
        <v>24177</v>
      </c>
      <c r="O4255" t="s">
        <v>24177</v>
      </c>
      <c r="P4255">
        <f>IMDB_Movies3[[#This Row],[gross]]-Table3[[#This Row],[budget]]</f>
        <v>-35530373</v>
      </c>
    </row>
    <row r="4256" spans="1:16" x14ac:dyDescent="0.35">
      <c r="A4256" t="s">
        <v>21140</v>
      </c>
      <c r="B4256">
        <v>91</v>
      </c>
      <c r="C4256">
        <v>47724985</v>
      </c>
      <c r="D4256" t="s">
        <v>21142</v>
      </c>
      <c r="E4256" t="s">
        <v>37</v>
      </c>
      <c r="F4256">
        <v>6.9</v>
      </c>
      <c r="G4256">
        <v>1400000</v>
      </c>
      <c r="H4256" t="s">
        <v>6403</v>
      </c>
      <c r="I4256" t="s">
        <v>10413</v>
      </c>
      <c r="J4256" t="s">
        <v>24177</v>
      </c>
      <c r="K4256" t="s">
        <v>24177</v>
      </c>
      <c r="L4256" t="s">
        <v>24177</v>
      </c>
      <c r="M4256" t="s">
        <v>24177</v>
      </c>
      <c r="N4256" t="s">
        <v>24177</v>
      </c>
      <c r="O4256" t="s">
        <v>24177</v>
      </c>
      <c r="P4256">
        <f>IMDB_Movies3[[#This Row],[gross]]-Table3[[#This Row],[budget]]</f>
        <v>46324985</v>
      </c>
    </row>
    <row r="4257" spans="1:16" x14ac:dyDescent="0.35">
      <c r="A4257" t="s">
        <v>21146</v>
      </c>
      <c r="B4257">
        <v>105</v>
      </c>
      <c r="C4257">
        <v>47724985</v>
      </c>
      <c r="D4257" t="s">
        <v>21148</v>
      </c>
      <c r="E4257" t="s">
        <v>37</v>
      </c>
      <c r="F4257">
        <v>6.5</v>
      </c>
      <c r="G4257">
        <v>1377800</v>
      </c>
      <c r="H4257" t="s">
        <v>953</v>
      </c>
      <c r="I4257" t="s">
        <v>1671</v>
      </c>
      <c r="J4257" t="s">
        <v>18089</v>
      </c>
      <c r="K4257" t="s">
        <v>24177</v>
      </c>
      <c r="L4257" t="s">
        <v>24177</v>
      </c>
      <c r="M4257" t="s">
        <v>24177</v>
      </c>
      <c r="N4257" t="s">
        <v>24177</v>
      </c>
      <c r="O4257" t="s">
        <v>24177</v>
      </c>
      <c r="P4257">
        <f>IMDB_Movies3[[#This Row],[gross]]-Table3[[#This Row],[budget]]</f>
        <v>46347185</v>
      </c>
    </row>
    <row r="4258" spans="1:16" x14ac:dyDescent="0.35">
      <c r="A4258" t="s">
        <v>1294</v>
      </c>
      <c r="B4258">
        <v>120</v>
      </c>
      <c r="C4258">
        <v>3650677</v>
      </c>
      <c r="D4258" t="s">
        <v>21152</v>
      </c>
      <c r="E4258" t="s">
        <v>37</v>
      </c>
      <c r="F4258">
        <v>8.1999999999999993</v>
      </c>
      <c r="G4258">
        <v>960000</v>
      </c>
      <c r="H4258" t="s">
        <v>1671</v>
      </c>
      <c r="I4258" t="s">
        <v>24164</v>
      </c>
      <c r="J4258" t="s">
        <v>24177</v>
      </c>
      <c r="K4258" t="s">
        <v>24177</v>
      </c>
      <c r="L4258" t="s">
        <v>24177</v>
      </c>
      <c r="M4258" t="s">
        <v>24177</v>
      </c>
      <c r="N4258" t="s">
        <v>24177</v>
      </c>
      <c r="O4258" t="s">
        <v>24177</v>
      </c>
      <c r="P4258">
        <f>IMDB_Movies3[[#This Row],[gross]]-Table3[[#This Row],[budget]]</f>
        <v>2690677</v>
      </c>
    </row>
    <row r="4259" spans="1:16" x14ac:dyDescent="0.35">
      <c r="A4259" t="s">
        <v>21155</v>
      </c>
      <c r="B4259">
        <v>105</v>
      </c>
      <c r="C4259">
        <v>47724985</v>
      </c>
      <c r="D4259" t="s">
        <v>21156</v>
      </c>
      <c r="E4259" t="s">
        <v>37</v>
      </c>
      <c r="F4259">
        <v>7.1</v>
      </c>
      <c r="G4259">
        <v>1250000</v>
      </c>
      <c r="H4259" t="s">
        <v>15011</v>
      </c>
      <c r="I4259" t="s">
        <v>24177</v>
      </c>
      <c r="J4259" t="s">
        <v>24177</v>
      </c>
      <c r="K4259" t="s">
        <v>24177</v>
      </c>
      <c r="L4259" t="s">
        <v>24177</v>
      </c>
      <c r="M4259" t="s">
        <v>24177</v>
      </c>
      <c r="N4259" t="s">
        <v>24177</v>
      </c>
      <c r="O4259" t="s">
        <v>24177</v>
      </c>
      <c r="P4259">
        <f>IMDB_Movies3[[#This Row],[gross]]-Table3[[#This Row],[budget]]</f>
        <v>46474985</v>
      </c>
    </row>
    <row r="4260" spans="1:16" x14ac:dyDescent="0.35">
      <c r="A4260" t="s">
        <v>16244</v>
      </c>
      <c r="B4260">
        <v>105</v>
      </c>
      <c r="C4260">
        <v>1647780</v>
      </c>
      <c r="D4260" t="s">
        <v>21164</v>
      </c>
      <c r="E4260" t="s">
        <v>15778</v>
      </c>
      <c r="F4260">
        <v>8.1</v>
      </c>
      <c r="G4260">
        <v>1300000</v>
      </c>
      <c r="H4260" t="s">
        <v>3409</v>
      </c>
      <c r="I4260" t="s">
        <v>24177</v>
      </c>
      <c r="J4260" t="s">
        <v>24177</v>
      </c>
      <c r="K4260" t="s">
        <v>24177</v>
      </c>
      <c r="L4260" t="s">
        <v>24177</v>
      </c>
      <c r="M4260" t="s">
        <v>24177</v>
      </c>
      <c r="N4260" t="s">
        <v>24177</v>
      </c>
      <c r="O4260" t="s">
        <v>24177</v>
      </c>
      <c r="P4260">
        <f>IMDB_Movies3[[#This Row],[gross]]-Table3[[#This Row],[budget]]</f>
        <v>347780</v>
      </c>
    </row>
    <row r="4261" spans="1:16" x14ac:dyDescent="0.35">
      <c r="A4261" t="s">
        <v>272</v>
      </c>
      <c r="B4261">
        <v>95</v>
      </c>
      <c r="C4261">
        <v>695229</v>
      </c>
      <c r="D4261" t="s">
        <v>21168</v>
      </c>
      <c r="E4261" t="s">
        <v>37</v>
      </c>
      <c r="F4261">
        <v>7.2</v>
      </c>
      <c r="G4261">
        <v>1300000</v>
      </c>
      <c r="H4261" t="s">
        <v>1671</v>
      </c>
      <c r="I4261" t="s">
        <v>3409</v>
      </c>
      <c r="J4261" t="s">
        <v>24177</v>
      </c>
      <c r="K4261" t="s">
        <v>24177</v>
      </c>
      <c r="L4261" t="s">
        <v>24177</v>
      </c>
      <c r="M4261" t="s">
        <v>24177</v>
      </c>
      <c r="N4261" t="s">
        <v>24177</v>
      </c>
      <c r="O4261" t="s">
        <v>24177</v>
      </c>
      <c r="P4261">
        <f>IMDB_Movies3[[#This Row],[gross]]-Table3[[#This Row],[budget]]</f>
        <v>-604771</v>
      </c>
    </row>
    <row r="4262" spans="1:16" x14ac:dyDescent="0.35">
      <c r="A4262" t="s">
        <v>21171</v>
      </c>
      <c r="B4262">
        <v>135</v>
      </c>
      <c r="C4262">
        <v>638951</v>
      </c>
      <c r="D4262" t="s">
        <v>21174</v>
      </c>
      <c r="E4262" t="s">
        <v>21178</v>
      </c>
      <c r="F4262">
        <v>7.4</v>
      </c>
      <c r="G4262">
        <v>1592000</v>
      </c>
      <c r="H4262" t="s">
        <v>3409</v>
      </c>
      <c r="I4262" t="s">
        <v>24177</v>
      </c>
      <c r="J4262" t="s">
        <v>24177</v>
      </c>
      <c r="K4262" t="s">
        <v>24177</v>
      </c>
      <c r="L4262" t="s">
        <v>24177</v>
      </c>
      <c r="M4262" t="s">
        <v>24177</v>
      </c>
      <c r="N4262" t="s">
        <v>24177</v>
      </c>
      <c r="O4262" t="s">
        <v>24177</v>
      </c>
      <c r="P4262">
        <f>IMDB_Movies3[[#This Row],[gross]]-Table3[[#This Row],[budget]]</f>
        <v>-953049</v>
      </c>
    </row>
    <row r="4263" spans="1:16" x14ac:dyDescent="0.35">
      <c r="A4263" t="s">
        <v>21179</v>
      </c>
      <c r="B4263">
        <v>105</v>
      </c>
      <c r="C4263">
        <v>609042</v>
      </c>
      <c r="D4263" t="s">
        <v>21180</v>
      </c>
      <c r="E4263" t="s">
        <v>37</v>
      </c>
      <c r="F4263">
        <v>6.5</v>
      </c>
      <c r="G4263">
        <v>1300000</v>
      </c>
      <c r="H4263" t="s">
        <v>3409</v>
      </c>
      <c r="I4263" t="s">
        <v>24177</v>
      </c>
      <c r="J4263" t="s">
        <v>24177</v>
      </c>
      <c r="K4263" t="s">
        <v>24177</v>
      </c>
      <c r="L4263" t="s">
        <v>24177</v>
      </c>
      <c r="M4263" t="s">
        <v>24177</v>
      </c>
      <c r="N4263" t="s">
        <v>24177</v>
      </c>
      <c r="O4263" t="s">
        <v>24177</v>
      </c>
      <c r="P4263">
        <f>IMDB_Movies3[[#This Row],[gross]]-Table3[[#This Row],[budget]]</f>
        <v>-690958</v>
      </c>
    </row>
    <row r="4264" spans="1:16" x14ac:dyDescent="0.35">
      <c r="A4264" t="s">
        <v>21183</v>
      </c>
      <c r="B4264">
        <v>83</v>
      </c>
      <c r="C4264">
        <v>1521</v>
      </c>
      <c r="D4264" t="s">
        <v>21184</v>
      </c>
      <c r="E4264" t="s">
        <v>37</v>
      </c>
      <c r="F4264">
        <v>5.7</v>
      </c>
      <c r="G4264">
        <v>1500000</v>
      </c>
      <c r="H4264" t="s">
        <v>1671</v>
      </c>
      <c r="I4264" t="s">
        <v>6403</v>
      </c>
      <c r="J4264" t="s">
        <v>24177</v>
      </c>
      <c r="K4264" t="s">
        <v>24177</v>
      </c>
      <c r="L4264" t="s">
        <v>24177</v>
      </c>
      <c r="M4264" t="s">
        <v>24177</v>
      </c>
      <c r="N4264" t="s">
        <v>24177</v>
      </c>
      <c r="O4264" t="s">
        <v>24177</v>
      </c>
      <c r="P4264">
        <f>IMDB_Movies3[[#This Row],[gross]]-Table3[[#This Row],[budget]]</f>
        <v>-1498479</v>
      </c>
    </row>
    <row r="4265" spans="1:16" x14ac:dyDescent="0.35">
      <c r="A4265" t="s">
        <v>21192</v>
      </c>
      <c r="B4265">
        <v>135</v>
      </c>
      <c r="C4265">
        <v>47724985</v>
      </c>
      <c r="D4265" t="s">
        <v>21195</v>
      </c>
      <c r="E4265" t="s">
        <v>37</v>
      </c>
      <c r="F4265">
        <v>8.6999999999999993</v>
      </c>
      <c r="G4265">
        <v>1400000</v>
      </c>
      <c r="H4265" t="s">
        <v>1325</v>
      </c>
      <c r="I4265" t="s">
        <v>13307</v>
      </c>
      <c r="J4265" t="s">
        <v>3409</v>
      </c>
      <c r="K4265" t="s">
        <v>22704</v>
      </c>
      <c r="L4265" t="s">
        <v>24177</v>
      </c>
      <c r="M4265" t="s">
        <v>24177</v>
      </c>
      <c r="N4265" t="s">
        <v>24177</v>
      </c>
      <c r="O4265" t="s">
        <v>24177</v>
      </c>
      <c r="P4265">
        <f>IMDB_Movies3[[#This Row],[gross]]-Table3[[#This Row],[budget]]</f>
        <v>46324985</v>
      </c>
    </row>
    <row r="4266" spans="1:16" x14ac:dyDescent="0.35">
      <c r="A4266" t="s">
        <v>21200</v>
      </c>
      <c r="B4266">
        <v>88</v>
      </c>
      <c r="C4266">
        <v>47724985</v>
      </c>
      <c r="D4266" t="s">
        <v>21202</v>
      </c>
      <c r="E4266" t="s">
        <v>37</v>
      </c>
      <c r="F4266">
        <v>4.3</v>
      </c>
      <c r="G4266">
        <v>1750000</v>
      </c>
      <c r="H4266" t="s">
        <v>1325</v>
      </c>
      <c r="I4266" t="s">
        <v>12332</v>
      </c>
      <c r="J4266" t="s">
        <v>24177</v>
      </c>
      <c r="K4266" t="s">
        <v>24177</v>
      </c>
      <c r="L4266" t="s">
        <v>24177</v>
      </c>
      <c r="M4266" t="s">
        <v>24177</v>
      </c>
      <c r="N4266" t="s">
        <v>24177</v>
      </c>
      <c r="O4266" t="s">
        <v>24177</v>
      </c>
      <c r="P4266">
        <f>IMDB_Movies3[[#This Row],[gross]]-Table3[[#This Row],[budget]]</f>
        <v>45974985</v>
      </c>
    </row>
    <row r="4267" spans="1:16" x14ac:dyDescent="0.35">
      <c r="A4267" t="s">
        <v>21206</v>
      </c>
      <c r="B4267">
        <v>87</v>
      </c>
      <c r="C4267">
        <v>19539</v>
      </c>
      <c r="D4267" t="s">
        <v>21207</v>
      </c>
      <c r="E4267" t="s">
        <v>37</v>
      </c>
      <c r="F4267">
        <v>6.2</v>
      </c>
      <c r="G4267">
        <v>1000000</v>
      </c>
      <c r="H4267" t="s">
        <v>1671</v>
      </c>
      <c r="I4267" t="s">
        <v>24177</v>
      </c>
      <c r="J4267" t="s">
        <v>24177</v>
      </c>
      <c r="K4267" t="s">
        <v>24177</v>
      </c>
      <c r="L4267" t="s">
        <v>24177</v>
      </c>
      <c r="M4267" t="s">
        <v>24177</v>
      </c>
      <c r="N4267" t="s">
        <v>24177</v>
      </c>
      <c r="O4267" t="s">
        <v>24177</v>
      </c>
      <c r="P4267">
        <f>IMDB_Movies3[[#This Row],[gross]]-Table3[[#This Row],[budget]]</f>
        <v>-980461</v>
      </c>
    </row>
    <row r="4268" spans="1:16" x14ac:dyDescent="0.35">
      <c r="A4268" t="s">
        <v>21210</v>
      </c>
      <c r="B4268">
        <v>97</v>
      </c>
      <c r="C4268">
        <v>100358</v>
      </c>
      <c r="D4268" t="s">
        <v>21212</v>
      </c>
      <c r="E4268" t="s">
        <v>37</v>
      </c>
      <c r="F4268">
        <v>3.3</v>
      </c>
      <c r="G4268">
        <v>1500000</v>
      </c>
      <c r="H4268" t="s">
        <v>1671</v>
      </c>
      <c r="I4268" t="s">
        <v>17378</v>
      </c>
      <c r="J4268" t="s">
        <v>19711</v>
      </c>
      <c r="K4268" t="s">
        <v>24177</v>
      </c>
      <c r="L4268" t="s">
        <v>24177</v>
      </c>
      <c r="M4268" t="s">
        <v>24177</v>
      </c>
      <c r="N4268" t="s">
        <v>24177</v>
      </c>
      <c r="O4268" t="s">
        <v>24177</v>
      </c>
      <c r="P4268">
        <f>IMDB_Movies3[[#This Row],[gross]]-Table3[[#This Row],[budget]]</f>
        <v>-1399642</v>
      </c>
    </row>
    <row r="4269" spans="1:16" x14ac:dyDescent="0.35">
      <c r="A4269" t="s">
        <v>19558</v>
      </c>
      <c r="B4269">
        <v>82</v>
      </c>
      <c r="C4269">
        <v>47724985</v>
      </c>
      <c r="D4269" t="s">
        <v>21216</v>
      </c>
      <c r="E4269" t="s">
        <v>37</v>
      </c>
      <c r="F4269">
        <v>2.7</v>
      </c>
      <c r="G4269">
        <v>1300000</v>
      </c>
      <c r="H4269" t="s">
        <v>1671</v>
      </c>
      <c r="I4269" t="s">
        <v>24177</v>
      </c>
      <c r="J4269" t="s">
        <v>24177</v>
      </c>
      <c r="K4269" t="s">
        <v>24177</v>
      </c>
      <c r="L4269" t="s">
        <v>24177</v>
      </c>
      <c r="M4269" t="s">
        <v>24177</v>
      </c>
      <c r="N4269" t="s">
        <v>24177</v>
      </c>
      <c r="O4269" t="s">
        <v>24177</v>
      </c>
      <c r="P4269">
        <f>IMDB_Movies3[[#This Row],[gross]]-Table3[[#This Row],[budget]]</f>
        <v>46424985</v>
      </c>
    </row>
    <row r="4270" spans="1:16" x14ac:dyDescent="0.35">
      <c r="A4270" t="s">
        <v>21220</v>
      </c>
      <c r="B4270">
        <v>103</v>
      </c>
      <c r="C4270">
        <v>47724985</v>
      </c>
      <c r="D4270" t="s">
        <v>21223</v>
      </c>
      <c r="E4270" t="s">
        <v>37</v>
      </c>
      <c r="F4270">
        <v>5.2</v>
      </c>
      <c r="G4270">
        <v>1300000</v>
      </c>
      <c r="H4270" t="s">
        <v>6403</v>
      </c>
      <c r="I4270" t="s">
        <v>19711</v>
      </c>
      <c r="J4270" t="s">
        <v>10413</v>
      </c>
      <c r="K4270" t="s">
        <v>24177</v>
      </c>
      <c r="L4270" t="s">
        <v>24177</v>
      </c>
      <c r="M4270" t="s">
        <v>24177</v>
      </c>
      <c r="N4270" t="s">
        <v>24177</v>
      </c>
      <c r="O4270" t="s">
        <v>24177</v>
      </c>
      <c r="P4270">
        <f>IMDB_Movies3[[#This Row],[gross]]-Table3[[#This Row],[budget]]</f>
        <v>46424985</v>
      </c>
    </row>
    <row r="4271" spans="1:16" x14ac:dyDescent="0.35">
      <c r="A4271" t="s">
        <v>11032</v>
      </c>
      <c r="B4271">
        <v>130</v>
      </c>
      <c r="C4271">
        <v>47724985</v>
      </c>
      <c r="D4271" t="s">
        <v>21227</v>
      </c>
      <c r="E4271" t="s">
        <v>37</v>
      </c>
      <c r="F4271">
        <v>8.1999999999999993</v>
      </c>
      <c r="G4271">
        <v>1288000</v>
      </c>
      <c r="H4271" t="s">
        <v>3409</v>
      </c>
      <c r="I4271" t="s">
        <v>24168</v>
      </c>
      <c r="J4271" t="s">
        <v>24162</v>
      </c>
      <c r="K4271" t="s">
        <v>10413</v>
      </c>
      <c r="L4271" t="s">
        <v>24177</v>
      </c>
      <c r="M4271" t="s">
        <v>24177</v>
      </c>
      <c r="N4271" t="s">
        <v>24177</v>
      </c>
      <c r="O4271" t="s">
        <v>24177</v>
      </c>
      <c r="P4271">
        <f>IMDB_Movies3[[#This Row],[gross]]-Table3[[#This Row],[budget]]</f>
        <v>46436985</v>
      </c>
    </row>
    <row r="4272" spans="1:16" x14ac:dyDescent="0.35">
      <c r="A4272" t="s">
        <v>7064</v>
      </c>
      <c r="B4272">
        <v>87</v>
      </c>
      <c r="C4272">
        <v>19100000</v>
      </c>
      <c r="D4272" t="s">
        <v>21232</v>
      </c>
      <c r="E4272" t="s">
        <v>37</v>
      </c>
      <c r="F4272">
        <v>6.1</v>
      </c>
      <c r="G4272">
        <v>1250000</v>
      </c>
      <c r="H4272" t="s">
        <v>6403</v>
      </c>
      <c r="I4272" t="s">
        <v>24162</v>
      </c>
      <c r="J4272" t="s">
        <v>10413</v>
      </c>
      <c r="K4272" t="s">
        <v>24177</v>
      </c>
      <c r="L4272" t="s">
        <v>24177</v>
      </c>
      <c r="M4272" t="s">
        <v>24177</v>
      </c>
      <c r="N4272" t="s">
        <v>24177</v>
      </c>
      <c r="O4272" t="s">
        <v>24177</v>
      </c>
      <c r="P4272">
        <f>IMDB_Movies3[[#This Row],[gross]]-Table3[[#This Row],[budget]]</f>
        <v>17850000</v>
      </c>
    </row>
    <row r="4273" spans="1:16" x14ac:dyDescent="0.35">
      <c r="A4273" t="s">
        <v>18467</v>
      </c>
      <c r="B4273">
        <v>101</v>
      </c>
      <c r="C4273">
        <v>47724985</v>
      </c>
      <c r="D4273" t="s">
        <v>21239</v>
      </c>
      <c r="E4273" t="s">
        <v>37</v>
      </c>
      <c r="F4273">
        <v>8</v>
      </c>
      <c r="G4273">
        <v>1250000</v>
      </c>
      <c r="H4273" t="s">
        <v>3409</v>
      </c>
      <c r="I4273" t="s">
        <v>24168</v>
      </c>
      <c r="J4273" t="s">
        <v>24177</v>
      </c>
      <c r="K4273" t="s">
        <v>24177</v>
      </c>
      <c r="L4273" t="s">
        <v>24177</v>
      </c>
      <c r="M4273" t="s">
        <v>24177</v>
      </c>
      <c r="N4273" t="s">
        <v>24177</v>
      </c>
      <c r="O4273" t="s">
        <v>24177</v>
      </c>
      <c r="P4273">
        <f>IMDB_Movies3[[#This Row],[gross]]-Table3[[#This Row],[budget]]</f>
        <v>46474985</v>
      </c>
    </row>
    <row r="4274" spans="1:16" x14ac:dyDescent="0.35">
      <c r="A4274" t="s">
        <v>21243</v>
      </c>
      <c r="B4274">
        <v>96</v>
      </c>
      <c r="C4274">
        <v>47724985</v>
      </c>
      <c r="D4274" t="s">
        <v>21244</v>
      </c>
      <c r="E4274" t="s">
        <v>37</v>
      </c>
      <c r="F4274">
        <v>5.5</v>
      </c>
      <c r="G4274">
        <v>1250000</v>
      </c>
      <c r="H4274" t="s">
        <v>6403</v>
      </c>
      <c r="I4274" t="s">
        <v>12332</v>
      </c>
      <c r="J4274" t="s">
        <v>24177</v>
      </c>
      <c r="K4274" t="s">
        <v>24177</v>
      </c>
      <c r="L4274" t="s">
        <v>24177</v>
      </c>
      <c r="M4274" t="s">
        <v>24177</v>
      </c>
      <c r="N4274" t="s">
        <v>24177</v>
      </c>
      <c r="O4274" t="s">
        <v>24177</v>
      </c>
      <c r="P4274">
        <f>IMDB_Movies3[[#This Row],[gross]]-Table3[[#This Row],[budget]]</f>
        <v>46474985</v>
      </c>
    </row>
    <row r="4275" spans="1:16" x14ac:dyDescent="0.35">
      <c r="A4275" t="s">
        <v>19580</v>
      </c>
      <c r="B4275">
        <v>80</v>
      </c>
      <c r="C4275">
        <v>2833383</v>
      </c>
      <c r="D4275" t="s">
        <v>21248</v>
      </c>
      <c r="E4275" t="s">
        <v>37</v>
      </c>
      <c r="F4275">
        <v>5.7</v>
      </c>
      <c r="G4275">
        <v>427000</v>
      </c>
      <c r="H4275" t="s">
        <v>3409</v>
      </c>
      <c r="I4275" t="s">
        <v>12038</v>
      </c>
      <c r="J4275" t="s">
        <v>24177</v>
      </c>
      <c r="K4275" t="s">
        <v>24177</v>
      </c>
      <c r="L4275" t="s">
        <v>24177</v>
      </c>
      <c r="M4275" t="s">
        <v>24177</v>
      </c>
      <c r="N4275" t="s">
        <v>24177</v>
      </c>
      <c r="O4275" t="s">
        <v>24177</v>
      </c>
      <c r="P4275">
        <f>IMDB_Movies3[[#This Row],[gross]]-Table3[[#This Row],[budget]]</f>
        <v>2406383</v>
      </c>
    </row>
    <row r="4276" spans="1:16" x14ac:dyDescent="0.35">
      <c r="A4276" t="s">
        <v>21251</v>
      </c>
      <c r="B4276">
        <v>87</v>
      </c>
      <c r="C4276">
        <v>47724985</v>
      </c>
      <c r="D4276" t="s">
        <v>21253</v>
      </c>
      <c r="E4276" t="s">
        <v>37</v>
      </c>
      <c r="F4276">
        <v>3.7</v>
      </c>
      <c r="G4276">
        <v>15000000</v>
      </c>
      <c r="H4276" t="s">
        <v>11526</v>
      </c>
      <c r="I4276" t="s">
        <v>24177</v>
      </c>
      <c r="J4276" t="s">
        <v>24177</v>
      </c>
      <c r="K4276" t="s">
        <v>24177</v>
      </c>
      <c r="L4276" t="s">
        <v>24177</v>
      </c>
      <c r="M4276" t="s">
        <v>24177</v>
      </c>
      <c r="N4276" t="s">
        <v>24177</v>
      </c>
      <c r="O4276" t="s">
        <v>24177</v>
      </c>
      <c r="P4276">
        <f>IMDB_Movies3[[#This Row],[gross]]-Table3[[#This Row],[budget]]</f>
        <v>32724985</v>
      </c>
    </row>
    <row r="4277" spans="1:16" x14ac:dyDescent="0.35">
      <c r="A4277" t="s">
        <v>21256</v>
      </c>
      <c r="B4277">
        <v>92</v>
      </c>
      <c r="C4277">
        <v>47724985</v>
      </c>
      <c r="D4277" t="s">
        <v>21259</v>
      </c>
      <c r="E4277" t="s">
        <v>37</v>
      </c>
      <c r="F4277">
        <v>7.1</v>
      </c>
      <c r="G4277">
        <v>1250000</v>
      </c>
      <c r="H4277" t="s">
        <v>24164</v>
      </c>
      <c r="I4277" t="s">
        <v>24168</v>
      </c>
      <c r="J4277" t="s">
        <v>10413</v>
      </c>
      <c r="K4277" t="s">
        <v>24177</v>
      </c>
      <c r="L4277" t="s">
        <v>24177</v>
      </c>
      <c r="M4277" t="s">
        <v>24177</v>
      </c>
      <c r="N4277" t="s">
        <v>24177</v>
      </c>
      <c r="O4277" t="s">
        <v>24177</v>
      </c>
      <c r="P4277">
        <f>IMDB_Movies3[[#This Row],[gross]]-Table3[[#This Row],[budget]]</f>
        <v>46474985</v>
      </c>
    </row>
    <row r="4278" spans="1:16" x14ac:dyDescent="0.35">
      <c r="A4278" t="s">
        <v>19130</v>
      </c>
      <c r="B4278">
        <v>118</v>
      </c>
      <c r="C4278">
        <v>47724985</v>
      </c>
      <c r="D4278" t="s">
        <v>21264</v>
      </c>
      <c r="E4278" t="s">
        <v>37</v>
      </c>
      <c r="F4278">
        <v>7.8</v>
      </c>
      <c r="G4278">
        <v>1250000</v>
      </c>
      <c r="H4278" t="s">
        <v>3409</v>
      </c>
      <c r="I4278" t="s">
        <v>18089</v>
      </c>
      <c r="J4278" t="s">
        <v>24177</v>
      </c>
      <c r="K4278" t="s">
        <v>24177</v>
      </c>
      <c r="L4278" t="s">
        <v>24177</v>
      </c>
      <c r="M4278" t="s">
        <v>24177</v>
      </c>
      <c r="N4278" t="s">
        <v>24177</v>
      </c>
      <c r="O4278" t="s">
        <v>24177</v>
      </c>
      <c r="P4278">
        <f>IMDB_Movies3[[#This Row],[gross]]-Table3[[#This Row],[budget]]</f>
        <v>46474985</v>
      </c>
    </row>
    <row r="4279" spans="1:16" x14ac:dyDescent="0.35">
      <c r="A4279" t="s">
        <v>5076</v>
      </c>
      <c r="B4279">
        <v>123</v>
      </c>
      <c r="C4279">
        <v>47724985</v>
      </c>
      <c r="D4279" t="s">
        <v>21273</v>
      </c>
      <c r="E4279" t="s">
        <v>37</v>
      </c>
      <c r="F4279">
        <v>4.0999999999999996</v>
      </c>
      <c r="G4279">
        <v>1420000</v>
      </c>
      <c r="H4279" t="s">
        <v>1671</v>
      </c>
      <c r="I4279" t="s">
        <v>19711</v>
      </c>
      <c r="J4279" t="s">
        <v>10413</v>
      </c>
      <c r="K4279" t="s">
        <v>24177</v>
      </c>
      <c r="L4279" t="s">
        <v>24177</v>
      </c>
      <c r="M4279" t="s">
        <v>24177</v>
      </c>
      <c r="N4279" t="s">
        <v>24177</v>
      </c>
      <c r="O4279" t="s">
        <v>24177</v>
      </c>
      <c r="P4279">
        <f>IMDB_Movies3[[#This Row],[gross]]-Table3[[#This Row],[budget]]</f>
        <v>46304985</v>
      </c>
    </row>
    <row r="4280" spans="1:16" x14ac:dyDescent="0.35">
      <c r="A4280" t="s">
        <v>1526</v>
      </c>
      <c r="B4280">
        <v>100</v>
      </c>
      <c r="C4280">
        <v>24741700</v>
      </c>
      <c r="D4280" t="s">
        <v>21278</v>
      </c>
      <c r="E4280" t="s">
        <v>37</v>
      </c>
      <c r="F4280">
        <v>7.2</v>
      </c>
      <c r="G4280">
        <v>1200000</v>
      </c>
      <c r="H4280" t="s">
        <v>3409</v>
      </c>
      <c r="I4280" t="s">
        <v>24177</v>
      </c>
      <c r="J4280" t="s">
        <v>24177</v>
      </c>
      <c r="K4280" t="s">
        <v>24177</v>
      </c>
      <c r="L4280" t="s">
        <v>24177</v>
      </c>
      <c r="M4280" t="s">
        <v>24177</v>
      </c>
      <c r="N4280" t="s">
        <v>24177</v>
      </c>
      <c r="O4280" t="s">
        <v>24177</v>
      </c>
      <c r="P4280">
        <f>IMDB_Movies3[[#This Row],[gross]]-Table3[[#This Row],[budget]]</f>
        <v>23541700</v>
      </c>
    </row>
    <row r="4281" spans="1:16" x14ac:dyDescent="0.35">
      <c r="A4281" t="s">
        <v>332</v>
      </c>
      <c r="B4281">
        <v>103</v>
      </c>
      <c r="C4281">
        <v>55153403</v>
      </c>
      <c r="D4281" t="s">
        <v>21281</v>
      </c>
      <c r="E4281" t="s">
        <v>37</v>
      </c>
      <c r="F4281">
        <v>7.7</v>
      </c>
      <c r="G4281">
        <v>1200000</v>
      </c>
      <c r="H4281" t="s">
        <v>6403</v>
      </c>
      <c r="I4281" t="s">
        <v>24162</v>
      </c>
      <c r="J4281" t="s">
        <v>10413</v>
      </c>
      <c r="K4281" t="s">
        <v>24177</v>
      </c>
      <c r="L4281" t="s">
        <v>24177</v>
      </c>
      <c r="M4281" t="s">
        <v>24177</v>
      </c>
      <c r="N4281" t="s">
        <v>24177</v>
      </c>
      <c r="O4281" t="s">
        <v>24177</v>
      </c>
      <c r="P4281">
        <f>IMDB_Movies3[[#This Row],[gross]]-Table3[[#This Row],[budget]]</f>
        <v>53953403</v>
      </c>
    </row>
    <row r="4282" spans="1:16" x14ac:dyDescent="0.35">
      <c r="A4282" t="s">
        <v>4939</v>
      </c>
      <c r="B4282">
        <v>100</v>
      </c>
      <c r="C4282">
        <v>18488314</v>
      </c>
      <c r="D4282" t="s">
        <v>21284</v>
      </c>
      <c r="E4282" t="s">
        <v>37</v>
      </c>
      <c r="F4282">
        <v>7.1</v>
      </c>
      <c r="G4282">
        <v>1200000</v>
      </c>
      <c r="H4282" t="s">
        <v>1671</v>
      </c>
      <c r="I4282" t="s">
        <v>24164</v>
      </c>
      <c r="J4282" t="s">
        <v>24162</v>
      </c>
      <c r="K4282" t="s">
        <v>24177</v>
      </c>
      <c r="L4282" t="s">
        <v>24177</v>
      </c>
      <c r="M4282" t="s">
        <v>24177</v>
      </c>
      <c r="N4282" t="s">
        <v>24177</v>
      </c>
      <c r="O4282" t="s">
        <v>24177</v>
      </c>
      <c r="P4282">
        <f>IMDB_Movies3[[#This Row],[gross]]-Table3[[#This Row],[budget]]</f>
        <v>17288314</v>
      </c>
    </row>
    <row r="4283" spans="1:16" x14ac:dyDescent="0.35">
      <c r="A4283" t="s">
        <v>21287</v>
      </c>
      <c r="B4283">
        <v>99</v>
      </c>
      <c r="C4283">
        <v>47724985</v>
      </c>
      <c r="D4283" t="s">
        <v>21289</v>
      </c>
      <c r="E4283" t="s">
        <v>37</v>
      </c>
      <c r="F4283">
        <v>7.6</v>
      </c>
      <c r="G4283">
        <v>1300000</v>
      </c>
      <c r="H4283" t="s">
        <v>1325</v>
      </c>
      <c r="I4283" t="s">
        <v>19711</v>
      </c>
      <c r="J4283" t="s">
        <v>10413</v>
      </c>
      <c r="K4283" t="s">
        <v>24177</v>
      </c>
      <c r="L4283" t="s">
        <v>24177</v>
      </c>
      <c r="M4283" t="s">
        <v>24177</v>
      </c>
      <c r="N4283" t="s">
        <v>24177</v>
      </c>
      <c r="O4283" t="s">
        <v>24177</v>
      </c>
      <c r="P4283">
        <f>IMDB_Movies3[[#This Row],[gross]]-Table3[[#This Row],[budget]]</f>
        <v>46424985</v>
      </c>
    </row>
    <row r="4284" spans="1:16" x14ac:dyDescent="0.35">
      <c r="A4284" t="s">
        <v>21293</v>
      </c>
      <c r="B4284">
        <v>89</v>
      </c>
      <c r="C4284">
        <v>11278</v>
      </c>
      <c r="D4284" t="s">
        <v>21296</v>
      </c>
      <c r="E4284" t="s">
        <v>2778</v>
      </c>
      <c r="F4284">
        <v>7</v>
      </c>
      <c r="G4284">
        <v>1300000</v>
      </c>
      <c r="H4284" t="s">
        <v>1671</v>
      </c>
      <c r="I4284" t="s">
        <v>3409</v>
      </c>
      <c r="J4284" t="s">
        <v>24177</v>
      </c>
      <c r="K4284" t="s">
        <v>24177</v>
      </c>
      <c r="L4284" t="s">
        <v>24177</v>
      </c>
      <c r="M4284" t="s">
        <v>24177</v>
      </c>
      <c r="N4284" t="s">
        <v>24177</v>
      </c>
      <c r="O4284" t="s">
        <v>24177</v>
      </c>
      <c r="P4284">
        <f>IMDB_Movies3[[#This Row],[gross]]-Table3[[#This Row],[budget]]</f>
        <v>-1288722</v>
      </c>
    </row>
    <row r="4285" spans="1:16" x14ac:dyDescent="0.35">
      <c r="A4285" t="s">
        <v>10306</v>
      </c>
      <c r="B4285">
        <v>114</v>
      </c>
      <c r="C4285">
        <v>13876974</v>
      </c>
      <c r="D4285" t="s">
        <v>21301</v>
      </c>
      <c r="E4285" t="s">
        <v>5611</v>
      </c>
      <c r="F4285">
        <v>7.4</v>
      </c>
      <c r="G4285">
        <v>7000000</v>
      </c>
      <c r="H4285" t="s">
        <v>1671</v>
      </c>
      <c r="I4285" t="s">
        <v>3409</v>
      </c>
      <c r="J4285" t="s">
        <v>19711</v>
      </c>
      <c r="K4285" t="s">
        <v>24177</v>
      </c>
      <c r="L4285" t="s">
        <v>24177</v>
      </c>
      <c r="M4285" t="s">
        <v>24177</v>
      </c>
      <c r="N4285" t="s">
        <v>24177</v>
      </c>
      <c r="O4285" t="s">
        <v>24177</v>
      </c>
      <c r="P4285">
        <f>IMDB_Movies3[[#This Row],[gross]]-Table3[[#This Row],[budget]]</f>
        <v>6876974</v>
      </c>
    </row>
    <row r="4286" spans="1:16" x14ac:dyDescent="0.35">
      <c r="A4286" t="s">
        <v>13573</v>
      </c>
      <c r="B4286">
        <v>111</v>
      </c>
      <c r="C4286">
        <v>9180275</v>
      </c>
      <c r="D4286" t="s">
        <v>21304</v>
      </c>
      <c r="E4286" t="s">
        <v>37</v>
      </c>
      <c r="F4286">
        <v>7.7</v>
      </c>
      <c r="G4286">
        <v>1200000</v>
      </c>
      <c r="H4286" t="s">
        <v>3409</v>
      </c>
      <c r="I4286" t="s">
        <v>24177</v>
      </c>
      <c r="J4286" t="s">
        <v>24177</v>
      </c>
      <c r="K4286" t="s">
        <v>24177</v>
      </c>
      <c r="L4286" t="s">
        <v>24177</v>
      </c>
      <c r="M4286" t="s">
        <v>24177</v>
      </c>
      <c r="N4286" t="s">
        <v>24177</v>
      </c>
      <c r="O4286" t="s">
        <v>24177</v>
      </c>
      <c r="P4286">
        <f>IMDB_Movies3[[#This Row],[gross]]-Table3[[#This Row],[budget]]</f>
        <v>7980275</v>
      </c>
    </row>
    <row r="4287" spans="1:16" x14ac:dyDescent="0.35">
      <c r="A4287" t="s">
        <v>11032</v>
      </c>
      <c r="B4287">
        <v>99</v>
      </c>
      <c r="C4287">
        <v>47724985</v>
      </c>
      <c r="D4287" t="s">
        <v>21308</v>
      </c>
      <c r="E4287" t="s">
        <v>37</v>
      </c>
      <c r="F4287">
        <v>7.2</v>
      </c>
      <c r="G4287">
        <v>1200000</v>
      </c>
      <c r="H4287" t="s">
        <v>1671</v>
      </c>
      <c r="I4287" t="s">
        <v>24162</v>
      </c>
      <c r="J4287" t="s">
        <v>19711</v>
      </c>
      <c r="K4287" t="s">
        <v>24177</v>
      </c>
      <c r="L4287" t="s">
        <v>24177</v>
      </c>
      <c r="M4287" t="s">
        <v>24177</v>
      </c>
      <c r="N4287" t="s">
        <v>24177</v>
      </c>
      <c r="O4287" t="s">
        <v>24177</v>
      </c>
      <c r="P4287">
        <f>IMDB_Movies3[[#This Row],[gross]]-Table3[[#This Row],[budget]]</f>
        <v>46524985</v>
      </c>
    </row>
    <row r="4288" spans="1:16" x14ac:dyDescent="0.35">
      <c r="A4288" t="s">
        <v>21311</v>
      </c>
      <c r="B4288">
        <v>85</v>
      </c>
      <c r="C4288">
        <v>2199853</v>
      </c>
      <c r="D4288" t="s">
        <v>21312</v>
      </c>
      <c r="E4288" t="s">
        <v>37</v>
      </c>
      <c r="F4288">
        <v>6.6</v>
      </c>
      <c r="G4288">
        <v>1200000</v>
      </c>
      <c r="H4288" t="s">
        <v>1671</v>
      </c>
      <c r="I4288" t="s">
        <v>3409</v>
      </c>
      <c r="J4288" t="s">
        <v>24177</v>
      </c>
      <c r="K4288" t="s">
        <v>24177</v>
      </c>
      <c r="L4288" t="s">
        <v>24177</v>
      </c>
      <c r="M4288" t="s">
        <v>24177</v>
      </c>
      <c r="N4288" t="s">
        <v>24177</v>
      </c>
      <c r="O4288" t="s">
        <v>24177</v>
      </c>
      <c r="P4288">
        <f>IMDB_Movies3[[#This Row],[gross]]-Table3[[#This Row],[budget]]</f>
        <v>999853</v>
      </c>
    </row>
    <row r="4289" spans="1:16" x14ac:dyDescent="0.35">
      <c r="A4289" t="s">
        <v>21315</v>
      </c>
      <c r="B4289">
        <v>113</v>
      </c>
      <c r="C4289">
        <v>2859955</v>
      </c>
      <c r="D4289" t="s">
        <v>21316</v>
      </c>
      <c r="E4289" t="s">
        <v>37</v>
      </c>
      <c r="F4289">
        <v>6</v>
      </c>
      <c r="G4289">
        <v>1200000</v>
      </c>
      <c r="H4289" t="s">
        <v>3409</v>
      </c>
      <c r="I4289" t="s">
        <v>24163</v>
      </c>
      <c r="J4289" t="s">
        <v>24177</v>
      </c>
      <c r="K4289" t="s">
        <v>24177</v>
      </c>
      <c r="L4289" t="s">
        <v>24177</v>
      </c>
      <c r="M4289" t="s">
        <v>24177</v>
      </c>
      <c r="N4289" t="s">
        <v>24177</v>
      </c>
      <c r="O4289" t="s">
        <v>24177</v>
      </c>
      <c r="P4289">
        <f>IMDB_Movies3[[#This Row],[gross]]-Table3[[#This Row],[budget]]</f>
        <v>1659955</v>
      </c>
    </row>
    <row r="4290" spans="1:16" x14ac:dyDescent="0.35">
      <c r="A4290" t="s">
        <v>1764</v>
      </c>
      <c r="B4290">
        <v>99</v>
      </c>
      <c r="C4290">
        <v>2812029</v>
      </c>
      <c r="D4290" t="s">
        <v>21319</v>
      </c>
      <c r="E4290" t="s">
        <v>37</v>
      </c>
      <c r="F4290">
        <v>8.4</v>
      </c>
      <c r="G4290">
        <v>1200000</v>
      </c>
      <c r="H4290" t="s">
        <v>24164</v>
      </c>
      <c r="I4290" t="s">
        <v>3409</v>
      </c>
      <c r="J4290" t="s">
        <v>10413</v>
      </c>
      <c r="K4290" t="s">
        <v>24177</v>
      </c>
      <c r="L4290" t="s">
        <v>24177</v>
      </c>
      <c r="M4290" t="s">
        <v>24177</v>
      </c>
      <c r="N4290" t="s">
        <v>24177</v>
      </c>
      <c r="O4290" t="s">
        <v>24177</v>
      </c>
      <c r="P4290">
        <f>IMDB_Movies3[[#This Row],[gross]]-Table3[[#This Row],[budget]]</f>
        <v>1612029</v>
      </c>
    </row>
    <row r="4291" spans="1:16" x14ac:dyDescent="0.35">
      <c r="A4291" t="s">
        <v>18248</v>
      </c>
      <c r="B4291">
        <v>83</v>
      </c>
      <c r="C4291">
        <v>47724985</v>
      </c>
      <c r="D4291" t="s">
        <v>21324</v>
      </c>
      <c r="E4291" t="s">
        <v>37</v>
      </c>
      <c r="F4291">
        <v>6.5</v>
      </c>
      <c r="G4291">
        <v>35761559</v>
      </c>
      <c r="H4291" t="s">
        <v>3409</v>
      </c>
      <c r="I4291" t="s">
        <v>18089</v>
      </c>
      <c r="J4291" t="s">
        <v>1266</v>
      </c>
      <c r="K4291" t="s">
        <v>24177</v>
      </c>
      <c r="L4291" t="s">
        <v>24177</v>
      </c>
      <c r="M4291" t="s">
        <v>24177</v>
      </c>
      <c r="N4291" t="s">
        <v>24177</v>
      </c>
      <c r="O4291" t="s">
        <v>24177</v>
      </c>
      <c r="P4291">
        <f>IMDB_Movies3[[#This Row],[gross]]-Table3[[#This Row],[budget]]</f>
        <v>11963426</v>
      </c>
    </row>
    <row r="4292" spans="1:16" x14ac:dyDescent="0.35">
      <c r="A4292" t="s">
        <v>8662</v>
      </c>
      <c r="B4292">
        <v>142</v>
      </c>
      <c r="C4292">
        <v>6100000</v>
      </c>
      <c r="D4292" t="s">
        <v>21329</v>
      </c>
      <c r="E4292" t="s">
        <v>9795</v>
      </c>
      <c r="F4292">
        <v>8.9</v>
      </c>
      <c r="G4292">
        <v>1200000</v>
      </c>
      <c r="H4292" t="s">
        <v>15011</v>
      </c>
      <c r="I4292" t="s">
        <v>24177</v>
      </c>
      <c r="J4292" t="s">
        <v>24177</v>
      </c>
      <c r="K4292" t="s">
        <v>24177</v>
      </c>
      <c r="L4292" t="s">
        <v>24177</v>
      </c>
      <c r="M4292" t="s">
        <v>24177</v>
      </c>
      <c r="N4292" t="s">
        <v>24177</v>
      </c>
      <c r="O4292" t="s">
        <v>24177</v>
      </c>
      <c r="P4292">
        <f>IMDB_Movies3[[#This Row],[gross]]-Table3[[#This Row],[budget]]</f>
        <v>4900000</v>
      </c>
    </row>
    <row r="4293" spans="1:16" x14ac:dyDescent="0.35">
      <c r="A4293" t="s">
        <v>21333</v>
      </c>
      <c r="B4293">
        <v>112</v>
      </c>
      <c r="C4293">
        <v>375723</v>
      </c>
      <c r="D4293" t="s">
        <v>21336</v>
      </c>
      <c r="E4293" t="s">
        <v>14503</v>
      </c>
      <c r="F4293">
        <v>7.9</v>
      </c>
      <c r="G4293">
        <v>4000000</v>
      </c>
      <c r="H4293" t="s">
        <v>1671</v>
      </c>
      <c r="I4293" t="s">
        <v>3409</v>
      </c>
      <c r="J4293" t="s">
        <v>24177</v>
      </c>
      <c r="K4293" t="s">
        <v>24177</v>
      </c>
      <c r="L4293" t="s">
        <v>24177</v>
      </c>
      <c r="M4293" t="s">
        <v>24177</v>
      </c>
      <c r="N4293" t="s">
        <v>24177</v>
      </c>
      <c r="O4293" t="s">
        <v>24177</v>
      </c>
      <c r="P4293">
        <f>IMDB_Movies3[[#This Row],[gross]]-Table3[[#This Row],[budget]]</f>
        <v>-3624277</v>
      </c>
    </row>
    <row r="4294" spans="1:16" x14ac:dyDescent="0.35">
      <c r="A4294" t="s">
        <v>21340</v>
      </c>
      <c r="B4294">
        <v>108</v>
      </c>
      <c r="C4294">
        <v>594904</v>
      </c>
      <c r="D4294" t="s">
        <v>21342</v>
      </c>
      <c r="E4294" t="s">
        <v>37</v>
      </c>
      <c r="F4294">
        <v>6</v>
      </c>
      <c r="G4294">
        <v>1200000</v>
      </c>
      <c r="H4294" t="s">
        <v>1671</v>
      </c>
      <c r="I4294" t="s">
        <v>3409</v>
      </c>
      <c r="J4294" t="s">
        <v>24177</v>
      </c>
      <c r="K4294" t="s">
        <v>24177</v>
      </c>
      <c r="L4294" t="s">
        <v>24177</v>
      </c>
      <c r="M4294" t="s">
        <v>24177</v>
      </c>
      <c r="N4294" t="s">
        <v>24177</v>
      </c>
      <c r="O4294" t="s">
        <v>24177</v>
      </c>
      <c r="P4294">
        <f>IMDB_Movies3[[#This Row],[gross]]-Table3[[#This Row],[budget]]</f>
        <v>-605096</v>
      </c>
    </row>
    <row r="4295" spans="1:16" x14ac:dyDescent="0.35">
      <c r="A4295" t="s">
        <v>21346</v>
      </c>
      <c r="B4295">
        <v>88</v>
      </c>
      <c r="C4295">
        <v>58936</v>
      </c>
      <c r="D4295" t="s">
        <v>21349</v>
      </c>
      <c r="E4295" t="s">
        <v>37</v>
      </c>
      <c r="F4295">
        <v>6.1</v>
      </c>
      <c r="G4295">
        <v>1200000</v>
      </c>
      <c r="H4295" t="s">
        <v>1671</v>
      </c>
      <c r="I4295" t="s">
        <v>12038</v>
      </c>
      <c r="J4295" t="s">
        <v>24177</v>
      </c>
      <c r="K4295" t="s">
        <v>24177</v>
      </c>
      <c r="L4295" t="s">
        <v>24177</v>
      </c>
      <c r="M4295" t="s">
        <v>24177</v>
      </c>
      <c r="N4295" t="s">
        <v>24177</v>
      </c>
      <c r="O4295" t="s">
        <v>24177</v>
      </c>
      <c r="P4295">
        <f>IMDB_Movies3[[#This Row],[gross]]-Table3[[#This Row],[budget]]</f>
        <v>-1141064</v>
      </c>
    </row>
    <row r="4296" spans="1:16" x14ac:dyDescent="0.35">
      <c r="A4296" t="s">
        <v>14739</v>
      </c>
      <c r="B4296">
        <v>97</v>
      </c>
      <c r="C4296">
        <v>24784</v>
      </c>
      <c r="D4296" t="s">
        <v>21353</v>
      </c>
      <c r="E4296" t="s">
        <v>37</v>
      </c>
      <c r="F4296">
        <v>7.4</v>
      </c>
      <c r="G4296">
        <v>1200000</v>
      </c>
      <c r="H4296" t="s">
        <v>68</v>
      </c>
      <c r="I4296" t="s">
        <v>24177</v>
      </c>
      <c r="J4296" t="s">
        <v>24177</v>
      </c>
      <c r="K4296" t="s">
        <v>24177</v>
      </c>
      <c r="L4296" t="s">
        <v>24177</v>
      </c>
      <c r="M4296" t="s">
        <v>24177</v>
      </c>
      <c r="N4296" t="s">
        <v>24177</v>
      </c>
      <c r="O4296" t="s">
        <v>24177</v>
      </c>
      <c r="P4296">
        <f>IMDB_Movies3[[#This Row],[gross]]-Table3[[#This Row],[budget]]</f>
        <v>-1175216</v>
      </c>
    </row>
    <row r="4297" spans="1:16" x14ac:dyDescent="0.35">
      <c r="A4297" t="s">
        <v>21356</v>
      </c>
      <c r="B4297">
        <v>85</v>
      </c>
      <c r="C4297">
        <v>7826</v>
      </c>
      <c r="D4297" t="s">
        <v>21357</v>
      </c>
      <c r="E4297" t="s">
        <v>37</v>
      </c>
      <c r="F4297">
        <v>6.2</v>
      </c>
      <c r="G4297">
        <v>1200000</v>
      </c>
      <c r="H4297" t="s">
        <v>1671</v>
      </c>
      <c r="I4297" t="s">
        <v>68</v>
      </c>
      <c r="J4297" t="s">
        <v>24177</v>
      </c>
      <c r="K4297" t="s">
        <v>24177</v>
      </c>
      <c r="L4297" t="s">
        <v>24177</v>
      </c>
      <c r="M4297" t="s">
        <v>24177</v>
      </c>
      <c r="N4297" t="s">
        <v>24177</v>
      </c>
      <c r="O4297" t="s">
        <v>24177</v>
      </c>
      <c r="P4297">
        <f>IMDB_Movies3[[#This Row],[gross]]-Table3[[#This Row],[budget]]</f>
        <v>-1192174</v>
      </c>
    </row>
    <row r="4298" spans="1:16" x14ac:dyDescent="0.35">
      <c r="A4298" t="s">
        <v>21360</v>
      </c>
      <c r="B4298">
        <v>103</v>
      </c>
      <c r="C4298">
        <v>47724985</v>
      </c>
      <c r="D4298" t="s">
        <v>21363</v>
      </c>
      <c r="E4298" t="s">
        <v>1464</v>
      </c>
      <c r="F4298">
        <v>5.6</v>
      </c>
      <c r="G4298">
        <v>1500000</v>
      </c>
      <c r="H4298" t="s">
        <v>3409</v>
      </c>
      <c r="I4298" t="s">
        <v>24177</v>
      </c>
      <c r="J4298" t="s">
        <v>24177</v>
      </c>
      <c r="K4298" t="s">
        <v>24177</v>
      </c>
      <c r="L4298" t="s">
        <v>24177</v>
      </c>
      <c r="M4298" t="s">
        <v>24177</v>
      </c>
      <c r="N4298" t="s">
        <v>24177</v>
      </c>
      <c r="O4298" t="s">
        <v>24177</v>
      </c>
      <c r="P4298">
        <f>IMDB_Movies3[[#This Row],[gross]]-Table3[[#This Row],[budget]]</f>
        <v>46224985</v>
      </c>
    </row>
    <row r="4299" spans="1:16" x14ac:dyDescent="0.35">
      <c r="A4299" t="s">
        <v>21367</v>
      </c>
      <c r="B4299">
        <v>110</v>
      </c>
      <c r="C4299">
        <v>3830</v>
      </c>
      <c r="D4299" t="s">
        <v>21370</v>
      </c>
      <c r="E4299" t="s">
        <v>2778</v>
      </c>
      <c r="F4299">
        <v>7.2</v>
      </c>
      <c r="G4299">
        <v>1200000</v>
      </c>
      <c r="H4299" t="s">
        <v>1671</v>
      </c>
      <c r="I4299" t="s">
        <v>3409</v>
      </c>
      <c r="J4299" t="s">
        <v>24177</v>
      </c>
      <c r="K4299" t="s">
        <v>24177</v>
      </c>
      <c r="L4299" t="s">
        <v>24177</v>
      </c>
      <c r="M4299" t="s">
        <v>24177</v>
      </c>
      <c r="N4299" t="s">
        <v>24177</v>
      </c>
      <c r="O4299" t="s">
        <v>24177</v>
      </c>
      <c r="P4299">
        <f>IMDB_Movies3[[#This Row],[gross]]-Table3[[#This Row],[budget]]</f>
        <v>-1196170</v>
      </c>
    </row>
    <row r="4300" spans="1:16" x14ac:dyDescent="0.35">
      <c r="A4300" t="s">
        <v>21373</v>
      </c>
      <c r="B4300">
        <v>88</v>
      </c>
      <c r="C4300">
        <v>47724985</v>
      </c>
      <c r="D4300" t="s">
        <v>21374</v>
      </c>
      <c r="E4300" t="s">
        <v>37</v>
      </c>
      <c r="F4300">
        <v>6.1</v>
      </c>
      <c r="G4300">
        <v>35761559</v>
      </c>
      <c r="H4300" t="s">
        <v>953</v>
      </c>
      <c r="I4300" t="s">
        <v>1671</v>
      </c>
      <c r="J4300" t="s">
        <v>3409</v>
      </c>
      <c r="K4300" t="s">
        <v>24177</v>
      </c>
      <c r="L4300" t="s">
        <v>24177</v>
      </c>
      <c r="M4300" t="s">
        <v>24177</v>
      </c>
      <c r="N4300" t="s">
        <v>24177</v>
      </c>
      <c r="O4300" t="s">
        <v>24177</v>
      </c>
      <c r="P4300">
        <f>IMDB_Movies3[[#This Row],[gross]]-Table3[[#This Row],[budget]]</f>
        <v>11963426</v>
      </c>
    </row>
    <row r="4301" spans="1:16" x14ac:dyDescent="0.35">
      <c r="A4301" t="s">
        <v>21378</v>
      </c>
      <c r="B4301">
        <v>76</v>
      </c>
      <c r="C4301">
        <v>47724985</v>
      </c>
      <c r="D4301" t="s">
        <v>21380</v>
      </c>
      <c r="E4301" t="s">
        <v>37</v>
      </c>
      <c r="F4301">
        <v>3.8</v>
      </c>
      <c r="G4301">
        <v>35761559</v>
      </c>
      <c r="H4301" t="s">
        <v>1671</v>
      </c>
      <c r="I4301" t="s">
        <v>24177</v>
      </c>
      <c r="J4301" t="s">
        <v>24177</v>
      </c>
      <c r="K4301" t="s">
        <v>24177</v>
      </c>
      <c r="L4301" t="s">
        <v>24177</v>
      </c>
      <c r="M4301" t="s">
        <v>24177</v>
      </c>
      <c r="N4301" t="s">
        <v>24177</v>
      </c>
      <c r="O4301" t="s">
        <v>24177</v>
      </c>
      <c r="P4301">
        <f>IMDB_Movies3[[#This Row],[gross]]-Table3[[#This Row],[budget]]</f>
        <v>11963426</v>
      </c>
    </row>
    <row r="4302" spans="1:16" x14ac:dyDescent="0.35">
      <c r="A4302" t="s">
        <v>17687</v>
      </c>
      <c r="B4302">
        <v>100</v>
      </c>
      <c r="C4302">
        <v>47724985</v>
      </c>
      <c r="D4302" t="s">
        <v>21385</v>
      </c>
      <c r="E4302" t="s">
        <v>37</v>
      </c>
      <c r="F4302">
        <v>7.1</v>
      </c>
      <c r="G4302">
        <v>1200000</v>
      </c>
      <c r="H4302" t="s">
        <v>1325</v>
      </c>
      <c r="I4302" t="s">
        <v>953</v>
      </c>
      <c r="J4302" t="s">
        <v>19711</v>
      </c>
      <c r="K4302" t="s">
        <v>24165</v>
      </c>
      <c r="L4302" t="s">
        <v>24177</v>
      </c>
      <c r="M4302" t="s">
        <v>24177</v>
      </c>
      <c r="N4302" t="s">
        <v>24177</v>
      </c>
      <c r="O4302" t="s">
        <v>24177</v>
      </c>
      <c r="P4302">
        <f>IMDB_Movies3[[#This Row],[gross]]-Table3[[#This Row],[budget]]</f>
        <v>46524985</v>
      </c>
    </row>
    <row r="4303" spans="1:16" x14ac:dyDescent="0.35">
      <c r="A4303" t="s">
        <v>21388</v>
      </c>
      <c r="B4303">
        <v>99</v>
      </c>
      <c r="C4303">
        <v>47724985</v>
      </c>
      <c r="D4303" t="s">
        <v>21390</v>
      </c>
      <c r="E4303" t="s">
        <v>37</v>
      </c>
      <c r="F4303">
        <v>4.5</v>
      </c>
      <c r="G4303">
        <v>1200000</v>
      </c>
      <c r="H4303" t="s">
        <v>10413</v>
      </c>
      <c r="I4303" t="s">
        <v>24177</v>
      </c>
      <c r="J4303" t="s">
        <v>24177</v>
      </c>
      <c r="K4303" t="s">
        <v>24177</v>
      </c>
      <c r="L4303" t="s">
        <v>24177</v>
      </c>
      <c r="M4303" t="s">
        <v>24177</v>
      </c>
      <c r="N4303" t="s">
        <v>24177</v>
      </c>
      <c r="O4303" t="s">
        <v>24177</v>
      </c>
      <c r="P4303">
        <f>IMDB_Movies3[[#This Row],[gross]]-Table3[[#This Row],[budget]]</f>
        <v>46524985</v>
      </c>
    </row>
    <row r="4304" spans="1:16" x14ac:dyDescent="0.35">
      <c r="A4304" t="s">
        <v>21393</v>
      </c>
      <c r="B4304">
        <v>84</v>
      </c>
      <c r="C4304">
        <v>47724985</v>
      </c>
      <c r="D4304" t="s">
        <v>21397</v>
      </c>
      <c r="E4304" t="s">
        <v>37</v>
      </c>
      <c r="F4304">
        <v>3.8</v>
      </c>
      <c r="G4304">
        <v>1200000</v>
      </c>
      <c r="H4304" t="s">
        <v>1325</v>
      </c>
      <c r="I4304" t="s">
        <v>6403</v>
      </c>
      <c r="J4304" t="s">
        <v>24162</v>
      </c>
      <c r="K4304" t="s">
        <v>10413</v>
      </c>
      <c r="L4304" t="s">
        <v>24177</v>
      </c>
      <c r="M4304" t="s">
        <v>24177</v>
      </c>
      <c r="N4304" t="s">
        <v>24177</v>
      </c>
      <c r="O4304" t="s">
        <v>24177</v>
      </c>
      <c r="P4304">
        <f>IMDB_Movies3[[#This Row],[gross]]-Table3[[#This Row],[budget]]</f>
        <v>46524985</v>
      </c>
    </row>
    <row r="4305" spans="1:16" x14ac:dyDescent="0.35">
      <c r="A4305" t="s">
        <v>3613</v>
      </c>
      <c r="B4305">
        <v>91</v>
      </c>
      <c r="C4305">
        <v>2850263</v>
      </c>
      <c r="D4305" t="s">
        <v>21402</v>
      </c>
      <c r="E4305" t="s">
        <v>37</v>
      </c>
      <c r="F4305">
        <v>6.2</v>
      </c>
      <c r="G4305">
        <v>2600000</v>
      </c>
      <c r="H4305" t="s">
        <v>953</v>
      </c>
      <c r="I4305" t="s">
        <v>1671</v>
      </c>
      <c r="J4305" t="s">
        <v>24163</v>
      </c>
      <c r="K4305" t="s">
        <v>24177</v>
      </c>
      <c r="L4305" t="s">
        <v>24177</v>
      </c>
      <c r="M4305" t="s">
        <v>24177</v>
      </c>
      <c r="N4305" t="s">
        <v>24177</v>
      </c>
      <c r="O4305" t="s">
        <v>24177</v>
      </c>
      <c r="P4305">
        <f>IMDB_Movies3[[#This Row],[gross]]-Table3[[#This Row],[budget]]</f>
        <v>250263</v>
      </c>
    </row>
    <row r="4306" spans="1:16" x14ac:dyDescent="0.35">
      <c r="A4306" t="s">
        <v>17054</v>
      </c>
      <c r="B4306">
        <v>97</v>
      </c>
      <c r="C4306">
        <v>47724985</v>
      </c>
      <c r="D4306" t="s">
        <v>21408</v>
      </c>
      <c r="E4306" t="s">
        <v>37</v>
      </c>
      <c r="F4306">
        <v>6.6</v>
      </c>
      <c r="G4306">
        <v>1200000</v>
      </c>
      <c r="H4306" t="s">
        <v>1325</v>
      </c>
      <c r="I4306" t="s">
        <v>1671</v>
      </c>
      <c r="J4306" t="s">
        <v>24177</v>
      </c>
      <c r="K4306" t="s">
        <v>24177</v>
      </c>
      <c r="L4306" t="s">
        <v>24177</v>
      </c>
      <c r="M4306" t="s">
        <v>24177</v>
      </c>
      <c r="N4306" t="s">
        <v>24177</v>
      </c>
      <c r="O4306" t="s">
        <v>24177</v>
      </c>
      <c r="P4306">
        <f>IMDB_Movies3[[#This Row],[gross]]-Table3[[#This Row],[budget]]</f>
        <v>46524985</v>
      </c>
    </row>
    <row r="4307" spans="1:16" x14ac:dyDescent="0.35">
      <c r="A4307" t="s">
        <v>21412</v>
      </c>
      <c r="B4307">
        <v>84</v>
      </c>
      <c r="C4307">
        <v>47724985</v>
      </c>
      <c r="D4307" t="s">
        <v>21414</v>
      </c>
      <c r="E4307" t="s">
        <v>37</v>
      </c>
      <c r="F4307">
        <v>4.5999999999999996</v>
      </c>
      <c r="G4307">
        <v>1200000</v>
      </c>
      <c r="H4307" t="s">
        <v>6403</v>
      </c>
      <c r="I4307" t="s">
        <v>24177</v>
      </c>
      <c r="J4307" t="s">
        <v>24177</v>
      </c>
      <c r="K4307" t="s">
        <v>24177</v>
      </c>
      <c r="L4307" t="s">
        <v>24177</v>
      </c>
      <c r="M4307" t="s">
        <v>24177</v>
      </c>
      <c r="N4307" t="s">
        <v>24177</v>
      </c>
      <c r="O4307" t="s">
        <v>24177</v>
      </c>
      <c r="P4307">
        <f>IMDB_Movies3[[#This Row],[gross]]-Table3[[#This Row],[budget]]</f>
        <v>46524985</v>
      </c>
    </row>
    <row r="4308" spans="1:16" x14ac:dyDescent="0.35">
      <c r="A4308" t="s">
        <v>21416</v>
      </c>
      <c r="B4308">
        <v>100</v>
      </c>
      <c r="C4308">
        <v>47724985</v>
      </c>
      <c r="D4308" t="s">
        <v>21419</v>
      </c>
      <c r="E4308" t="s">
        <v>37</v>
      </c>
      <c r="F4308">
        <v>4.2</v>
      </c>
      <c r="G4308">
        <v>1200000</v>
      </c>
      <c r="H4308" t="s">
        <v>6403</v>
      </c>
      <c r="I4308" t="s">
        <v>24177</v>
      </c>
      <c r="J4308" t="s">
        <v>24177</v>
      </c>
      <c r="K4308" t="s">
        <v>24177</v>
      </c>
      <c r="L4308" t="s">
        <v>24177</v>
      </c>
      <c r="M4308" t="s">
        <v>24177</v>
      </c>
      <c r="N4308" t="s">
        <v>24177</v>
      </c>
      <c r="O4308" t="s">
        <v>24177</v>
      </c>
      <c r="P4308">
        <f>IMDB_Movies3[[#This Row],[gross]]-Table3[[#This Row],[budget]]</f>
        <v>46524985</v>
      </c>
    </row>
    <row r="4309" spans="1:16" x14ac:dyDescent="0.35">
      <c r="A4309" t="s">
        <v>21423</v>
      </c>
      <c r="B4309">
        <v>94</v>
      </c>
      <c r="C4309">
        <v>16101109</v>
      </c>
      <c r="D4309" t="s">
        <v>21424</v>
      </c>
      <c r="E4309" t="s">
        <v>37</v>
      </c>
      <c r="F4309">
        <v>6.8</v>
      </c>
      <c r="G4309">
        <v>3000000</v>
      </c>
      <c r="H4309" t="s">
        <v>1671</v>
      </c>
      <c r="I4309" t="s">
        <v>24177</v>
      </c>
      <c r="J4309" t="s">
        <v>24177</v>
      </c>
      <c r="K4309" t="s">
        <v>24177</v>
      </c>
      <c r="L4309" t="s">
        <v>24177</v>
      </c>
      <c r="M4309" t="s">
        <v>24177</v>
      </c>
      <c r="N4309" t="s">
        <v>24177</v>
      </c>
      <c r="O4309" t="s">
        <v>24177</v>
      </c>
      <c r="P4309">
        <f>IMDB_Movies3[[#This Row],[gross]]-Table3[[#This Row],[budget]]</f>
        <v>13101109</v>
      </c>
    </row>
    <row r="4310" spans="1:16" x14ac:dyDescent="0.35">
      <c r="A4310" t="s">
        <v>17484</v>
      </c>
      <c r="B4310">
        <v>90</v>
      </c>
      <c r="C4310">
        <v>6013</v>
      </c>
      <c r="D4310" t="s">
        <v>21427</v>
      </c>
      <c r="E4310" t="s">
        <v>37</v>
      </c>
      <c r="F4310">
        <v>7.7</v>
      </c>
      <c r="G4310">
        <v>695393</v>
      </c>
      <c r="H4310" t="s">
        <v>24164</v>
      </c>
      <c r="I4310" t="s">
        <v>3409</v>
      </c>
      <c r="J4310" t="s">
        <v>10413</v>
      </c>
      <c r="K4310" t="s">
        <v>24177</v>
      </c>
      <c r="L4310" t="s">
        <v>24177</v>
      </c>
      <c r="M4310" t="s">
        <v>24177</v>
      </c>
      <c r="N4310" t="s">
        <v>24177</v>
      </c>
      <c r="O4310" t="s">
        <v>24177</v>
      </c>
      <c r="P4310">
        <f>IMDB_Movies3[[#This Row],[gross]]-Table3[[#This Row],[budget]]</f>
        <v>-689380</v>
      </c>
    </row>
    <row r="4311" spans="1:16" x14ac:dyDescent="0.35">
      <c r="A4311" t="s">
        <v>21436</v>
      </c>
      <c r="B4311">
        <v>92</v>
      </c>
      <c r="C4311">
        <v>1400000</v>
      </c>
      <c r="D4311" t="s">
        <v>21437</v>
      </c>
      <c r="E4311" t="s">
        <v>37</v>
      </c>
      <c r="F4311">
        <v>5.9</v>
      </c>
      <c r="G4311">
        <v>1100000</v>
      </c>
      <c r="H4311" t="s">
        <v>1325</v>
      </c>
      <c r="I4311" t="s">
        <v>3409</v>
      </c>
      <c r="J4311" t="s">
        <v>6403</v>
      </c>
      <c r="K4311" t="s">
        <v>10413</v>
      </c>
      <c r="L4311" t="s">
        <v>24177</v>
      </c>
      <c r="M4311" t="s">
        <v>24177</v>
      </c>
      <c r="N4311" t="s">
        <v>24177</v>
      </c>
      <c r="O4311" t="s">
        <v>24177</v>
      </c>
      <c r="P4311">
        <f>IMDB_Movies3[[#This Row],[gross]]-Table3[[#This Row],[budget]]</f>
        <v>300000</v>
      </c>
    </row>
    <row r="4312" spans="1:16" x14ac:dyDescent="0.35">
      <c r="A4312" t="s">
        <v>21441</v>
      </c>
      <c r="B4312">
        <v>105</v>
      </c>
      <c r="C4312">
        <v>247740</v>
      </c>
      <c r="D4312" t="s">
        <v>21442</v>
      </c>
      <c r="E4312" t="s">
        <v>37</v>
      </c>
      <c r="F4312">
        <v>4.7</v>
      </c>
      <c r="G4312">
        <v>35761559</v>
      </c>
      <c r="H4312" t="s">
        <v>68</v>
      </c>
      <c r="I4312" t="s">
        <v>3409</v>
      </c>
      <c r="J4312" t="s">
        <v>24177</v>
      </c>
      <c r="K4312" t="s">
        <v>24177</v>
      </c>
      <c r="L4312" t="s">
        <v>24177</v>
      </c>
      <c r="M4312" t="s">
        <v>24177</v>
      </c>
      <c r="N4312" t="s">
        <v>24177</v>
      </c>
      <c r="O4312" t="s">
        <v>24177</v>
      </c>
      <c r="P4312">
        <f>IMDB_Movies3[[#This Row],[gross]]-Table3[[#This Row],[budget]]</f>
        <v>-35513819</v>
      </c>
    </row>
    <row r="4313" spans="1:16" x14ac:dyDescent="0.35">
      <c r="A4313" t="s">
        <v>21445</v>
      </c>
      <c r="B4313">
        <v>73</v>
      </c>
      <c r="C4313">
        <v>39659</v>
      </c>
      <c r="D4313" t="s">
        <v>21449</v>
      </c>
      <c r="E4313" t="s">
        <v>37</v>
      </c>
      <c r="F4313">
        <v>7</v>
      </c>
      <c r="G4313">
        <v>1600000</v>
      </c>
      <c r="H4313" t="s">
        <v>1671</v>
      </c>
      <c r="I4313" t="s">
        <v>6403</v>
      </c>
      <c r="J4313" t="s">
        <v>17378</v>
      </c>
      <c r="K4313" t="s">
        <v>24177</v>
      </c>
      <c r="L4313" t="s">
        <v>24177</v>
      </c>
      <c r="M4313" t="s">
        <v>24177</v>
      </c>
      <c r="N4313" t="s">
        <v>24177</v>
      </c>
      <c r="O4313" t="s">
        <v>24177</v>
      </c>
      <c r="P4313">
        <f>IMDB_Movies3[[#This Row],[gross]]-Table3[[#This Row],[budget]]</f>
        <v>-1560341</v>
      </c>
    </row>
    <row r="4314" spans="1:16" x14ac:dyDescent="0.35">
      <c r="A4314" t="s">
        <v>21453</v>
      </c>
      <c r="B4314">
        <v>116</v>
      </c>
      <c r="C4314">
        <v>47724985</v>
      </c>
      <c r="D4314" t="s">
        <v>21456</v>
      </c>
      <c r="E4314" t="s">
        <v>19421</v>
      </c>
      <c r="F4314">
        <v>6.9</v>
      </c>
      <c r="G4314">
        <v>10000000</v>
      </c>
      <c r="H4314" t="s">
        <v>3409</v>
      </c>
      <c r="I4314" t="s">
        <v>24177</v>
      </c>
      <c r="J4314" t="s">
        <v>24177</v>
      </c>
      <c r="K4314" t="s">
        <v>24177</v>
      </c>
      <c r="L4314" t="s">
        <v>24177</v>
      </c>
      <c r="M4314" t="s">
        <v>24177</v>
      </c>
      <c r="N4314" t="s">
        <v>24177</v>
      </c>
      <c r="O4314" t="s">
        <v>24177</v>
      </c>
      <c r="P4314">
        <f>IMDB_Movies3[[#This Row],[gross]]-Table3[[#This Row],[budget]]</f>
        <v>37724985</v>
      </c>
    </row>
    <row r="4315" spans="1:16" x14ac:dyDescent="0.35">
      <c r="A4315" t="s">
        <v>21460</v>
      </c>
      <c r="B4315">
        <v>110</v>
      </c>
      <c r="C4315">
        <v>56129</v>
      </c>
      <c r="D4315" t="s">
        <v>21462</v>
      </c>
      <c r="E4315" t="s">
        <v>37</v>
      </c>
      <c r="F4315">
        <v>6.1</v>
      </c>
      <c r="G4315">
        <v>1100000</v>
      </c>
      <c r="H4315" t="s">
        <v>12332</v>
      </c>
      <c r="I4315" t="s">
        <v>10413</v>
      </c>
      <c r="J4315" t="s">
        <v>24177</v>
      </c>
      <c r="K4315" t="s">
        <v>24177</v>
      </c>
      <c r="L4315" t="s">
        <v>24177</v>
      </c>
      <c r="M4315" t="s">
        <v>24177</v>
      </c>
      <c r="N4315" t="s">
        <v>24177</v>
      </c>
      <c r="O4315" t="s">
        <v>24177</v>
      </c>
      <c r="P4315">
        <f>IMDB_Movies3[[#This Row],[gross]]-Table3[[#This Row],[budget]]</f>
        <v>-1043871</v>
      </c>
    </row>
    <row r="4316" spans="1:16" x14ac:dyDescent="0.35">
      <c r="A4316" t="s">
        <v>21466</v>
      </c>
      <c r="B4316">
        <v>102</v>
      </c>
      <c r="C4316">
        <v>4105123</v>
      </c>
      <c r="D4316" t="s">
        <v>21469</v>
      </c>
      <c r="E4316" t="s">
        <v>21473</v>
      </c>
      <c r="F4316">
        <v>7.6</v>
      </c>
      <c r="G4316">
        <v>1100000</v>
      </c>
      <c r="H4316" t="s">
        <v>1325</v>
      </c>
      <c r="I4316" t="s">
        <v>24164</v>
      </c>
      <c r="J4316" t="s">
        <v>10413</v>
      </c>
      <c r="K4316" t="s">
        <v>24177</v>
      </c>
      <c r="L4316" t="s">
        <v>24177</v>
      </c>
      <c r="M4316" t="s">
        <v>24177</v>
      </c>
      <c r="N4316" t="s">
        <v>24177</v>
      </c>
      <c r="O4316" t="s">
        <v>24177</v>
      </c>
      <c r="P4316">
        <f>IMDB_Movies3[[#This Row],[gross]]-Table3[[#This Row],[budget]]</f>
        <v>3005123</v>
      </c>
    </row>
    <row r="4317" spans="1:16" x14ac:dyDescent="0.35">
      <c r="A4317" t="s">
        <v>21475</v>
      </c>
      <c r="B4317">
        <v>89</v>
      </c>
      <c r="C4317">
        <v>47724985</v>
      </c>
      <c r="D4317" t="s">
        <v>21476</v>
      </c>
      <c r="E4317" t="s">
        <v>37</v>
      </c>
      <c r="F4317">
        <v>3</v>
      </c>
      <c r="G4317">
        <v>1100000</v>
      </c>
      <c r="H4317" t="s">
        <v>1325</v>
      </c>
      <c r="I4317" t="s">
        <v>6403</v>
      </c>
      <c r="J4317" t="s">
        <v>12332</v>
      </c>
      <c r="K4317" t="s">
        <v>24177</v>
      </c>
      <c r="L4317" t="s">
        <v>24177</v>
      </c>
      <c r="M4317" t="s">
        <v>24177</v>
      </c>
      <c r="N4317" t="s">
        <v>24177</v>
      </c>
      <c r="O4317" t="s">
        <v>24177</v>
      </c>
      <c r="P4317">
        <f>IMDB_Movies3[[#This Row],[gross]]-Table3[[#This Row],[budget]]</f>
        <v>46624985</v>
      </c>
    </row>
    <row r="4318" spans="1:16" x14ac:dyDescent="0.35">
      <c r="A4318" t="s">
        <v>21479</v>
      </c>
      <c r="B4318">
        <v>76</v>
      </c>
      <c r="C4318">
        <v>47724985</v>
      </c>
      <c r="D4318" t="s">
        <v>21482</v>
      </c>
      <c r="E4318" t="s">
        <v>37</v>
      </c>
      <c r="F4318">
        <v>2.6</v>
      </c>
      <c r="G4318">
        <v>1100000</v>
      </c>
      <c r="H4318" t="s">
        <v>6403</v>
      </c>
      <c r="I4318" t="s">
        <v>24177</v>
      </c>
      <c r="J4318" t="s">
        <v>24177</v>
      </c>
      <c r="K4318" t="s">
        <v>24177</v>
      </c>
      <c r="L4318" t="s">
        <v>24177</v>
      </c>
      <c r="M4318" t="s">
        <v>24177</v>
      </c>
      <c r="N4318" t="s">
        <v>24177</v>
      </c>
      <c r="O4318" t="s">
        <v>24177</v>
      </c>
      <c r="P4318">
        <f>IMDB_Movies3[[#This Row],[gross]]-Table3[[#This Row],[budget]]</f>
        <v>46624985</v>
      </c>
    </row>
    <row r="4319" spans="1:16" x14ac:dyDescent="0.35">
      <c r="A4319" t="s">
        <v>17687</v>
      </c>
      <c r="B4319">
        <v>82</v>
      </c>
      <c r="C4319">
        <v>47724985</v>
      </c>
      <c r="D4319" t="s">
        <v>21484</v>
      </c>
      <c r="E4319" t="s">
        <v>37</v>
      </c>
      <c r="F4319">
        <v>8.6</v>
      </c>
      <c r="G4319">
        <v>950000</v>
      </c>
      <c r="H4319" t="s">
        <v>3409</v>
      </c>
      <c r="I4319" t="s">
        <v>19711</v>
      </c>
      <c r="J4319" t="s">
        <v>24165</v>
      </c>
      <c r="K4319" t="s">
        <v>24177</v>
      </c>
      <c r="L4319" t="s">
        <v>24177</v>
      </c>
      <c r="M4319" t="s">
        <v>24177</v>
      </c>
      <c r="N4319" t="s">
        <v>24177</v>
      </c>
      <c r="O4319" t="s">
        <v>24177</v>
      </c>
      <c r="P4319">
        <f>IMDB_Movies3[[#This Row],[gross]]-Table3[[#This Row],[budget]]</f>
        <v>46774985</v>
      </c>
    </row>
    <row r="4320" spans="1:16" x14ac:dyDescent="0.35">
      <c r="A4320" t="s">
        <v>21488</v>
      </c>
      <c r="B4320">
        <v>89</v>
      </c>
      <c r="C4320">
        <v>47724985</v>
      </c>
      <c r="D4320" t="s">
        <v>21491</v>
      </c>
      <c r="E4320" t="s">
        <v>37</v>
      </c>
      <c r="F4320">
        <v>6.1</v>
      </c>
      <c r="G4320">
        <v>1400000</v>
      </c>
      <c r="H4320" t="s">
        <v>3409</v>
      </c>
      <c r="I4320" t="s">
        <v>6403</v>
      </c>
      <c r="J4320" t="s">
        <v>24162</v>
      </c>
      <c r="K4320" t="s">
        <v>10413</v>
      </c>
      <c r="L4320" t="s">
        <v>24177</v>
      </c>
      <c r="M4320" t="s">
        <v>24177</v>
      </c>
      <c r="N4320" t="s">
        <v>24177</v>
      </c>
      <c r="O4320" t="s">
        <v>24177</v>
      </c>
      <c r="P4320">
        <f>IMDB_Movies3[[#This Row],[gross]]-Table3[[#This Row],[budget]]</f>
        <v>46324985</v>
      </c>
    </row>
    <row r="4321" spans="1:16" x14ac:dyDescent="0.35">
      <c r="A4321" t="s">
        <v>21495</v>
      </c>
      <c r="B4321">
        <v>150</v>
      </c>
      <c r="C4321">
        <v>47724985</v>
      </c>
      <c r="D4321" t="s">
        <v>21497</v>
      </c>
      <c r="E4321" t="s">
        <v>5611</v>
      </c>
      <c r="F4321">
        <v>7.5</v>
      </c>
      <c r="G4321">
        <v>35761559</v>
      </c>
      <c r="H4321" t="s">
        <v>1671</v>
      </c>
      <c r="I4321" t="s">
        <v>3409</v>
      </c>
      <c r="J4321" t="s">
        <v>24177</v>
      </c>
      <c r="K4321" t="s">
        <v>24177</v>
      </c>
      <c r="L4321" t="s">
        <v>24177</v>
      </c>
      <c r="M4321" t="s">
        <v>24177</v>
      </c>
      <c r="N4321" t="s">
        <v>24177</v>
      </c>
      <c r="O4321" t="s">
        <v>24177</v>
      </c>
      <c r="P4321">
        <f>IMDB_Movies3[[#This Row],[gross]]-Table3[[#This Row],[budget]]</f>
        <v>11963426</v>
      </c>
    </row>
    <row r="4322" spans="1:16" x14ac:dyDescent="0.35">
      <c r="A4322" t="s">
        <v>21501</v>
      </c>
      <c r="B4322">
        <v>89</v>
      </c>
      <c r="C4322">
        <v>47724985</v>
      </c>
      <c r="D4322" t="s">
        <v>21502</v>
      </c>
      <c r="E4322" t="s">
        <v>37</v>
      </c>
      <c r="F4322">
        <v>6.7</v>
      </c>
      <c r="G4322">
        <v>1000000</v>
      </c>
      <c r="H4322" t="s">
        <v>3409</v>
      </c>
      <c r="I4322" t="s">
        <v>12332</v>
      </c>
      <c r="J4322" t="s">
        <v>24177</v>
      </c>
      <c r="K4322" t="s">
        <v>24177</v>
      </c>
      <c r="L4322" t="s">
        <v>24177</v>
      </c>
      <c r="M4322" t="s">
        <v>24177</v>
      </c>
      <c r="N4322" t="s">
        <v>24177</v>
      </c>
      <c r="O4322" t="s">
        <v>24177</v>
      </c>
      <c r="P4322">
        <f>IMDB_Movies3[[#This Row],[gross]]-Table3[[#This Row],[budget]]</f>
        <v>46724985</v>
      </c>
    </row>
    <row r="4323" spans="1:16" x14ac:dyDescent="0.35">
      <c r="A4323" t="s">
        <v>6234</v>
      </c>
      <c r="B4323">
        <v>145</v>
      </c>
      <c r="C4323">
        <v>117235247</v>
      </c>
      <c r="D4323" t="s">
        <v>21506</v>
      </c>
      <c r="E4323" t="s">
        <v>37</v>
      </c>
      <c r="F4323">
        <v>8.1</v>
      </c>
      <c r="G4323">
        <v>960000</v>
      </c>
      <c r="H4323" t="s">
        <v>3409</v>
      </c>
      <c r="I4323" t="s">
        <v>24163</v>
      </c>
      <c r="J4323" t="s">
        <v>24177</v>
      </c>
      <c r="K4323" t="s">
        <v>24177</v>
      </c>
      <c r="L4323" t="s">
        <v>24177</v>
      </c>
      <c r="M4323" t="s">
        <v>24177</v>
      </c>
      <c r="N4323" t="s">
        <v>24177</v>
      </c>
      <c r="O4323" t="s">
        <v>24177</v>
      </c>
      <c r="P4323">
        <f>IMDB_Movies3[[#This Row],[gross]]-Table3[[#This Row],[budget]]</f>
        <v>116275247</v>
      </c>
    </row>
    <row r="4324" spans="1:16" x14ac:dyDescent="0.35">
      <c r="A4324" t="s">
        <v>21509</v>
      </c>
      <c r="B4324">
        <v>91</v>
      </c>
      <c r="C4324">
        <v>47724985</v>
      </c>
      <c r="D4324" t="s">
        <v>21511</v>
      </c>
      <c r="E4324" t="s">
        <v>37</v>
      </c>
      <c r="F4324">
        <v>4.9000000000000004</v>
      </c>
      <c r="G4324">
        <v>1100000</v>
      </c>
      <c r="H4324" t="s">
        <v>3409</v>
      </c>
      <c r="I4324" t="s">
        <v>24177</v>
      </c>
      <c r="J4324" t="s">
        <v>24177</v>
      </c>
      <c r="K4324" t="s">
        <v>24177</v>
      </c>
      <c r="L4324" t="s">
        <v>24177</v>
      </c>
      <c r="M4324" t="s">
        <v>24177</v>
      </c>
      <c r="N4324" t="s">
        <v>24177</v>
      </c>
      <c r="O4324" t="s">
        <v>24177</v>
      </c>
      <c r="P4324">
        <f>IMDB_Movies3[[#This Row],[gross]]-Table3[[#This Row],[budget]]</f>
        <v>46624985</v>
      </c>
    </row>
    <row r="4325" spans="1:16" x14ac:dyDescent="0.35">
      <c r="A4325" t="s">
        <v>16351</v>
      </c>
      <c r="B4325">
        <v>121</v>
      </c>
      <c r="C4325">
        <v>47724985</v>
      </c>
      <c r="D4325" t="s">
        <v>21516</v>
      </c>
      <c r="E4325" t="s">
        <v>37</v>
      </c>
      <c r="F4325">
        <v>6.8</v>
      </c>
      <c r="G4325">
        <v>1000000</v>
      </c>
      <c r="H4325" t="s">
        <v>953</v>
      </c>
      <c r="I4325" t="s">
        <v>1671</v>
      </c>
      <c r="J4325" t="s">
        <v>22704</v>
      </c>
      <c r="K4325" t="s">
        <v>24177</v>
      </c>
      <c r="L4325" t="s">
        <v>24177</v>
      </c>
      <c r="M4325" t="s">
        <v>24177</v>
      </c>
      <c r="N4325" t="s">
        <v>24177</v>
      </c>
      <c r="O4325" t="s">
        <v>24177</v>
      </c>
      <c r="P4325">
        <f>IMDB_Movies3[[#This Row],[gross]]-Table3[[#This Row],[budget]]</f>
        <v>46724985</v>
      </c>
    </row>
    <row r="4326" spans="1:16" x14ac:dyDescent="0.35">
      <c r="A4326" t="s">
        <v>21520</v>
      </c>
      <c r="B4326">
        <v>83</v>
      </c>
      <c r="C4326">
        <v>31537320</v>
      </c>
      <c r="D4326" t="s">
        <v>21522</v>
      </c>
      <c r="E4326" t="s">
        <v>37</v>
      </c>
      <c r="F4326">
        <v>5.7</v>
      </c>
      <c r="G4326">
        <v>1000000</v>
      </c>
      <c r="H4326" t="s">
        <v>6403</v>
      </c>
      <c r="I4326" t="s">
        <v>24162</v>
      </c>
      <c r="J4326" t="s">
        <v>10413</v>
      </c>
      <c r="K4326" t="s">
        <v>24177</v>
      </c>
      <c r="L4326" t="s">
        <v>24177</v>
      </c>
      <c r="M4326" t="s">
        <v>24177</v>
      </c>
      <c r="N4326" t="s">
        <v>24177</v>
      </c>
      <c r="O4326" t="s">
        <v>24177</v>
      </c>
      <c r="P4326">
        <f>IMDB_Movies3[[#This Row],[gross]]-Table3[[#This Row],[budget]]</f>
        <v>30537320</v>
      </c>
    </row>
    <row r="4327" spans="1:16" x14ac:dyDescent="0.35">
      <c r="A4327" t="s">
        <v>487</v>
      </c>
      <c r="B4327">
        <v>110</v>
      </c>
      <c r="C4327">
        <v>47724985</v>
      </c>
      <c r="D4327" t="s">
        <v>21526</v>
      </c>
      <c r="E4327" t="s">
        <v>37</v>
      </c>
      <c r="F4327">
        <v>8.3000000000000007</v>
      </c>
      <c r="G4327">
        <v>1300000</v>
      </c>
      <c r="H4327" t="s">
        <v>24164</v>
      </c>
      <c r="I4327" t="s">
        <v>3409</v>
      </c>
      <c r="J4327" t="s">
        <v>24177</v>
      </c>
      <c r="K4327" t="s">
        <v>24177</v>
      </c>
      <c r="L4327" t="s">
        <v>24177</v>
      </c>
      <c r="M4327" t="s">
        <v>24177</v>
      </c>
      <c r="N4327" t="s">
        <v>24177</v>
      </c>
      <c r="O4327" t="s">
        <v>24177</v>
      </c>
      <c r="P4327">
        <f>IMDB_Movies3[[#This Row],[gross]]-Table3[[#This Row],[budget]]</f>
        <v>46424985</v>
      </c>
    </row>
    <row r="4328" spans="1:16" x14ac:dyDescent="0.35">
      <c r="A4328" t="s">
        <v>2843</v>
      </c>
      <c r="B4328">
        <v>91</v>
      </c>
      <c r="C4328">
        <v>17986000</v>
      </c>
      <c r="D4328" t="s">
        <v>21529</v>
      </c>
      <c r="E4328" t="s">
        <v>37</v>
      </c>
      <c r="F4328">
        <v>6.6</v>
      </c>
      <c r="G4328">
        <v>1000000</v>
      </c>
      <c r="H4328" t="s">
        <v>6403</v>
      </c>
      <c r="I4328" t="s">
        <v>24177</v>
      </c>
      <c r="J4328" t="s">
        <v>24177</v>
      </c>
      <c r="K4328" t="s">
        <v>24177</v>
      </c>
      <c r="L4328" t="s">
        <v>24177</v>
      </c>
      <c r="M4328" t="s">
        <v>24177</v>
      </c>
      <c r="N4328" t="s">
        <v>24177</v>
      </c>
      <c r="O4328" t="s">
        <v>24177</v>
      </c>
      <c r="P4328">
        <f>IMDB_Movies3[[#This Row],[gross]]-Table3[[#This Row],[budget]]</f>
        <v>16986000</v>
      </c>
    </row>
    <row r="4329" spans="1:16" x14ac:dyDescent="0.35">
      <c r="A4329" t="s">
        <v>5689</v>
      </c>
      <c r="B4329">
        <v>110</v>
      </c>
      <c r="C4329">
        <v>16067035</v>
      </c>
      <c r="D4329" t="s">
        <v>21534</v>
      </c>
      <c r="E4329" t="s">
        <v>37</v>
      </c>
      <c r="F4329">
        <v>7.3</v>
      </c>
      <c r="G4329">
        <v>1100000</v>
      </c>
      <c r="H4329" t="s">
        <v>1325</v>
      </c>
      <c r="I4329" t="s">
        <v>953</v>
      </c>
      <c r="J4329" t="s">
        <v>10413</v>
      </c>
      <c r="K4329" t="s">
        <v>24177</v>
      </c>
      <c r="L4329" t="s">
        <v>24177</v>
      </c>
      <c r="M4329" t="s">
        <v>24177</v>
      </c>
      <c r="N4329" t="s">
        <v>24177</v>
      </c>
      <c r="O4329" t="s">
        <v>24177</v>
      </c>
      <c r="P4329">
        <f>IMDB_Movies3[[#This Row],[gross]]-Table3[[#This Row],[budget]]</f>
        <v>14967035</v>
      </c>
    </row>
    <row r="4330" spans="1:16" x14ac:dyDescent="0.35">
      <c r="A4330" t="s">
        <v>21537</v>
      </c>
      <c r="B4330">
        <v>86</v>
      </c>
      <c r="C4330">
        <v>18112929</v>
      </c>
      <c r="D4330" t="s">
        <v>21538</v>
      </c>
      <c r="E4330" t="s">
        <v>37</v>
      </c>
      <c r="F4330">
        <v>5</v>
      </c>
      <c r="G4330">
        <v>1000000</v>
      </c>
      <c r="H4330" t="s">
        <v>6403</v>
      </c>
      <c r="I4330" t="s">
        <v>24162</v>
      </c>
      <c r="J4330" t="s">
        <v>12332</v>
      </c>
      <c r="K4330" t="s">
        <v>10413</v>
      </c>
      <c r="L4330" t="s">
        <v>24177</v>
      </c>
      <c r="M4330" t="s">
        <v>24177</v>
      </c>
      <c r="N4330" t="s">
        <v>24177</v>
      </c>
      <c r="O4330" t="s">
        <v>24177</v>
      </c>
      <c r="P4330">
        <f>IMDB_Movies3[[#This Row],[gross]]-Table3[[#This Row],[budget]]</f>
        <v>17112929</v>
      </c>
    </row>
    <row r="4331" spans="1:16" x14ac:dyDescent="0.35">
      <c r="A4331" t="s">
        <v>21541</v>
      </c>
      <c r="B4331">
        <v>86</v>
      </c>
      <c r="C4331">
        <v>14564027</v>
      </c>
      <c r="D4331" t="s">
        <v>21544</v>
      </c>
      <c r="E4331" t="s">
        <v>37</v>
      </c>
      <c r="F4331">
        <v>7</v>
      </c>
      <c r="G4331">
        <v>1000000</v>
      </c>
      <c r="H4331" t="s">
        <v>1266</v>
      </c>
      <c r="I4331" t="s">
        <v>6403</v>
      </c>
      <c r="J4331" t="s">
        <v>24177</v>
      </c>
      <c r="K4331" t="s">
        <v>24177</v>
      </c>
      <c r="L4331" t="s">
        <v>24177</v>
      </c>
      <c r="M4331" t="s">
        <v>24177</v>
      </c>
      <c r="N4331" t="s">
        <v>24177</v>
      </c>
      <c r="O4331" t="s">
        <v>24177</v>
      </c>
      <c r="P4331">
        <f>IMDB_Movies3[[#This Row],[gross]]-Table3[[#This Row],[budget]]</f>
        <v>13564027</v>
      </c>
    </row>
    <row r="4332" spans="1:16" x14ac:dyDescent="0.35">
      <c r="A4332" t="s">
        <v>21548</v>
      </c>
      <c r="B4332">
        <v>120</v>
      </c>
      <c r="C4332">
        <v>20773070</v>
      </c>
      <c r="D4332" t="s">
        <v>21551</v>
      </c>
      <c r="E4332" t="s">
        <v>37</v>
      </c>
      <c r="F4332">
        <v>3.4</v>
      </c>
      <c r="G4332">
        <v>5000000</v>
      </c>
      <c r="H4332" t="s">
        <v>3409</v>
      </c>
      <c r="I4332" t="s">
        <v>24177</v>
      </c>
      <c r="J4332" t="s">
        <v>24177</v>
      </c>
      <c r="K4332" t="s">
        <v>24177</v>
      </c>
      <c r="L4332" t="s">
        <v>24177</v>
      </c>
      <c r="M4332" t="s">
        <v>24177</v>
      </c>
      <c r="N4332" t="s">
        <v>24177</v>
      </c>
      <c r="O4332" t="s">
        <v>24177</v>
      </c>
      <c r="P4332">
        <f>IMDB_Movies3[[#This Row],[gross]]-Table3[[#This Row],[budget]]</f>
        <v>15773070</v>
      </c>
    </row>
    <row r="4333" spans="1:16" x14ac:dyDescent="0.35">
      <c r="A4333" t="s">
        <v>9031</v>
      </c>
      <c r="B4333">
        <v>90</v>
      </c>
      <c r="C4333">
        <v>10042266</v>
      </c>
      <c r="D4333" t="s">
        <v>21555</v>
      </c>
      <c r="E4333" t="s">
        <v>37</v>
      </c>
      <c r="F4333">
        <v>5.9</v>
      </c>
      <c r="G4333">
        <v>1000000</v>
      </c>
      <c r="H4333" t="s">
        <v>3409</v>
      </c>
      <c r="I4333" t="s">
        <v>6403</v>
      </c>
      <c r="J4333" t="s">
        <v>24162</v>
      </c>
      <c r="K4333" t="s">
        <v>10413</v>
      </c>
      <c r="L4333" t="s">
        <v>24177</v>
      </c>
      <c r="M4333" t="s">
        <v>24177</v>
      </c>
      <c r="N4333" t="s">
        <v>24177</v>
      </c>
      <c r="O4333" t="s">
        <v>24177</v>
      </c>
      <c r="P4333">
        <f>IMDB_Movies3[[#This Row],[gross]]-Table3[[#This Row],[budget]]</f>
        <v>9042266</v>
      </c>
    </row>
    <row r="4334" spans="1:16" x14ac:dyDescent="0.35">
      <c r="A4334" t="s">
        <v>21558</v>
      </c>
      <c r="B4334">
        <v>99</v>
      </c>
      <c r="C4334">
        <v>10037390</v>
      </c>
      <c r="D4334" t="s">
        <v>21561</v>
      </c>
      <c r="E4334" t="s">
        <v>676</v>
      </c>
      <c r="F4334">
        <v>6</v>
      </c>
      <c r="G4334">
        <v>1000000000</v>
      </c>
      <c r="H4334" t="s">
        <v>1325</v>
      </c>
      <c r="I4334" t="s">
        <v>953</v>
      </c>
      <c r="J4334" t="s">
        <v>3409</v>
      </c>
      <c r="K4334" t="s">
        <v>12332</v>
      </c>
      <c r="L4334" t="s">
        <v>10413</v>
      </c>
      <c r="M4334" t="s">
        <v>24177</v>
      </c>
      <c r="N4334" t="s">
        <v>24177</v>
      </c>
      <c r="O4334" t="s">
        <v>24177</v>
      </c>
      <c r="P4334">
        <f>IMDB_Movies3[[#This Row],[gross]]-Table3[[#This Row],[budget]]</f>
        <v>-989962610</v>
      </c>
    </row>
    <row r="4335" spans="1:16" x14ac:dyDescent="0.35">
      <c r="A4335" t="s">
        <v>12958</v>
      </c>
      <c r="B4335">
        <v>112</v>
      </c>
      <c r="C4335">
        <v>9701559</v>
      </c>
      <c r="D4335" t="s">
        <v>21565</v>
      </c>
      <c r="E4335" t="s">
        <v>37</v>
      </c>
      <c r="F4335">
        <v>7.4</v>
      </c>
      <c r="G4335">
        <v>3500000</v>
      </c>
      <c r="H4335" t="s">
        <v>3409</v>
      </c>
      <c r="I4335" t="s">
        <v>19711</v>
      </c>
      <c r="J4335" t="s">
        <v>24177</v>
      </c>
      <c r="K4335" t="s">
        <v>24177</v>
      </c>
      <c r="L4335" t="s">
        <v>24177</v>
      </c>
      <c r="M4335" t="s">
        <v>24177</v>
      </c>
      <c r="N4335" t="s">
        <v>24177</v>
      </c>
      <c r="O4335" t="s">
        <v>24177</v>
      </c>
      <c r="P4335">
        <f>IMDB_Movies3[[#This Row],[gross]]-Table3[[#This Row],[budget]]</f>
        <v>6201559</v>
      </c>
    </row>
    <row r="4336" spans="1:16" x14ac:dyDescent="0.35">
      <c r="A4336" t="s">
        <v>21568</v>
      </c>
      <c r="B4336">
        <v>103</v>
      </c>
      <c r="C4336">
        <v>9013113</v>
      </c>
      <c r="D4336" t="s">
        <v>21569</v>
      </c>
      <c r="E4336" t="s">
        <v>37</v>
      </c>
      <c r="F4336">
        <v>7.4</v>
      </c>
      <c r="G4336">
        <v>1000000</v>
      </c>
      <c r="H4336" t="s">
        <v>953</v>
      </c>
      <c r="I4336" t="s">
        <v>1671</v>
      </c>
      <c r="J4336" t="s">
        <v>3409</v>
      </c>
      <c r="K4336" t="s">
        <v>24177</v>
      </c>
      <c r="L4336" t="s">
        <v>24177</v>
      </c>
      <c r="M4336" t="s">
        <v>24177</v>
      </c>
      <c r="N4336" t="s">
        <v>24177</v>
      </c>
      <c r="O4336" t="s">
        <v>24177</v>
      </c>
      <c r="P4336">
        <f>IMDB_Movies3[[#This Row],[gross]]-Table3[[#This Row],[budget]]</f>
        <v>8013113</v>
      </c>
    </row>
    <row r="4337" spans="1:16" x14ac:dyDescent="0.35">
      <c r="A4337" t="s">
        <v>10983</v>
      </c>
      <c r="B4337">
        <v>83</v>
      </c>
      <c r="C4337">
        <v>53245055</v>
      </c>
      <c r="D4337" t="s">
        <v>21575</v>
      </c>
      <c r="E4337" t="s">
        <v>37</v>
      </c>
      <c r="F4337">
        <v>4.2</v>
      </c>
      <c r="G4337">
        <v>1000000</v>
      </c>
      <c r="H4337" t="s">
        <v>6403</v>
      </c>
      <c r="I4337" t="s">
        <v>24177</v>
      </c>
      <c r="J4337" t="s">
        <v>24177</v>
      </c>
      <c r="K4337" t="s">
        <v>24177</v>
      </c>
      <c r="L4337" t="s">
        <v>24177</v>
      </c>
      <c r="M4337" t="s">
        <v>24177</v>
      </c>
      <c r="N4337" t="s">
        <v>24177</v>
      </c>
      <c r="O4337" t="s">
        <v>24177</v>
      </c>
      <c r="P4337">
        <f>IMDB_Movies3[[#This Row],[gross]]-Table3[[#This Row],[budget]]</f>
        <v>52245055</v>
      </c>
    </row>
    <row r="4338" spans="1:16" x14ac:dyDescent="0.35">
      <c r="A4338" t="s">
        <v>21578</v>
      </c>
      <c r="B4338">
        <v>109</v>
      </c>
      <c r="C4338">
        <v>9000000</v>
      </c>
      <c r="D4338" t="s">
        <v>21580</v>
      </c>
      <c r="E4338" t="s">
        <v>37</v>
      </c>
      <c r="F4338">
        <v>6.2</v>
      </c>
      <c r="G4338">
        <v>900000</v>
      </c>
      <c r="H4338" t="s">
        <v>1671</v>
      </c>
      <c r="I4338" t="s">
        <v>3409</v>
      </c>
      <c r="J4338" t="s">
        <v>12038</v>
      </c>
      <c r="K4338" t="s">
        <v>24177</v>
      </c>
      <c r="L4338" t="s">
        <v>24177</v>
      </c>
      <c r="M4338" t="s">
        <v>24177</v>
      </c>
      <c r="N4338" t="s">
        <v>24177</v>
      </c>
      <c r="O4338" t="s">
        <v>24177</v>
      </c>
      <c r="P4338">
        <f>IMDB_Movies3[[#This Row],[gross]]-Table3[[#This Row],[budget]]</f>
        <v>8100000</v>
      </c>
    </row>
    <row r="4339" spans="1:16" x14ac:dyDescent="0.35">
      <c r="A4339" t="s">
        <v>21584</v>
      </c>
      <c r="B4339">
        <v>89</v>
      </c>
      <c r="C4339">
        <v>47724985</v>
      </c>
      <c r="D4339" t="s">
        <v>21587</v>
      </c>
      <c r="E4339" t="s">
        <v>37</v>
      </c>
      <c r="F4339">
        <v>6.2</v>
      </c>
      <c r="G4339">
        <v>1000000</v>
      </c>
      <c r="H4339" t="s">
        <v>3409</v>
      </c>
      <c r="I4339" t="s">
        <v>19711</v>
      </c>
      <c r="J4339" t="s">
        <v>15011</v>
      </c>
      <c r="K4339" t="s">
        <v>24177</v>
      </c>
      <c r="L4339" t="s">
        <v>24177</v>
      </c>
      <c r="M4339" t="s">
        <v>24177</v>
      </c>
      <c r="N4339" t="s">
        <v>24177</v>
      </c>
      <c r="O4339" t="s">
        <v>24177</v>
      </c>
      <c r="P4339">
        <f>IMDB_Movies3[[#This Row],[gross]]-Table3[[#This Row],[budget]]</f>
        <v>46724985</v>
      </c>
    </row>
    <row r="4340" spans="1:16" x14ac:dyDescent="0.35">
      <c r="A4340" t="s">
        <v>13514</v>
      </c>
      <c r="B4340">
        <v>96</v>
      </c>
      <c r="C4340">
        <v>23808111</v>
      </c>
      <c r="D4340" t="s">
        <v>21592</v>
      </c>
      <c r="E4340" t="s">
        <v>37</v>
      </c>
      <c r="F4340">
        <v>7.5</v>
      </c>
      <c r="G4340">
        <v>35761559</v>
      </c>
      <c r="H4340" t="s">
        <v>68</v>
      </c>
      <c r="I4340" t="s">
        <v>24177</v>
      </c>
      <c r="J4340" t="s">
        <v>24177</v>
      </c>
      <c r="K4340" t="s">
        <v>24177</v>
      </c>
      <c r="L4340" t="s">
        <v>24177</v>
      </c>
      <c r="M4340" t="s">
        <v>24177</v>
      </c>
      <c r="N4340" t="s">
        <v>24177</v>
      </c>
      <c r="O4340" t="s">
        <v>24177</v>
      </c>
      <c r="P4340">
        <f>IMDB_Movies3[[#This Row],[gross]]-Table3[[#This Row],[budget]]</f>
        <v>-11953448</v>
      </c>
    </row>
    <row r="4341" spans="1:16" x14ac:dyDescent="0.35">
      <c r="A4341" t="s">
        <v>21595</v>
      </c>
      <c r="B4341">
        <v>109</v>
      </c>
      <c r="C4341">
        <v>47724985</v>
      </c>
      <c r="D4341" t="s">
        <v>21599</v>
      </c>
      <c r="E4341" t="s">
        <v>37</v>
      </c>
      <c r="F4341">
        <v>7.2</v>
      </c>
      <c r="G4341">
        <v>1000000</v>
      </c>
      <c r="H4341" t="s">
        <v>1325</v>
      </c>
      <c r="I4341" t="s">
        <v>3409</v>
      </c>
      <c r="J4341" t="s">
        <v>19711</v>
      </c>
      <c r="K4341" t="s">
        <v>24165</v>
      </c>
      <c r="L4341" t="s">
        <v>24177</v>
      </c>
      <c r="M4341" t="s">
        <v>24177</v>
      </c>
      <c r="N4341" t="s">
        <v>24177</v>
      </c>
      <c r="O4341" t="s">
        <v>24177</v>
      </c>
      <c r="P4341">
        <f>IMDB_Movies3[[#This Row],[gross]]-Table3[[#This Row],[budget]]</f>
        <v>46724985</v>
      </c>
    </row>
    <row r="4342" spans="1:16" x14ac:dyDescent="0.35">
      <c r="A4342" t="s">
        <v>487</v>
      </c>
      <c r="B4342">
        <v>122</v>
      </c>
      <c r="C4342">
        <v>5355376</v>
      </c>
      <c r="D4342" t="s">
        <v>21606</v>
      </c>
      <c r="E4342" t="s">
        <v>37</v>
      </c>
      <c r="F4342">
        <v>7.2</v>
      </c>
      <c r="G4342">
        <v>35761559</v>
      </c>
      <c r="H4342" t="s">
        <v>13307</v>
      </c>
      <c r="I4342" t="s">
        <v>68</v>
      </c>
      <c r="J4342" t="s">
        <v>12038</v>
      </c>
      <c r="K4342" t="s">
        <v>24177</v>
      </c>
      <c r="L4342" t="s">
        <v>24177</v>
      </c>
      <c r="M4342" t="s">
        <v>24177</v>
      </c>
      <c r="N4342" t="s">
        <v>24177</v>
      </c>
      <c r="O4342" t="s">
        <v>24177</v>
      </c>
      <c r="P4342">
        <f>IMDB_Movies3[[#This Row],[gross]]-Table3[[#This Row],[budget]]</f>
        <v>-30406183</v>
      </c>
    </row>
    <row r="4343" spans="1:16" x14ac:dyDescent="0.35">
      <c r="A4343" t="s">
        <v>16339</v>
      </c>
      <c r="B4343">
        <v>100</v>
      </c>
      <c r="C4343">
        <v>7186670</v>
      </c>
      <c r="D4343" t="s">
        <v>21610</v>
      </c>
      <c r="E4343" t="s">
        <v>37</v>
      </c>
      <c r="F4343">
        <v>5.4</v>
      </c>
      <c r="G4343">
        <v>6000000</v>
      </c>
      <c r="H4343" t="s">
        <v>953</v>
      </c>
      <c r="I4343" t="s">
        <v>6403</v>
      </c>
      <c r="J4343" t="s">
        <v>24177</v>
      </c>
      <c r="K4343" t="s">
        <v>24177</v>
      </c>
      <c r="L4343" t="s">
        <v>24177</v>
      </c>
      <c r="M4343" t="s">
        <v>24177</v>
      </c>
      <c r="N4343" t="s">
        <v>24177</v>
      </c>
      <c r="O4343" t="s">
        <v>24177</v>
      </c>
      <c r="P4343">
        <f>IMDB_Movies3[[#This Row],[gross]]-Table3[[#This Row],[budget]]</f>
        <v>1186670</v>
      </c>
    </row>
    <row r="4344" spans="1:16" x14ac:dyDescent="0.35">
      <c r="A4344" t="s">
        <v>21614</v>
      </c>
      <c r="B4344">
        <v>109</v>
      </c>
      <c r="C4344">
        <v>47724985</v>
      </c>
      <c r="D4344" t="s">
        <v>21616</v>
      </c>
      <c r="E4344" t="s">
        <v>37</v>
      </c>
      <c r="F4344">
        <v>7</v>
      </c>
      <c r="G4344">
        <v>1100000</v>
      </c>
      <c r="H4344" t="s">
        <v>3409</v>
      </c>
      <c r="I4344" t="s">
        <v>18089</v>
      </c>
      <c r="J4344" t="s">
        <v>19711</v>
      </c>
      <c r="K4344" t="s">
        <v>24177</v>
      </c>
      <c r="L4344" t="s">
        <v>24177</v>
      </c>
      <c r="M4344" t="s">
        <v>24177</v>
      </c>
      <c r="N4344" t="s">
        <v>24177</v>
      </c>
      <c r="O4344" t="s">
        <v>24177</v>
      </c>
      <c r="P4344">
        <f>IMDB_Movies3[[#This Row],[gross]]-Table3[[#This Row],[budget]]</f>
        <v>46624985</v>
      </c>
    </row>
    <row r="4345" spans="1:16" x14ac:dyDescent="0.35">
      <c r="A4345" t="s">
        <v>21620</v>
      </c>
      <c r="B4345">
        <v>95</v>
      </c>
      <c r="C4345">
        <v>5997134</v>
      </c>
      <c r="D4345" t="s">
        <v>21621</v>
      </c>
      <c r="E4345" t="s">
        <v>37</v>
      </c>
      <c r="F4345">
        <v>7.2</v>
      </c>
      <c r="G4345">
        <v>1000000</v>
      </c>
      <c r="H4345" t="s">
        <v>13307</v>
      </c>
      <c r="I4345" t="s">
        <v>1671</v>
      </c>
      <c r="J4345" t="s">
        <v>3409</v>
      </c>
      <c r="K4345" t="s">
        <v>19711</v>
      </c>
      <c r="L4345" t="s">
        <v>24177</v>
      </c>
      <c r="M4345" t="s">
        <v>24177</v>
      </c>
      <c r="N4345" t="s">
        <v>24177</v>
      </c>
      <c r="O4345" t="s">
        <v>24177</v>
      </c>
      <c r="P4345">
        <f>IMDB_Movies3[[#This Row],[gross]]-Table3[[#This Row],[budget]]</f>
        <v>4997134</v>
      </c>
    </row>
    <row r="4346" spans="1:16" x14ac:dyDescent="0.35">
      <c r="A4346" t="s">
        <v>21625</v>
      </c>
      <c r="B4346">
        <v>94</v>
      </c>
      <c r="C4346">
        <v>4417124</v>
      </c>
      <c r="D4346" t="s">
        <v>21628</v>
      </c>
      <c r="E4346" t="s">
        <v>37</v>
      </c>
      <c r="F4346">
        <v>7.9</v>
      </c>
      <c r="G4346">
        <v>35761559</v>
      </c>
      <c r="H4346" t="s">
        <v>68</v>
      </c>
      <c r="I4346" t="s">
        <v>24177</v>
      </c>
      <c r="J4346" t="s">
        <v>24177</v>
      </c>
      <c r="K4346" t="s">
        <v>24177</v>
      </c>
      <c r="L4346" t="s">
        <v>24177</v>
      </c>
      <c r="M4346" t="s">
        <v>24177</v>
      </c>
      <c r="N4346" t="s">
        <v>24177</v>
      </c>
      <c r="O4346" t="s">
        <v>24177</v>
      </c>
      <c r="P4346">
        <f>IMDB_Movies3[[#This Row],[gross]]-Table3[[#This Row],[budget]]</f>
        <v>-31344435</v>
      </c>
    </row>
    <row r="4347" spans="1:16" x14ac:dyDescent="0.35">
      <c r="A4347" t="s">
        <v>18267</v>
      </c>
      <c r="B4347">
        <v>107</v>
      </c>
      <c r="C4347">
        <v>5355847</v>
      </c>
      <c r="D4347" t="s">
        <v>21633</v>
      </c>
      <c r="E4347" t="s">
        <v>37</v>
      </c>
      <c r="F4347">
        <v>6.8</v>
      </c>
      <c r="G4347">
        <v>35761559</v>
      </c>
      <c r="H4347" t="s">
        <v>3409</v>
      </c>
      <c r="I4347" t="s">
        <v>24177</v>
      </c>
      <c r="J4347" t="s">
        <v>24177</v>
      </c>
      <c r="K4347" t="s">
        <v>24177</v>
      </c>
      <c r="L4347" t="s">
        <v>24177</v>
      </c>
      <c r="M4347" t="s">
        <v>24177</v>
      </c>
      <c r="N4347" t="s">
        <v>24177</v>
      </c>
      <c r="O4347" t="s">
        <v>24177</v>
      </c>
      <c r="P4347">
        <f>IMDB_Movies3[[#This Row],[gross]]-Table3[[#This Row],[budget]]</f>
        <v>-30405712</v>
      </c>
    </row>
    <row r="4348" spans="1:16" x14ac:dyDescent="0.35">
      <c r="A4348" t="s">
        <v>13181</v>
      </c>
      <c r="B4348">
        <v>104</v>
      </c>
      <c r="C4348">
        <v>3386698</v>
      </c>
      <c r="D4348" t="s">
        <v>21637</v>
      </c>
      <c r="E4348" t="s">
        <v>37</v>
      </c>
      <c r="F4348">
        <v>6.7</v>
      </c>
      <c r="G4348">
        <v>1000000</v>
      </c>
      <c r="H4348" t="s">
        <v>1671</v>
      </c>
      <c r="I4348" t="s">
        <v>3409</v>
      </c>
      <c r="J4348" t="s">
        <v>19711</v>
      </c>
      <c r="K4348" t="s">
        <v>24177</v>
      </c>
      <c r="L4348" t="s">
        <v>24177</v>
      </c>
      <c r="M4348" t="s">
        <v>24177</v>
      </c>
      <c r="N4348" t="s">
        <v>24177</v>
      </c>
      <c r="O4348" t="s">
        <v>24177</v>
      </c>
      <c r="P4348">
        <f>IMDB_Movies3[[#This Row],[gross]]-Table3[[#This Row],[budget]]</f>
        <v>2386698</v>
      </c>
    </row>
    <row r="4349" spans="1:16" x14ac:dyDescent="0.35">
      <c r="A4349" t="s">
        <v>21640</v>
      </c>
      <c r="B4349">
        <v>93</v>
      </c>
      <c r="C4349">
        <v>5283379</v>
      </c>
      <c r="D4349" t="s">
        <v>21641</v>
      </c>
      <c r="E4349" t="s">
        <v>37</v>
      </c>
      <c r="F4349">
        <v>6.8</v>
      </c>
      <c r="G4349">
        <v>35761559</v>
      </c>
      <c r="H4349" t="s">
        <v>1671</v>
      </c>
      <c r="I4349" t="s">
        <v>3409</v>
      </c>
      <c r="J4349" t="s">
        <v>24177</v>
      </c>
      <c r="K4349" t="s">
        <v>24177</v>
      </c>
      <c r="L4349" t="s">
        <v>24177</v>
      </c>
      <c r="M4349" t="s">
        <v>24177</v>
      </c>
      <c r="N4349" t="s">
        <v>24177</v>
      </c>
      <c r="O4349" t="s">
        <v>24177</v>
      </c>
      <c r="P4349">
        <f>IMDB_Movies3[[#This Row],[gross]]-Table3[[#This Row],[budget]]</f>
        <v>-30478180</v>
      </c>
    </row>
    <row r="4350" spans="1:16" x14ac:dyDescent="0.35">
      <c r="A4350" t="s">
        <v>21645</v>
      </c>
      <c r="B4350">
        <v>102</v>
      </c>
      <c r="C4350">
        <v>2981638</v>
      </c>
      <c r="D4350" t="s">
        <v>21647</v>
      </c>
      <c r="E4350" t="s">
        <v>37</v>
      </c>
      <c r="F4350">
        <v>6.9</v>
      </c>
      <c r="G4350">
        <v>35761559</v>
      </c>
      <c r="H4350" t="s">
        <v>3409</v>
      </c>
      <c r="I4350" t="s">
        <v>24162</v>
      </c>
      <c r="J4350" t="s">
        <v>10413</v>
      </c>
      <c r="K4350" t="s">
        <v>24177</v>
      </c>
      <c r="L4350" t="s">
        <v>24177</v>
      </c>
      <c r="M4350" t="s">
        <v>24177</v>
      </c>
      <c r="N4350" t="s">
        <v>24177</v>
      </c>
      <c r="O4350" t="s">
        <v>24177</v>
      </c>
      <c r="P4350">
        <f>IMDB_Movies3[[#This Row],[gross]]-Table3[[#This Row],[budget]]</f>
        <v>-32779921</v>
      </c>
    </row>
    <row r="4351" spans="1:16" x14ac:dyDescent="0.35">
      <c r="A4351" t="s">
        <v>21650</v>
      </c>
      <c r="B4351">
        <v>84</v>
      </c>
      <c r="C4351">
        <v>3122616</v>
      </c>
      <c r="D4351" t="s">
        <v>21652</v>
      </c>
      <c r="E4351" t="s">
        <v>37</v>
      </c>
      <c r="F4351">
        <v>6.8</v>
      </c>
      <c r="G4351">
        <v>35761559</v>
      </c>
      <c r="H4351" t="s">
        <v>1671</v>
      </c>
      <c r="I4351" t="s">
        <v>3409</v>
      </c>
      <c r="J4351" t="s">
        <v>24177</v>
      </c>
      <c r="K4351" t="s">
        <v>24177</v>
      </c>
      <c r="L4351" t="s">
        <v>24177</v>
      </c>
      <c r="M4351" t="s">
        <v>24177</v>
      </c>
      <c r="N4351" t="s">
        <v>24177</v>
      </c>
      <c r="O4351" t="s">
        <v>24177</v>
      </c>
      <c r="P4351">
        <f>IMDB_Movies3[[#This Row],[gross]]-Table3[[#This Row],[budget]]</f>
        <v>-32638943</v>
      </c>
    </row>
    <row r="4352" spans="1:16" x14ac:dyDescent="0.35">
      <c r="A4352" t="s">
        <v>21656</v>
      </c>
      <c r="B4352">
        <v>97</v>
      </c>
      <c r="C4352">
        <v>2508841</v>
      </c>
      <c r="D4352" t="s">
        <v>21658</v>
      </c>
      <c r="E4352" t="s">
        <v>37</v>
      </c>
      <c r="F4352">
        <v>7.2</v>
      </c>
      <c r="G4352">
        <v>1000000</v>
      </c>
      <c r="H4352" t="s">
        <v>24164</v>
      </c>
      <c r="I4352" t="s">
        <v>3409</v>
      </c>
      <c r="J4352" t="s">
        <v>24177</v>
      </c>
      <c r="K4352" t="s">
        <v>24177</v>
      </c>
      <c r="L4352" t="s">
        <v>24177</v>
      </c>
      <c r="M4352" t="s">
        <v>24177</v>
      </c>
      <c r="N4352" t="s">
        <v>24177</v>
      </c>
      <c r="O4352" t="s">
        <v>24177</v>
      </c>
      <c r="P4352">
        <f>IMDB_Movies3[[#This Row],[gross]]-Table3[[#This Row],[budget]]</f>
        <v>1508841</v>
      </c>
    </row>
    <row r="4353" spans="1:16" x14ac:dyDescent="0.35">
      <c r="A4353" t="s">
        <v>21662</v>
      </c>
      <c r="B4353">
        <v>91</v>
      </c>
      <c r="C4353">
        <v>4946250</v>
      </c>
      <c r="D4353" t="s">
        <v>21664</v>
      </c>
      <c r="E4353" t="s">
        <v>37</v>
      </c>
      <c r="F4353">
        <v>7.4</v>
      </c>
      <c r="G4353">
        <v>1000000</v>
      </c>
      <c r="H4353" t="s">
        <v>68</v>
      </c>
      <c r="I4353" t="s">
        <v>12038</v>
      </c>
      <c r="J4353" t="s">
        <v>24177</v>
      </c>
      <c r="K4353" t="s">
        <v>24177</v>
      </c>
      <c r="L4353" t="s">
        <v>24177</v>
      </c>
      <c r="M4353" t="s">
        <v>24177</v>
      </c>
      <c r="N4353" t="s">
        <v>24177</v>
      </c>
      <c r="O4353" t="s">
        <v>24177</v>
      </c>
      <c r="P4353">
        <f>IMDB_Movies3[[#This Row],[gross]]-Table3[[#This Row],[budget]]</f>
        <v>3946250</v>
      </c>
    </row>
    <row r="4354" spans="1:16" x14ac:dyDescent="0.35">
      <c r="A4354" t="s">
        <v>17441</v>
      </c>
      <c r="B4354">
        <v>84</v>
      </c>
      <c r="C4354">
        <v>1950218</v>
      </c>
      <c r="D4354" t="s">
        <v>21669</v>
      </c>
      <c r="E4354" t="s">
        <v>37</v>
      </c>
      <c r="F4354">
        <v>5.6</v>
      </c>
      <c r="G4354">
        <v>1000000</v>
      </c>
      <c r="H4354" t="s">
        <v>1671</v>
      </c>
      <c r="I4354" t="s">
        <v>3409</v>
      </c>
      <c r="J4354" t="s">
        <v>24177</v>
      </c>
      <c r="K4354" t="s">
        <v>24177</v>
      </c>
      <c r="L4354" t="s">
        <v>24177</v>
      </c>
      <c r="M4354" t="s">
        <v>24177</v>
      </c>
      <c r="N4354" t="s">
        <v>24177</v>
      </c>
      <c r="O4354" t="s">
        <v>24177</v>
      </c>
      <c r="P4354">
        <f>IMDB_Movies3[[#This Row],[gross]]-Table3[[#This Row],[budget]]</f>
        <v>950218</v>
      </c>
    </row>
    <row r="4355" spans="1:16" x14ac:dyDescent="0.35">
      <c r="A4355" t="s">
        <v>16101</v>
      </c>
      <c r="B4355">
        <v>86</v>
      </c>
      <c r="C4355">
        <v>1277257</v>
      </c>
      <c r="D4355" t="s">
        <v>21673</v>
      </c>
      <c r="E4355" t="s">
        <v>37</v>
      </c>
      <c r="F4355">
        <v>6.8</v>
      </c>
      <c r="G4355">
        <v>1000000</v>
      </c>
      <c r="H4355" t="s">
        <v>1671</v>
      </c>
      <c r="I4355" t="s">
        <v>3409</v>
      </c>
      <c r="J4355" t="s">
        <v>19711</v>
      </c>
      <c r="K4355" t="s">
        <v>24177</v>
      </c>
      <c r="L4355" t="s">
        <v>24177</v>
      </c>
      <c r="M4355" t="s">
        <v>24177</v>
      </c>
      <c r="N4355" t="s">
        <v>24177</v>
      </c>
      <c r="O4355" t="s">
        <v>24177</v>
      </c>
      <c r="P4355">
        <f>IMDB_Movies3[[#This Row],[gross]]-Table3[[#This Row],[budget]]</f>
        <v>277257</v>
      </c>
    </row>
    <row r="4356" spans="1:16" x14ac:dyDescent="0.35">
      <c r="A4356" t="s">
        <v>21676</v>
      </c>
      <c r="B4356">
        <v>92</v>
      </c>
      <c r="C4356">
        <v>1677838</v>
      </c>
      <c r="D4356" t="s">
        <v>21678</v>
      </c>
      <c r="E4356" t="s">
        <v>37</v>
      </c>
      <c r="F4356">
        <v>7.7</v>
      </c>
      <c r="G4356">
        <v>1000000</v>
      </c>
      <c r="H4356" t="s">
        <v>68</v>
      </c>
      <c r="I4356" t="s">
        <v>24177</v>
      </c>
      <c r="J4356" t="s">
        <v>24177</v>
      </c>
      <c r="K4356" t="s">
        <v>24177</v>
      </c>
      <c r="L4356" t="s">
        <v>24177</v>
      </c>
      <c r="M4356" t="s">
        <v>24177</v>
      </c>
      <c r="N4356" t="s">
        <v>24177</v>
      </c>
      <c r="O4356" t="s">
        <v>24177</v>
      </c>
      <c r="P4356">
        <f>IMDB_Movies3[[#This Row],[gross]]-Table3[[#This Row],[budget]]</f>
        <v>677838</v>
      </c>
    </row>
    <row r="4357" spans="1:16" x14ac:dyDescent="0.35">
      <c r="A4357" t="s">
        <v>21682</v>
      </c>
      <c r="B4357">
        <v>94</v>
      </c>
      <c r="C4357">
        <v>1744858</v>
      </c>
      <c r="D4357" t="s">
        <v>21683</v>
      </c>
      <c r="E4357" t="s">
        <v>37</v>
      </c>
      <c r="F4357">
        <v>7</v>
      </c>
      <c r="G4357">
        <v>1000000</v>
      </c>
      <c r="H4357" t="s">
        <v>1671</v>
      </c>
      <c r="I4357" t="s">
        <v>3409</v>
      </c>
      <c r="J4357" t="s">
        <v>19711</v>
      </c>
      <c r="K4357" t="s">
        <v>24163</v>
      </c>
      <c r="L4357" t="s">
        <v>24177</v>
      </c>
      <c r="M4357" t="s">
        <v>24177</v>
      </c>
      <c r="N4357" t="s">
        <v>24177</v>
      </c>
      <c r="O4357" t="s">
        <v>24177</v>
      </c>
      <c r="P4357">
        <f>IMDB_Movies3[[#This Row],[gross]]-Table3[[#This Row],[budget]]</f>
        <v>744858</v>
      </c>
    </row>
    <row r="4358" spans="1:16" x14ac:dyDescent="0.35">
      <c r="A4358" t="s">
        <v>17771</v>
      </c>
      <c r="B4358">
        <v>92</v>
      </c>
      <c r="C4358">
        <v>47724985</v>
      </c>
      <c r="D4358" t="s">
        <v>21687</v>
      </c>
      <c r="E4358" t="s">
        <v>37</v>
      </c>
      <c r="F4358">
        <v>7.2</v>
      </c>
      <c r="G4358">
        <v>1000000</v>
      </c>
      <c r="H4358" t="s">
        <v>1671</v>
      </c>
      <c r="I4358" t="s">
        <v>1266</v>
      </c>
      <c r="J4358" t="s">
        <v>24162</v>
      </c>
      <c r="K4358" t="s">
        <v>24177</v>
      </c>
      <c r="L4358" t="s">
        <v>24177</v>
      </c>
      <c r="M4358" t="s">
        <v>24177</v>
      </c>
      <c r="N4358" t="s">
        <v>24177</v>
      </c>
      <c r="O4358" t="s">
        <v>24177</v>
      </c>
      <c r="P4358">
        <f>IMDB_Movies3[[#This Row],[gross]]-Table3[[#This Row],[budget]]</f>
        <v>46724985</v>
      </c>
    </row>
    <row r="4359" spans="1:16" x14ac:dyDescent="0.35">
      <c r="A4359" t="s">
        <v>21691</v>
      </c>
      <c r="B4359">
        <v>100</v>
      </c>
      <c r="C4359">
        <v>982214</v>
      </c>
      <c r="D4359" t="s">
        <v>21693</v>
      </c>
      <c r="E4359" t="s">
        <v>37</v>
      </c>
      <c r="F4359">
        <v>7.2</v>
      </c>
      <c r="G4359">
        <v>1000000</v>
      </c>
      <c r="H4359" t="s">
        <v>3409</v>
      </c>
      <c r="I4359" t="s">
        <v>24177</v>
      </c>
      <c r="J4359" t="s">
        <v>24177</v>
      </c>
      <c r="K4359" t="s">
        <v>24177</v>
      </c>
      <c r="L4359" t="s">
        <v>24177</v>
      </c>
      <c r="M4359" t="s">
        <v>24177</v>
      </c>
      <c r="N4359" t="s">
        <v>24177</v>
      </c>
      <c r="O4359" t="s">
        <v>24177</v>
      </c>
      <c r="P4359">
        <f>IMDB_Movies3[[#This Row],[gross]]-Table3[[#This Row],[budget]]</f>
        <v>-17786</v>
      </c>
    </row>
    <row r="4360" spans="1:16" x14ac:dyDescent="0.35">
      <c r="A4360" t="s">
        <v>21697</v>
      </c>
      <c r="B4360">
        <v>119</v>
      </c>
      <c r="C4360">
        <v>798341</v>
      </c>
      <c r="D4360" t="s">
        <v>21699</v>
      </c>
      <c r="E4360" t="s">
        <v>37</v>
      </c>
      <c r="F4360">
        <v>7.2</v>
      </c>
      <c r="G4360">
        <v>1000000</v>
      </c>
      <c r="H4360" t="s">
        <v>24164</v>
      </c>
      <c r="I4360" t="s">
        <v>3409</v>
      </c>
      <c r="J4360" t="s">
        <v>24162</v>
      </c>
      <c r="K4360" t="s">
        <v>24177</v>
      </c>
      <c r="L4360" t="s">
        <v>24177</v>
      </c>
      <c r="M4360" t="s">
        <v>24177</v>
      </c>
      <c r="N4360" t="s">
        <v>24177</v>
      </c>
      <c r="O4360" t="s">
        <v>24177</v>
      </c>
      <c r="P4360">
        <f>IMDB_Movies3[[#This Row],[gross]]-Table3[[#This Row],[budget]]</f>
        <v>-201659</v>
      </c>
    </row>
    <row r="4361" spans="1:16" x14ac:dyDescent="0.35">
      <c r="A4361" t="s">
        <v>21703</v>
      </c>
      <c r="B4361">
        <v>167</v>
      </c>
      <c r="C4361">
        <v>610991</v>
      </c>
      <c r="D4361" t="s">
        <v>21705</v>
      </c>
      <c r="E4361" t="s">
        <v>5611</v>
      </c>
      <c r="F4361">
        <v>6.2</v>
      </c>
      <c r="G4361">
        <v>1000000</v>
      </c>
      <c r="H4361" t="s">
        <v>3409</v>
      </c>
      <c r="I4361" t="s">
        <v>19711</v>
      </c>
      <c r="J4361" t="s">
        <v>24177</v>
      </c>
      <c r="K4361" t="s">
        <v>24177</v>
      </c>
      <c r="L4361" t="s">
        <v>24177</v>
      </c>
      <c r="M4361" t="s">
        <v>24177</v>
      </c>
      <c r="N4361" t="s">
        <v>24177</v>
      </c>
      <c r="O4361" t="s">
        <v>24177</v>
      </c>
      <c r="P4361">
        <f>IMDB_Movies3[[#This Row],[gross]]-Table3[[#This Row],[budget]]</f>
        <v>-389009</v>
      </c>
    </row>
    <row r="4362" spans="1:16" x14ac:dyDescent="0.35">
      <c r="A4362" t="s">
        <v>10558</v>
      </c>
      <c r="B4362">
        <v>92</v>
      </c>
      <c r="C4362">
        <v>582024</v>
      </c>
      <c r="D4362" t="s">
        <v>21710</v>
      </c>
      <c r="E4362" t="s">
        <v>37</v>
      </c>
      <c r="F4362">
        <v>6.2</v>
      </c>
      <c r="G4362">
        <v>1000000</v>
      </c>
      <c r="H4362" t="s">
        <v>1671</v>
      </c>
      <c r="I4362" t="s">
        <v>12332</v>
      </c>
      <c r="J4362" t="s">
        <v>24177</v>
      </c>
      <c r="K4362" t="s">
        <v>24177</v>
      </c>
      <c r="L4362" t="s">
        <v>24177</v>
      </c>
      <c r="M4362" t="s">
        <v>24177</v>
      </c>
      <c r="N4362" t="s">
        <v>24177</v>
      </c>
      <c r="O4362" t="s">
        <v>24177</v>
      </c>
      <c r="P4362">
        <f>IMDB_Movies3[[#This Row],[gross]]-Table3[[#This Row],[budget]]</f>
        <v>-417976</v>
      </c>
    </row>
    <row r="4363" spans="1:16" x14ac:dyDescent="0.35">
      <c r="A4363" t="s">
        <v>5418</v>
      </c>
      <c r="B4363">
        <v>108</v>
      </c>
      <c r="C4363">
        <v>548712</v>
      </c>
      <c r="D4363" t="s">
        <v>21714</v>
      </c>
      <c r="E4363" t="s">
        <v>37</v>
      </c>
      <c r="F4363">
        <v>6.9</v>
      </c>
      <c r="G4363">
        <v>2500000</v>
      </c>
      <c r="H4363" t="s">
        <v>3409</v>
      </c>
      <c r="I4363" t="s">
        <v>19711</v>
      </c>
      <c r="J4363" t="s">
        <v>24177</v>
      </c>
      <c r="K4363" t="s">
        <v>24177</v>
      </c>
      <c r="L4363" t="s">
        <v>24177</v>
      </c>
      <c r="M4363" t="s">
        <v>24177</v>
      </c>
      <c r="N4363" t="s">
        <v>24177</v>
      </c>
      <c r="O4363" t="s">
        <v>24177</v>
      </c>
      <c r="P4363">
        <f>IMDB_Movies3[[#This Row],[gross]]-Table3[[#This Row],[budget]]</f>
        <v>-1951288</v>
      </c>
    </row>
    <row r="4364" spans="1:16" x14ac:dyDescent="0.35">
      <c r="A4364" t="s">
        <v>21717</v>
      </c>
      <c r="B4364">
        <v>97</v>
      </c>
      <c r="C4364">
        <v>464655</v>
      </c>
      <c r="D4364" t="s">
        <v>21718</v>
      </c>
      <c r="E4364" t="s">
        <v>37</v>
      </c>
      <c r="F4364">
        <v>7</v>
      </c>
      <c r="G4364">
        <v>1000000</v>
      </c>
      <c r="H4364" t="s">
        <v>1671</v>
      </c>
      <c r="I4364" t="s">
        <v>3409</v>
      </c>
      <c r="J4364" t="s">
        <v>24177</v>
      </c>
      <c r="K4364" t="s">
        <v>24177</v>
      </c>
      <c r="L4364" t="s">
        <v>24177</v>
      </c>
      <c r="M4364" t="s">
        <v>24177</v>
      </c>
      <c r="N4364" t="s">
        <v>24177</v>
      </c>
      <c r="O4364" t="s">
        <v>24177</v>
      </c>
      <c r="P4364">
        <f>IMDB_Movies3[[#This Row],[gross]]-Table3[[#This Row],[budget]]</f>
        <v>-535345</v>
      </c>
    </row>
    <row r="4365" spans="1:16" x14ac:dyDescent="0.35">
      <c r="A4365" t="s">
        <v>19088</v>
      </c>
      <c r="B4365">
        <v>88</v>
      </c>
      <c r="C4365">
        <v>464126</v>
      </c>
      <c r="D4365" t="s">
        <v>21721</v>
      </c>
      <c r="E4365" t="s">
        <v>37</v>
      </c>
      <c r="F4365">
        <v>6.7</v>
      </c>
      <c r="G4365">
        <v>1000000</v>
      </c>
      <c r="H4365" t="s">
        <v>3409</v>
      </c>
      <c r="I4365" t="s">
        <v>24177</v>
      </c>
      <c r="J4365" t="s">
        <v>24177</v>
      </c>
      <c r="K4365" t="s">
        <v>24177</v>
      </c>
      <c r="L4365" t="s">
        <v>24177</v>
      </c>
      <c r="M4365" t="s">
        <v>24177</v>
      </c>
      <c r="N4365" t="s">
        <v>24177</v>
      </c>
      <c r="O4365" t="s">
        <v>24177</v>
      </c>
      <c r="P4365">
        <f>IMDB_Movies3[[#This Row],[gross]]-Table3[[#This Row],[budget]]</f>
        <v>-535874</v>
      </c>
    </row>
    <row r="4366" spans="1:16" x14ac:dyDescent="0.35">
      <c r="A4366" t="s">
        <v>21724</v>
      </c>
      <c r="B4366">
        <v>100</v>
      </c>
      <c r="C4366">
        <v>428535</v>
      </c>
      <c r="D4366" t="s">
        <v>21725</v>
      </c>
      <c r="E4366" t="s">
        <v>37</v>
      </c>
      <c r="F4366">
        <v>3.6</v>
      </c>
      <c r="G4366">
        <v>1000000</v>
      </c>
      <c r="H4366" t="s">
        <v>1671</v>
      </c>
      <c r="I4366" t="s">
        <v>19711</v>
      </c>
      <c r="J4366" t="s">
        <v>24177</v>
      </c>
      <c r="K4366" t="s">
        <v>24177</v>
      </c>
      <c r="L4366" t="s">
        <v>24177</v>
      </c>
      <c r="M4366" t="s">
        <v>24177</v>
      </c>
      <c r="N4366" t="s">
        <v>24177</v>
      </c>
      <c r="O4366" t="s">
        <v>24177</v>
      </c>
      <c r="P4366">
        <f>IMDB_Movies3[[#This Row],[gross]]-Table3[[#This Row],[budget]]</f>
        <v>-571465</v>
      </c>
    </row>
    <row r="4367" spans="1:16" x14ac:dyDescent="0.35">
      <c r="A4367" t="s">
        <v>21728</v>
      </c>
      <c r="B4367">
        <v>100</v>
      </c>
      <c r="C4367">
        <v>750100</v>
      </c>
      <c r="D4367" t="s">
        <v>21729</v>
      </c>
      <c r="E4367" t="s">
        <v>37</v>
      </c>
      <c r="F4367">
        <v>6.3</v>
      </c>
      <c r="G4367">
        <v>35761559</v>
      </c>
      <c r="H4367" t="s">
        <v>3409</v>
      </c>
      <c r="I4367" t="s">
        <v>24177</v>
      </c>
      <c r="J4367" t="s">
        <v>24177</v>
      </c>
      <c r="K4367" t="s">
        <v>24177</v>
      </c>
      <c r="L4367" t="s">
        <v>24177</v>
      </c>
      <c r="M4367" t="s">
        <v>24177</v>
      </c>
      <c r="N4367" t="s">
        <v>24177</v>
      </c>
      <c r="O4367" t="s">
        <v>24177</v>
      </c>
      <c r="P4367">
        <f>IMDB_Movies3[[#This Row],[gross]]-Table3[[#This Row],[budget]]</f>
        <v>-35011459</v>
      </c>
    </row>
    <row r="4368" spans="1:16" x14ac:dyDescent="0.35">
      <c r="A4368" t="s">
        <v>21733</v>
      </c>
      <c r="B4368">
        <v>124</v>
      </c>
      <c r="C4368">
        <v>621240</v>
      </c>
      <c r="D4368" t="s">
        <v>21735</v>
      </c>
      <c r="E4368" t="s">
        <v>15950</v>
      </c>
      <c r="F4368">
        <v>7.4</v>
      </c>
      <c r="G4368">
        <v>35761559</v>
      </c>
      <c r="H4368" t="s">
        <v>24164</v>
      </c>
      <c r="I4368" t="s">
        <v>3409</v>
      </c>
      <c r="J4368" t="s">
        <v>24177</v>
      </c>
      <c r="K4368" t="s">
        <v>24177</v>
      </c>
      <c r="L4368" t="s">
        <v>24177</v>
      </c>
      <c r="M4368" t="s">
        <v>24177</v>
      </c>
      <c r="N4368" t="s">
        <v>24177</v>
      </c>
      <c r="O4368" t="s">
        <v>24177</v>
      </c>
      <c r="P4368">
        <f>IMDB_Movies3[[#This Row],[gross]]-Table3[[#This Row],[budget]]</f>
        <v>-35140319</v>
      </c>
    </row>
    <row r="4369" spans="1:16" x14ac:dyDescent="0.35">
      <c r="A4369" t="s">
        <v>21739</v>
      </c>
      <c r="B4369">
        <v>88</v>
      </c>
      <c r="C4369">
        <v>104077</v>
      </c>
      <c r="D4369" t="s">
        <v>21740</v>
      </c>
      <c r="E4369" t="s">
        <v>37</v>
      </c>
      <c r="F4369">
        <v>7.4</v>
      </c>
      <c r="G4369">
        <v>1000000</v>
      </c>
      <c r="H4369" t="s">
        <v>1671</v>
      </c>
      <c r="I4369" t="s">
        <v>3409</v>
      </c>
      <c r="J4369" t="s">
        <v>1266</v>
      </c>
      <c r="K4369" t="s">
        <v>19711</v>
      </c>
      <c r="L4369" t="s">
        <v>24177</v>
      </c>
      <c r="M4369" t="s">
        <v>24177</v>
      </c>
      <c r="N4369" t="s">
        <v>24177</v>
      </c>
      <c r="O4369" t="s">
        <v>24177</v>
      </c>
      <c r="P4369">
        <f>IMDB_Movies3[[#This Row],[gross]]-Table3[[#This Row],[budget]]</f>
        <v>-895923</v>
      </c>
    </row>
    <row r="4370" spans="1:16" x14ac:dyDescent="0.35">
      <c r="A4370" t="s">
        <v>21743</v>
      </c>
      <c r="B4370">
        <v>106</v>
      </c>
      <c r="C4370">
        <v>334658</v>
      </c>
      <c r="D4370" t="s">
        <v>21745</v>
      </c>
      <c r="E4370" t="s">
        <v>37</v>
      </c>
      <c r="F4370">
        <v>7.3</v>
      </c>
      <c r="G4370">
        <v>35761559</v>
      </c>
      <c r="H4370" t="s">
        <v>3409</v>
      </c>
      <c r="I4370" t="s">
        <v>19711</v>
      </c>
      <c r="J4370" t="s">
        <v>12332</v>
      </c>
      <c r="K4370" t="s">
        <v>24177</v>
      </c>
      <c r="L4370" t="s">
        <v>24177</v>
      </c>
      <c r="M4370" t="s">
        <v>24177</v>
      </c>
      <c r="N4370" t="s">
        <v>24177</v>
      </c>
      <c r="O4370" t="s">
        <v>24177</v>
      </c>
      <c r="P4370">
        <f>IMDB_Movies3[[#This Row],[gross]]-Table3[[#This Row],[budget]]</f>
        <v>-35426901</v>
      </c>
    </row>
    <row r="4371" spans="1:16" x14ac:dyDescent="0.35">
      <c r="A4371" t="s">
        <v>21749</v>
      </c>
      <c r="B4371">
        <v>79</v>
      </c>
      <c r="C4371">
        <v>279282</v>
      </c>
      <c r="D4371" t="s">
        <v>21750</v>
      </c>
      <c r="E4371" t="s">
        <v>37</v>
      </c>
      <c r="F4371">
        <v>6.1</v>
      </c>
      <c r="G4371">
        <v>1000000</v>
      </c>
      <c r="H4371" t="s">
        <v>1671</v>
      </c>
      <c r="I4371" t="s">
        <v>3409</v>
      </c>
      <c r="J4371" t="s">
        <v>19711</v>
      </c>
      <c r="K4371" t="s">
        <v>24177</v>
      </c>
      <c r="L4371" t="s">
        <v>24177</v>
      </c>
      <c r="M4371" t="s">
        <v>24177</v>
      </c>
      <c r="N4371" t="s">
        <v>24177</v>
      </c>
      <c r="O4371" t="s">
        <v>24177</v>
      </c>
      <c r="P4371">
        <f>IMDB_Movies3[[#This Row],[gross]]-Table3[[#This Row],[budget]]</f>
        <v>-720718</v>
      </c>
    </row>
    <row r="4372" spans="1:16" x14ac:dyDescent="0.35">
      <c r="A4372" t="s">
        <v>21753</v>
      </c>
      <c r="B4372">
        <v>96</v>
      </c>
      <c r="C4372">
        <v>484221</v>
      </c>
      <c r="D4372" t="s">
        <v>21757</v>
      </c>
      <c r="E4372" t="s">
        <v>21473</v>
      </c>
      <c r="F4372">
        <v>8.1999999999999993</v>
      </c>
      <c r="G4372">
        <v>1000000</v>
      </c>
      <c r="H4372" t="s">
        <v>13307</v>
      </c>
      <c r="I4372" t="s">
        <v>24164</v>
      </c>
      <c r="J4372" t="s">
        <v>68</v>
      </c>
      <c r="K4372" t="s">
        <v>22704</v>
      </c>
      <c r="L4372" t="s">
        <v>24177</v>
      </c>
      <c r="M4372" t="s">
        <v>24177</v>
      </c>
      <c r="N4372" t="s">
        <v>24177</v>
      </c>
      <c r="O4372" t="s">
        <v>24177</v>
      </c>
      <c r="P4372">
        <f>IMDB_Movies3[[#This Row],[gross]]-Table3[[#This Row],[budget]]</f>
        <v>-515779</v>
      </c>
    </row>
    <row r="4373" spans="1:16" x14ac:dyDescent="0.35">
      <c r="A4373" t="s">
        <v>21761</v>
      </c>
      <c r="B4373">
        <v>53</v>
      </c>
      <c r="C4373">
        <v>274661</v>
      </c>
      <c r="D4373" t="s">
        <v>21762</v>
      </c>
      <c r="E4373" t="s">
        <v>37</v>
      </c>
      <c r="F4373">
        <v>7.7</v>
      </c>
      <c r="G4373">
        <v>1000000</v>
      </c>
      <c r="H4373" t="s">
        <v>24164</v>
      </c>
      <c r="I4373" t="s">
        <v>68</v>
      </c>
      <c r="J4373" t="s">
        <v>24165</v>
      </c>
      <c r="K4373" t="s">
        <v>24177</v>
      </c>
      <c r="L4373" t="s">
        <v>24177</v>
      </c>
      <c r="M4373" t="s">
        <v>24177</v>
      </c>
      <c r="N4373" t="s">
        <v>24177</v>
      </c>
      <c r="O4373" t="s">
        <v>24177</v>
      </c>
      <c r="P4373">
        <f>IMDB_Movies3[[#This Row],[gross]]-Table3[[#This Row],[budget]]</f>
        <v>-725339</v>
      </c>
    </row>
    <row r="4374" spans="1:16" x14ac:dyDescent="0.35">
      <c r="A4374" t="s">
        <v>21766</v>
      </c>
      <c r="B4374">
        <v>97</v>
      </c>
      <c r="C4374">
        <v>144431</v>
      </c>
      <c r="D4374" t="s">
        <v>21769</v>
      </c>
      <c r="E4374" t="s">
        <v>37</v>
      </c>
      <c r="F4374">
        <v>7.3</v>
      </c>
      <c r="G4374">
        <v>1000000</v>
      </c>
      <c r="H4374" t="s">
        <v>68</v>
      </c>
      <c r="I4374" t="s">
        <v>24163</v>
      </c>
      <c r="J4374" t="s">
        <v>24177</v>
      </c>
      <c r="K4374" t="s">
        <v>24177</v>
      </c>
      <c r="L4374" t="s">
        <v>24177</v>
      </c>
      <c r="M4374" t="s">
        <v>24177</v>
      </c>
      <c r="N4374" t="s">
        <v>24177</v>
      </c>
      <c r="O4374" t="s">
        <v>24177</v>
      </c>
      <c r="P4374">
        <f>IMDB_Movies3[[#This Row],[gross]]-Table3[[#This Row],[budget]]</f>
        <v>-855569</v>
      </c>
    </row>
    <row r="4375" spans="1:16" x14ac:dyDescent="0.35">
      <c r="A4375" t="s">
        <v>21773</v>
      </c>
      <c r="B4375">
        <v>120</v>
      </c>
      <c r="C4375">
        <v>227241</v>
      </c>
      <c r="D4375" t="s">
        <v>21776</v>
      </c>
      <c r="E4375" t="s">
        <v>37</v>
      </c>
      <c r="F4375">
        <v>7.4</v>
      </c>
      <c r="G4375">
        <v>35761559</v>
      </c>
      <c r="H4375" t="s">
        <v>3409</v>
      </c>
      <c r="I4375" t="s">
        <v>24177</v>
      </c>
      <c r="J4375" t="s">
        <v>24177</v>
      </c>
      <c r="K4375" t="s">
        <v>24177</v>
      </c>
      <c r="L4375" t="s">
        <v>24177</v>
      </c>
      <c r="M4375" t="s">
        <v>24177</v>
      </c>
      <c r="N4375" t="s">
        <v>24177</v>
      </c>
      <c r="O4375" t="s">
        <v>24177</v>
      </c>
      <c r="P4375">
        <f>IMDB_Movies3[[#This Row],[gross]]-Table3[[#This Row],[budget]]</f>
        <v>-35534318</v>
      </c>
    </row>
    <row r="4376" spans="1:16" x14ac:dyDescent="0.35">
      <c r="A4376" t="s">
        <v>4194</v>
      </c>
      <c r="B4376">
        <v>90</v>
      </c>
      <c r="C4376">
        <v>112521</v>
      </c>
      <c r="D4376" t="s">
        <v>21780</v>
      </c>
      <c r="E4376" t="s">
        <v>37</v>
      </c>
      <c r="F4376">
        <v>5.7</v>
      </c>
      <c r="G4376">
        <v>35761559</v>
      </c>
      <c r="H4376" t="s">
        <v>1671</v>
      </c>
      <c r="I4376" t="s">
        <v>3409</v>
      </c>
      <c r="J4376" t="s">
        <v>24177</v>
      </c>
      <c r="K4376" t="s">
        <v>24177</v>
      </c>
      <c r="L4376" t="s">
        <v>24177</v>
      </c>
      <c r="M4376" t="s">
        <v>24177</v>
      </c>
      <c r="N4376" t="s">
        <v>24177</v>
      </c>
      <c r="O4376" t="s">
        <v>24177</v>
      </c>
      <c r="P4376">
        <f>IMDB_Movies3[[#This Row],[gross]]-Table3[[#This Row],[budget]]</f>
        <v>-35649038</v>
      </c>
    </row>
    <row r="4377" spans="1:16" x14ac:dyDescent="0.35">
      <c r="A4377" t="s">
        <v>21784</v>
      </c>
      <c r="B4377">
        <v>91</v>
      </c>
      <c r="C4377">
        <v>287761</v>
      </c>
      <c r="D4377" t="s">
        <v>21788</v>
      </c>
      <c r="E4377" t="s">
        <v>37</v>
      </c>
      <c r="F4377">
        <v>7.6</v>
      </c>
      <c r="G4377">
        <v>1000000</v>
      </c>
      <c r="H4377" t="s">
        <v>953</v>
      </c>
      <c r="I4377" t="s">
        <v>13307</v>
      </c>
      <c r="J4377" t="s">
        <v>68</v>
      </c>
      <c r="K4377" t="s">
        <v>3409</v>
      </c>
      <c r="L4377" t="s">
        <v>24177</v>
      </c>
      <c r="M4377" t="s">
        <v>24177</v>
      </c>
      <c r="N4377" t="s">
        <v>24177</v>
      </c>
      <c r="O4377" t="s">
        <v>24177</v>
      </c>
      <c r="P4377">
        <f>IMDB_Movies3[[#This Row],[gross]]-Table3[[#This Row],[budget]]</f>
        <v>-712239</v>
      </c>
    </row>
    <row r="4378" spans="1:16" x14ac:dyDescent="0.35">
      <c r="A4378" t="s">
        <v>21791</v>
      </c>
      <c r="B4378">
        <v>93</v>
      </c>
      <c r="C4378">
        <v>100240</v>
      </c>
      <c r="D4378" t="s">
        <v>21794</v>
      </c>
      <c r="E4378" t="s">
        <v>37</v>
      </c>
      <c r="F4378">
        <v>6.8</v>
      </c>
      <c r="G4378">
        <v>1000000</v>
      </c>
      <c r="H4378" t="s">
        <v>68</v>
      </c>
      <c r="I4378" t="s">
        <v>24177</v>
      </c>
      <c r="J4378" t="s">
        <v>24177</v>
      </c>
      <c r="K4378" t="s">
        <v>24177</v>
      </c>
      <c r="L4378" t="s">
        <v>24177</v>
      </c>
      <c r="M4378" t="s">
        <v>24177</v>
      </c>
      <c r="N4378" t="s">
        <v>24177</v>
      </c>
      <c r="O4378" t="s">
        <v>24177</v>
      </c>
      <c r="P4378">
        <f>IMDB_Movies3[[#This Row],[gross]]-Table3[[#This Row],[budget]]</f>
        <v>-899760</v>
      </c>
    </row>
    <row r="4379" spans="1:16" x14ac:dyDescent="0.35">
      <c r="A4379" t="s">
        <v>21797</v>
      </c>
      <c r="B4379">
        <v>112</v>
      </c>
      <c r="C4379">
        <v>96734</v>
      </c>
      <c r="D4379" t="s">
        <v>21798</v>
      </c>
      <c r="E4379" t="s">
        <v>37</v>
      </c>
      <c r="F4379">
        <v>5.6</v>
      </c>
      <c r="G4379">
        <v>1000000</v>
      </c>
      <c r="H4379" t="s">
        <v>1325</v>
      </c>
      <c r="I4379" t="s">
        <v>3409</v>
      </c>
      <c r="J4379" t="s">
        <v>24177</v>
      </c>
      <c r="K4379" t="s">
        <v>24177</v>
      </c>
      <c r="L4379" t="s">
        <v>24177</v>
      </c>
      <c r="M4379" t="s">
        <v>24177</v>
      </c>
      <c r="N4379" t="s">
        <v>24177</v>
      </c>
      <c r="O4379" t="s">
        <v>24177</v>
      </c>
      <c r="P4379">
        <f>IMDB_Movies3[[#This Row],[gross]]-Table3[[#This Row],[budget]]</f>
        <v>-903266</v>
      </c>
    </row>
    <row r="4380" spans="1:16" x14ac:dyDescent="0.35">
      <c r="A4380" t="s">
        <v>21802</v>
      </c>
      <c r="B4380">
        <v>160</v>
      </c>
      <c r="C4380">
        <v>49000</v>
      </c>
      <c r="D4380" t="s">
        <v>21804</v>
      </c>
      <c r="E4380" t="s">
        <v>5611</v>
      </c>
      <c r="F4380">
        <v>4.8</v>
      </c>
      <c r="G4380">
        <v>1500000</v>
      </c>
      <c r="H4380" t="s">
        <v>10413</v>
      </c>
      <c r="I4380" t="s">
        <v>24177</v>
      </c>
      <c r="J4380" t="s">
        <v>24177</v>
      </c>
      <c r="K4380" t="s">
        <v>24177</v>
      </c>
      <c r="L4380" t="s">
        <v>24177</v>
      </c>
      <c r="M4380" t="s">
        <v>24177</v>
      </c>
      <c r="N4380" t="s">
        <v>24177</v>
      </c>
      <c r="O4380" t="s">
        <v>24177</v>
      </c>
      <c r="P4380">
        <f>IMDB_Movies3[[#This Row],[gross]]-Table3[[#This Row],[budget]]</f>
        <v>-1451000</v>
      </c>
    </row>
    <row r="4381" spans="1:16" x14ac:dyDescent="0.35">
      <c r="A4381" t="s">
        <v>21808</v>
      </c>
      <c r="B4381">
        <v>95</v>
      </c>
      <c r="C4381">
        <v>100659</v>
      </c>
      <c r="D4381" t="s">
        <v>21810</v>
      </c>
      <c r="E4381" t="s">
        <v>37</v>
      </c>
      <c r="F4381">
        <v>6.4</v>
      </c>
      <c r="G4381">
        <v>900000</v>
      </c>
      <c r="H4381" t="s">
        <v>6403</v>
      </c>
      <c r="I4381" t="s">
        <v>24177</v>
      </c>
      <c r="J4381" t="s">
        <v>24177</v>
      </c>
      <c r="K4381" t="s">
        <v>24177</v>
      </c>
      <c r="L4381" t="s">
        <v>24177</v>
      </c>
      <c r="M4381" t="s">
        <v>24177</v>
      </c>
      <c r="N4381" t="s">
        <v>24177</v>
      </c>
      <c r="O4381" t="s">
        <v>24177</v>
      </c>
      <c r="P4381">
        <f>IMDB_Movies3[[#This Row],[gross]]-Table3[[#This Row],[budget]]</f>
        <v>-799341</v>
      </c>
    </row>
    <row r="4382" spans="1:16" x14ac:dyDescent="0.35">
      <c r="A4382" t="s">
        <v>21813</v>
      </c>
      <c r="B4382">
        <v>93</v>
      </c>
      <c r="C4382">
        <v>48430</v>
      </c>
      <c r="D4382" t="s">
        <v>21814</v>
      </c>
      <c r="E4382" t="s">
        <v>37</v>
      </c>
      <c r="F4382">
        <v>6.8</v>
      </c>
      <c r="G4382">
        <v>500000</v>
      </c>
      <c r="H4382" t="s">
        <v>1671</v>
      </c>
      <c r="I4382" t="s">
        <v>24164</v>
      </c>
      <c r="J4382" t="s">
        <v>10413</v>
      </c>
      <c r="K4382" t="s">
        <v>24177</v>
      </c>
      <c r="L4382" t="s">
        <v>24177</v>
      </c>
      <c r="M4382" t="s">
        <v>24177</v>
      </c>
      <c r="N4382" t="s">
        <v>24177</v>
      </c>
      <c r="O4382" t="s">
        <v>24177</v>
      </c>
      <c r="P4382">
        <f>IMDB_Movies3[[#This Row],[gross]]-Table3[[#This Row],[budget]]</f>
        <v>-451570</v>
      </c>
    </row>
    <row r="4383" spans="1:16" x14ac:dyDescent="0.35">
      <c r="A4383" t="s">
        <v>6097</v>
      </c>
      <c r="B4383">
        <v>88</v>
      </c>
      <c r="C4383">
        <v>21210</v>
      </c>
      <c r="D4383" t="s">
        <v>21817</v>
      </c>
      <c r="E4383" t="s">
        <v>37</v>
      </c>
      <c r="F4383">
        <v>6.1</v>
      </c>
      <c r="G4383">
        <v>1000000</v>
      </c>
      <c r="H4383" t="s">
        <v>1671</v>
      </c>
      <c r="I4383" t="s">
        <v>24164</v>
      </c>
      <c r="J4383" t="s">
        <v>24177</v>
      </c>
      <c r="K4383" t="s">
        <v>24177</v>
      </c>
      <c r="L4383" t="s">
        <v>24177</v>
      </c>
      <c r="M4383" t="s">
        <v>24177</v>
      </c>
      <c r="N4383" t="s">
        <v>24177</v>
      </c>
      <c r="O4383" t="s">
        <v>24177</v>
      </c>
      <c r="P4383">
        <f>IMDB_Movies3[[#This Row],[gross]]-Table3[[#This Row],[budget]]</f>
        <v>-978790</v>
      </c>
    </row>
    <row r="4384" spans="1:16" x14ac:dyDescent="0.35">
      <c r="A4384" t="s">
        <v>21820</v>
      </c>
      <c r="B4384">
        <v>105</v>
      </c>
      <c r="C4384">
        <v>47724985</v>
      </c>
      <c r="D4384" t="s">
        <v>21823</v>
      </c>
      <c r="E4384" t="s">
        <v>37</v>
      </c>
      <c r="F4384">
        <v>5.2</v>
      </c>
      <c r="G4384">
        <v>1000000</v>
      </c>
      <c r="H4384" t="s">
        <v>24164</v>
      </c>
      <c r="I4384" t="s">
        <v>3409</v>
      </c>
      <c r="J4384" t="s">
        <v>19711</v>
      </c>
      <c r="K4384" t="s">
        <v>24177</v>
      </c>
      <c r="L4384" t="s">
        <v>24177</v>
      </c>
      <c r="M4384" t="s">
        <v>24177</v>
      </c>
      <c r="N4384" t="s">
        <v>24177</v>
      </c>
      <c r="O4384" t="s">
        <v>24177</v>
      </c>
      <c r="P4384">
        <f>IMDB_Movies3[[#This Row],[gross]]-Table3[[#This Row],[budget]]</f>
        <v>46724985</v>
      </c>
    </row>
    <row r="4385" spans="1:16" x14ac:dyDescent="0.35">
      <c r="A4385" t="s">
        <v>21827</v>
      </c>
      <c r="B4385">
        <v>98</v>
      </c>
      <c r="C4385">
        <v>22434</v>
      </c>
      <c r="D4385" t="s">
        <v>21830</v>
      </c>
      <c r="E4385" t="s">
        <v>37</v>
      </c>
      <c r="F4385">
        <v>6.9</v>
      </c>
      <c r="G4385">
        <v>35761559</v>
      </c>
      <c r="H4385" t="s">
        <v>1671</v>
      </c>
      <c r="I4385" t="s">
        <v>3409</v>
      </c>
      <c r="J4385" t="s">
        <v>24177</v>
      </c>
      <c r="K4385" t="s">
        <v>24177</v>
      </c>
      <c r="L4385" t="s">
        <v>24177</v>
      </c>
      <c r="M4385" t="s">
        <v>24177</v>
      </c>
      <c r="N4385" t="s">
        <v>24177</v>
      </c>
      <c r="O4385" t="s">
        <v>24177</v>
      </c>
      <c r="P4385">
        <f>IMDB_Movies3[[#This Row],[gross]]-Table3[[#This Row],[budget]]</f>
        <v>-35739125</v>
      </c>
    </row>
    <row r="4386" spans="1:16" x14ac:dyDescent="0.35">
      <c r="A4386" t="s">
        <v>7565</v>
      </c>
      <c r="B4386">
        <v>82</v>
      </c>
      <c r="C4386">
        <v>12996</v>
      </c>
      <c r="D4386" t="s">
        <v>21834</v>
      </c>
      <c r="E4386" t="s">
        <v>37</v>
      </c>
      <c r="F4386">
        <v>6</v>
      </c>
      <c r="G4386">
        <v>1000000</v>
      </c>
      <c r="H4386" t="s">
        <v>1325</v>
      </c>
      <c r="I4386" t="s">
        <v>1671</v>
      </c>
      <c r="J4386" t="s">
        <v>1266</v>
      </c>
      <c r="K4386" t="s">
        <v>12332</v>
      </c>
      <c r="L4386" t="s">
        <v>24177</v>
      </c>
      <c r="M4386" t="s">
        <v>24177</v>
      </c>
      <c r="N4386" t="s">
        <v>24177</v>
      </c>
      <c r="O4386" t="s">
        <v>24177</v>
      </c>
      <c r="P4386">
        <f>IMDB_Movies3[[#This Row],[gross]]-Table3[[#This Row],[budget]]</f>
        <v>-987004</v>
      </c>
    </row>
    <row r="4387" spans="1:16" x14ac:dyDescent="0.35">
      <c r="A4387" t="s">
        <v>21837</v>
      </c>
      <c r="B4387">
        <v>89</v>
      </c>
      <c r="C4387">
        <v>47724985</v>
      </c>
      <c r="D4387" t="s">
        <v>21840</v>
      </c>
      <c r="E4387" t="s">
        <v>37</v>
      </c>
      <c r="F4387">
        <v>6.3</v>
      </c>
      <c r="G4387">
        <v>1000000</v>
      </c>
      <c r="H4387" t="s">
        <v>1671</v>
      </c>
      <c r="I4387" t="s">
        <v>19711</v>
      </c>
      <c r="J4387" t="s">
        <v>24177</v>
      </c>
      <c r="K4387" t="s">
        <v>24177</v>
      </c>
      <c r="L4387" t="s">
        <v>24177</v>
      </c>
      <c r="M4387" t="s">
        <v>24177</v>
      </c>
      <c r="N4387" t="s">
        <v>24177</v>
      </c>
      <c r="O4387" t="s">
        <v>24177</v>
      </c>
      <c r="P4387">
        <f>IMDB_Movies3[[#This Row],[gross]]-Table3[[#This Row],[budget]]</f>
        <v>46724985</v>
      </c>
    </row>
    <row r="4388" spans="1:16" x14ac:dyDescent="0.35">
      <c r="A4388" t="s">
        <v>21844</v>
      </c>
      <c r="B4388">
        <v>78</v>
      </c>
      <c r="C4388">
        <v>10018</v>
      </c>
      <c r="D4388" t="s">
        <v>21846</v>
      </c>
      <c r="E4388" t="s">
        <v>37</v>
      </c>
      <c r="F4388">
        <v>6.1</v>
      </c>
      <c r="G4388">
        <v>1000000</v>
      </c>
      <c r="H4388" t="s">
        <v>24164</v>
      </c>
      <c r="I4388" t="s">
        <v>3409</v>
      </c>
      <c r="J4388" t="s">
        <v>10413</v>
      </c>
      <c r="K4388" t="s">
        <v>24177</v>
      </c>
      <c r="L4388" t="s">
        <v>24177</v>
      </c>
      <c r="M4388" t="s">
        <v>24177</v>
      </c>
      <c r="N4388" t="s">
        <v>24177</v>
      </c>
      <c r="O4388" t="s">
        <v>24177</v>
      </c>
      <c r="P4388">
        <f>IMDB_Movies3[[#This Row],[gross]]-Table3[[#This Row],[budget]]</f>
        <v>-989982</v>
      </c>
    </row>
    <row r="4389" spans="1:16" x14ac:dyDescent="0.35">
      <c r="A4389" t="s">
        <v>21850</v>
      </c>
      <c r="B4389">
        <v>97</v>
      </c>
      <c r="C4389">
        <v>62480</v>
      </c>
      <c r="D4389" t="s">
        <v>21852</v>
      </c>
      <c r="E4389" t="s">
        <v>37</v>
      </c>
      <c r="F4389">
        <v>5.5</v>
      </c>
      <c r="G4389">
        <v>1000000</v>
      </c>
      <c r="H4389" t="s">
        <v>3409</v>
      </c>
      <c r="I4389" t="s">
        <v>12332</v>
      </c>
      <c r="J4389" t="s">
        <v>24177</v>
      </c>
      <c r="K4389" t="s">
        <v>24177</v>
      </c>
      <c r="L4389" t="s">
        <v>24177</v>
      </c>
      <c r="M4389" t="s">
        <v>24177</v>
      </c>
      <c r="N4389" t="s">
        <v>24177</v>
      </c>
      <c r="O4389" t="s">
        <v>24177</v>
      </c>
      <c r="P4389">
        <f>IMDB_Movies3[[#This Row],[gross]]-Table3[[#This Row],[budget]]</f>
        <v>-937520</v>
      </c>
    </row>
    <row r="4390" spans="1:16" x14ac:dyDescent="0.35">
      <c r="A4390" t="s">
        <v>21856</v>
      </c>
      <c r="B4390">
        <v>81</v>
      </c>
      <c r="C4390">
        <v>6387</v>
      </c>
      <c r="D4390" t="s">
        <v>21858</v>
      </c>
      <c r="E4390" t="s">
        <v>37</v>
      </c>
      <c r="F4390">
        <v>6.9</v>
      </c>
      <c r="G4390">
        <v>1000000</v>
      </c>
      <c r="H4390" t="s">
        <v>1671</v>
      </c>
      <c r="I4390" t="s">
        <v>3409</v>
      </c>
      <c r="J4390" t="s">
        <v>12332</v>
      </c>
      <c r="K4390" t="s">
        <v>24177</v>
      </c>
      <c r="L4390" t="s">
        <v>24177</v>
      </c>
      <c r="M4390" t="s">
        <v>24177</v>
      </c>
      <c r="N4390" t="s">
        <v>24177</v>
      </c>
      <c r="O4390" t="s">
        <v>24177</v>
      </c>
      <c r="P4390">
        <f>IMDB_Movies3[[#This Row],[gross]]-Table3[[#This Row],[budget]]</f>
        <v>-993613</v>
      </c>
    </row>
    <row r="4391" spans="1:16" x14ac:dyDescent="0.35">
      <c r="A4391" t="s">
        <v>19403</v>
      </c>
      <c r="B4391">
        <v>90</v>
      </c>
      <c r="C4391">
        <v>5494</v>
      </c>
      <c r="D4391" t="s">
        <v>21862</v>
      </c>
      <c r="E4391" t="s">
        <v>37</v>
      </c>
      <c r="F4391">
        <v>5.6</v>
      </c>
      <c r="G4391">
        <v>35761559</v>
      </c>
      <c r="H4391" t="s">
        <v>1671</v>
      </c>
      <c r="I4391" t="s">
        <v>3409</v>
      </c>
      <c r="J4391" t="s">
        <v>24177</v>
      </c>
      <c r="K4391" t="s">
        <v>24177</v>
      </c>
      <c r="L4391" t="s">
        <v>24177</v>
      </c>
      <c r="M4391" t="s">
        <v>24177</v>
      </c>
      <c r="N4391" t="s">
        <v>24177</v>
      </c>
      <c r="O4391" t="s">
        <v>24177</v>
      </c>
      <c r="P4391">
        <f>IMDB_Movies3[[#This Row],[gross]]-Table3[[#This Row],[budget]]</f>
        <v>-35756065</v>
      </c>
    </row>
    <row r="4392" spans="1:16" x14ac:dyDescent="0.35">
      <c r="A4392" t="s">
        <v>21865</v>
      </c>
      <c r="B4392">
        <v>97</v>
      </c>
      <c r="C4392">
        <v>47724985</v>
      </c>
      <c r="D4392" t="s">
        <v>21869</v>
      </c>
      <c r="E4392" t="s">
        <v>37</v>
      </c>
      <c r="F4392">
        <v>1.9</v>
      </c>
      <c r="G4392">
        <v>1000000</v>
      </c>
      <c r="H4392" t="s">
        <v>1325</v>
      </c>
      <c r="I4392" t="s">
        <v>953</v>
      </c>
      <c r="J4392" t="s">
        <v>1671</v>
      </c>
      <c r="K4392" t="s">
        <v>1266</v>
      </c>
      <c r="L4392" t="s">
        <v>12332</v>
      </c>
      <c r="M4392" t="s">
        <v>24177</v>
      </c>
      <c r="N4392" t="s">
        <v>24177</v>
      </c>
      <c r="O4392" t="s">
        <v>24177</v>
      </c>
      <c r="P4392">
        <f>IMDB_Movies3[[#This Row],[gross]]-Table3[[#This Row],[budget]]</f>
        <v>46724985</v>
      </c>
    </row>
    <row r="4393" spans="1:16" x14ac:dyDescent="0.35">
      <c r="A4393" t="s">
        <v>10464</v>
      </c>
      <c r="B4393">
        <v>88</v>
      </c>
      <c r="C4393">
        <v>721</v>
      </c>
      <c r="D4393" t="s">
        <v>21874</v>
      </c>
      <c r="E4393" t="s">
        <v>37</v>
      </c>
      <c r="F4393">
        <v>4.0999999999999996</v>
      </c>
      <c r="G4393">
        <v>1000000</v>
      </c>
      <c r="H4393" t="s">
        <v>1325</v>
      </c>
      <c r="I4393" t="s">
        <v>3409</v>
      </c>
      <c r="J4393" t="s">
        <v>24177</v>
      </c>
      <c r="K4393" t="s">
        <v>24177</v>
      </c>
      <c r="L4393" t="s">
        <v>24177</v>
      </c>
      <c r="M4393" t="s">
        <v>24177</v>
      </c>
      <c r="N4393" t="s">
        <v>24177</v>
      </c>
      <c r="O4393" t="s">
        <v>24177</v>
      </c>
      <c r="P4393">
        <f>IMDB_Movies3[[#This Row],[gross]]-Table3[[#This Row],[budget]]</f>
        <v>-999279</v>
      </c>
    </row>
    <row r="4394" spans="1:16" x14ac:dyDescent="0.35">
      <c r="A4394" t="s">
        <v>7531</v>
      </c>
      <c r="B4394">
        <v>96</v>
      </c>
      <c r="C4394">
        <v>703</v>
      </c>
      <c r="D4394" t="s">
        <v>21878</v>
      </c>
      <c r="E4394" t="s">
        <v>37</v>
      </c>
      <c r="F4394">
        <v>5.4</v>
      </c>
      <c r="G4394">
        <v>1500000</v>
      </c>
      <c r="H4394" t="s">
        <v>1671</v>
      </c>
      <c r="I4394" t="s">
        <v>3409</v>
      </c>
      <c r="J4394" t="s">
        <v>24177</v>
      </c>
      <c r="K4394" t="s">
        <v>24177</v>
      </c>
      <c r="L4394" t="s">
        <v>24177</v>
      </c>
      <c r="M4394" t="s">
        <v>24177</v>
      </c>
      <c r="N4394" t="s">
        <v>24177</v>
      </c>
      <c r="O4394" t="s">
        <v>24177</v>
      </c>
      <c r="P4394">
        <f>IMDB_Movies3[[#This Row],[gross]]-Table3[[#This Row],[budget]]</f>
        <v>-1499297</v>
      </c>
    </row>
    <row r="4395" spans="1:16" x14ac:dyDescent="0.35">
      <c r="A4395" t="s">
        <v>21882</v>
      </c>
      <c r="B4395">
        <v>105</v>
      </c>
      <c r="C4395">
        <v>47724985</v>
      </c>
      <c r="D4395" t="s">
        <v>21885</v>
      </c>
      <c r="E4395" t="s">
        <v>2778</v>
      </c>
      <c r="F4395">
        <v>6.8</v>
      </c>
      <c r="G4395">
        <v>1000000</v>
      </c>
      <c r="H4395" t="s">
        <v>24164</v>
      </c>
      <c r="I4395" t="s">
        <v>3409</v>
      </c>
      <c r="J4395" t="s">
        <v>19711</v>
      </c>
      <c r="K4395" t="s">
        <v>24177</v>
      </c>
      <c r="L4395" t="s">
        <v>24177</v>
      </c>
      <c r="M4395" t="s">
        <v>24177</v>
      </c>
      <c r="N4395" t="s">
        <v>24177</v>
      </c>
      <c r="O4395" t="s">
        <v>24177</v>
      </c>
      <c r="P4395">
        <f>IMDB_Movies3[[#This Row],[gross]]-Table3[[#This Row],[budget]]</f>
        <v>46724985</v>
      </c>
    </row>
    <row r="4396" spans="1:16" x14ac:dyDescent="0.35">
      <c r="A4396" t="s">
        <v>21898</v>
      </c>
      <c r="B4396">
        <v>76</v>
      </c>
      <c r="C4396">
        <v>47724985</v>
      </c>
      <c r="D4396" t="s">
        <v>21900</v>
      </c>
      <c r="E4396" t="s">
        <v>37</v>
      </c>
      <c r="F4396">
        <v>6.7</v>
      </c>
      <c r="G4396">
        <v>1000000</v>
      </c>
      <c r="H4396" t="s">
        <v>3409</v>
      </c>
      <c r="I4396" t="s">
        <v>19711</v>
      </c>
      <c r="J4396" t="s">
        <v>24177</v>
      </c>
      <c r="K4396" t="s">
        <v>24177</v>
      </c>
      <c r="L4396" t="s">
        <v>24177</v>
      </c>
      <c r="M4396" t="s">
        <v>24177</v>
      </c>
      <c r="N4396" t="s">
        <v>24177</v>
      </c>
      <c r="O4396" t="s">
        <v>24177</v>
      </c>
      <c r="P4396">
        <f>IMDB_Movies3[[#This Row],[gross]]-Table3[[#This Row],[budget]]</f>
        <v>46724985</v>
      </c>
    </row>
    <row r="4397" spans="1:16" x14ac:dyDescent="0.35">
      <c r="A4397" t="s">
        <v>21904</v>
      </c>
      <c r="B4397">
        <v>96</v>
      </c>
      <c r="C4397">
        <v>47724985</v>
      </c>
      <c r="D4397" t="s">
        <v>21905</v>
      </c>
      <c r="E4397" t="s">
        <v>37</v>
      </c>
      <c r="F4397">
        <v>5.8</v>
      </c>
      <c r="G4397">
        <v>1000000</v>
      </c>
      <c r="H4397" t="s">
        <v>1671</v>
      </c>
      <c r="I4397" t="s">
        <v>3409</v>
      </c>
      <c r="J4397" t="s">
        <v>24177</v>
      </c>
      <c r="K4397" t="s">
        <v>24177</v>
      </c>
      <c r="L4397" t="s">
        <v>24177</v>
      </c>
      <c r="M4397" t="s">
        <v>24177</v>
      </c>
      <c r="N4397" t="s">
        <v>24177</v>
      </c>
      <c r="O4397" t="s">
        <v>24177</v>
      </c>
      <c r="P4397">
        <f>IMDB_Movies3[[#This Row],[gross]]-Table3[[#This Row],[budget]]</f>
        <v>46724985</v>
      </c>
    </row>
    <row r="4398" spans="1:16" x14ac:dyDescent="0.35">
      <c r="A4398" t="s">
        <v>21908</v>
      </c>
      <c r="B4398">
        <v>99</v>
      </c>
      <c r="C4398">
        <v>47724985</v>
      </c>
      <c r="D4398" t="s">
        <v>21910</v>
      </c>
      <c r="E4398" t="s">
        <v>37</v>
      </c>
      <c r="F4398">
        <v>6.2</v>
      </c>
      <c r="G4398">
        <v>1000000</v>
      </c>
      <c r="H4398" t="s">
        <v>24164</v>
      </c>
      <c r="I4398" t="s">
        <v>3409</v>
      </c>
      <c r="J4398" t="s">
        <v>10413</v>
      </c>
      <c r="K4398" t="s">
        <v>24177</v>
      </c>
      <c r="L4398" t="s">
        <v>24177</v>
      </c>
      <c r="M4398" t="s">
        <v>24177</v>
      </c>
      <c r="N4398" t="s">
        <v>24177</v>
      </c>
      <c r="O4398" t="s">
        <v>24177</v>
      </c>
      <c r="P4398">
        <f>IMDB_Movies3[[#This Row],[gross]]-Table3[[#This Row],[budget]]</f>
        <v>46724985</v>
      </c>
    </row>
    <row r="4399" spans="1:16" x14ac:dyDescent="0.35">
      <c r="A4399" t="s">
        <v>21914</v>
      </c>
      <c r="B4399">
        <v>90</v>
      </c>
      <c r="C4399">
        <v>47724985</v>
      </c>
      <c r="D4399" t="s">
        <v>21916</v>
      </c>
      <c r="E4399" t="s">
        <v>37</v>
      </c>
      <c r="F4399">
        <v>2.8</v>
      </c>
      <c r="G4399">
        <v>1000000</v>
      </c>
      <c r="H4399" t="s">
        <v>1671</v>
      </c>
      <c r="I4399" t="s">
        <v>24177</v>
      </c>
      <c r="J4399" t="s">
        <v>24177</v>
      </c>
      <c r="K4399" t="s">
        <v>24177</v>
      </c>
      <c r="L4399" t="s">
        <v>24177</v>
      </c>
      <c r="M4399" t="s">
        <v>24177</v>
      </c>
      <c r="N4399" t="s">
        <v>24177</v>
      </c>
      <c r="O4399" t="s">
        <v>24177</v>
      </c>
      <c r="P4399">
        <f>IMDB_Movies3[[#This Row],[gross]]-Table3[[#This Row],[budget]]</f>
        <v>46724985</v>
      </c>
    </row>
    <row r="4400" spans="1:16" x14ac:dyDescent="0.35">
      <c r="A4400" t="s">
        <v>16450</v>
      </c>
      <c r="B4400">
        <v>94</v>
      </c>
      <c r="C4400">
        <v>47724985</v>
      </c>
      <c r="D4400" t="s">
        <v>21920</v>
      </c>
      <c r="E4400" t="s">
        <v>37</v>
      </c>
      <c r="F4400">
        <v>7.3</v>
      </c>
      <c r="G4400">
        <v>35761559</v>
      </c>
      <c r="H4400" t="s">
        <v>3409</v>
      </c>
      <c r="I4400" t="s">
        <v>24177</v>
      </c>
      <c r="J4400" t="s">
        <v>24177</v>
      </c>
      <c r="K4400" t="s">
        <v>24177</v>
      </c>
      <c r="L4400" t="s">
        <v>24177</v>
      </c>
      <c r="M4400" t="s">
        <v>24177</v>
      </c>
      <c r="N4400" t="s">
        <v>24177</v>
      </c>
      <c r="O4400" t="s">
        <v>24177</v>
      </c>
      <c r="P4400">
        <f>IMDB_Movies3[[#This Row],[gross]]-Table3[[#This Row],[budget]]</f>
        <v>11963426</v>
      </c>
    </row>
    <row r="4401" spans="1:16" x14ac:dyDescent="0.35">
      <c r="A4401" t="s">
        <v>21924</v>
      </c>
      <c r="B4401">
        <v>87</v>
      </c>
      <c r="C4401">
        <v>47724985</v>
      </c>
      <c r="D4401" t="s">
        <v>21925</v>
      </c>
      <c r="E4401" t="s">
        <v>37</v>
      </c>
      <c r="F4401">
        <v>5.8</v>
      </c>
      <c r="G4401">
        <v>1000000</v>
      </c>
      <c r="H4401" t="s">
        <v>3409</v>
      </c>
      <c r="I4401" t="s">
        <v>24177</v>
      </c>
      <c r="J4401" t="s">
        <v>24177</v>
      </c>
      <c r="K4401" t="s">
        <v>24177</v>
      </c>
      <c r="L4401" t="s">
        <v>24177</v>
      </c>
      <c r="M4401" t="s">
        <v>24177</v>
      </c>
      <c r="N4401" t="s">
        <v>24177</v>
      </c>
      <c r="O4401" t="s">
        <v>24177</v>
      </c>
      <c r="P4401">
        <f>IMDB_Movies3[[#This Row],[gross]]-Table3[[#This Row],[budget]]</f>
        <v>46724985</v>
      </c>
    </row>
    <row r="4402" spans="1:16" x14ac:dyDescent="0.35">
      <c r="A4402" t="s">
        <v>6282</v>
      </c>
      <c r="B4402">
        <v>93</v>
      </c>
      <c r="C4402">
        <v>47724985</v>
      </c>
      <c r="D4402" t="s">
        <v>21928</v>
      </c>
      <c r="E4402" t="s">
        <v>37</v>
      </c>
      <c r="F4402">
        <v>6.5</v>
      </c>
      <c r="G4402">
        <v>35761559</v>
      </c>
      <c r="H4402" t="s">
        <v>3409</v>
      </c>
      <c r="I4402" t="s">
        <v>24177</v>
      </c>
      <c r="J4402" t="s">
        <v>24177</v>
      </c>
      <c r="K4402" t="s">
        <v>24177</v>
      </c>
      <c r="L4402" t="s">
        <v>24177</v>
      </c>
      <c r="M4402" t="s">
        <v>24177</v>
      </c>
      <c r="N4402" t="s">
        <v>24177</v>
      </c>
      <c r="O4402" t="s">
        <v>24177</v>
      </c>
      <c r="P4402">
        <f>IMDB_Movies3[[#This Row],[gross]]-Table3[[#This Row],[budget]]</f>
        <v>11963426</v>
      </c>
    </row>
    <row r="4403" spans="1:16" x14ac:dyDescent="0.35">
      <c r="A4403" t="s">
        <v>21931</v>
      </c>
      <c r="B4403">
        <v>90</v>
      </c>
      <c r="C4403">
        <v>47724985</v>
      </c>
      <c r="D4403" t="s">
        <v>21932</v>
      </c>
      <c r="E4403" t="s">
        <v>37</v>
      </c>
      <c r="F4403">
        <v>6.1</v>
      </c>
      <c r="G4403">
        <v>1000000</v>
      </c>
      <c r="H4403" t="s">
        <v>3409</v>
      </c>
      <c r="I4403" t="s">
        <v>24177</v>
      </c>
      <c r="J4403" t="s">
        <v>24177</v>
      </c>
      <c r="K4403" t="s">
        <v>24177</v>
      </c>
      <c r="L4403" t="s">
        <v>24177</v>
      </c>
      <c r="M4403" t="s">
        <v>24177</v>
      </c>
      <c r="N4403" t="s">
        <v>24177</v>
      </c>
      <c r="O4403" t="s">
        <v>24177</v>
      </c>
      <c r="P4403">
        <f>IMDB_Movies3[[#This Row],[gross]]-Table3[[#This Row],[budget]]</f>
        <v>46724985</v>
      </c>
    </row>
    <row r="4404" spans="1:16" x14ac:dyDescent="0.35">
      <c r="A4404" t="s">
        <v>21935</v>
      </c>
      <c r="B4404">
        <v>89</v>
      </c>
      <c r="C4404">
        <v>47724985</v>
      </c>
      <c r="D4404" t="s">
        <v>21938</v>
      </c>
      <c r="E4404" t="s">
        <v>37</v>
      </c>
      <c r="F4404">
        <v>5.0999999999999996</v>
      </c>
      <c r="G4404">
        <v>500000</v>
      </c>
      <c r="H4404" t="s">
        <v>1671</v>
      </c>
      <c r="I4404" t="s">
        <v>6403</v>
      </c>
      <c r="J4404" t="s">
        <v>12332</v>
      </c>
      <c r="K4404" t="s">
        <v>24177</v>
      </c>
      <c r="L4404" t="s">
        <v>24177</v>
      </c>
      <c r="M4404" t="s">
        <v>24177</v>
      </c>
      <c r="N4404" t="s">
        <v>24177</v>
      </c>
      <c r="O4404" t="s">
        <v>24177</v>
      </c>
      <c r="P4404">
        <f>IMDB_Movies3[[#This Row],[gross]]-Table3[[#This Row],[budget]]</f>
        <v>47224985</v>
      </c>
    </row>
    <row r="4405" spans="1:16" x14ac:dyDescent="0.35">
      <c r="A4405" t="s">
        <v>21941</v>
      </c>
      <c r="B4405">
        <v>83</v>
      </c>
      <c r="C4405">
        <v>47724985</v>
      </c>
      <c r="D4405" t="s">
        <v>21943</v>
      </c>
      <c r="E4405" t="s">
        <v>37</v>
      </c>
      <c r="F4405">
        <v>2.2000000000000002</v>
      </c>
      <c r="G4405">
        <v>1000000</v>
      </c>
      <c r="H4405" t="s">
        <v>6403</v>
      </c>
      <c r="I4405" t="s">
        <v>24177</v>
      </c>
      <c r="J4405" t="s">
        <v>24177</v>
      </c>
      <c r="K4405" t="s">
        <v>24177</v>
      </c>
      <c r="L4405" t="s">
        <v>24177</v>
      </c>
      <c r="M4405" t="s">
        <v>24177</v>
      </c>
      <c r="N4405" t="s">
        <v>24177</v>
      </c>
      <c r="O4405" t="s">
        <v>24177</v>
      </c>
      <c r="P4405">
        <f>IMDB_Movies3[[#This Row],[gross]]-Table3[[#This Row],[budget]]</f>
        <v>46724985</v>
      </c>
    </row>
    <row r="4406" spans="1:16" x14ac:dyDescent="0.35">
      <c r="A4406" t="s">
        <v>21947</v>
      </c>
      <c r="B4406">
        <v>96</v>
      </c>
      <c r="C4406">
        <v>47724985</v>
      </c>
      <c r="D4406" t="s">
        <v>21950</v>
      </c>
      <c r="E4406" t="s">
        <v>2778</v>
      </c>
      <c r="F4406">
        <v>7.2</v>
      </c>
      <c r="G4406">
        <v>35761559</v>
      </c>
      <c r="H4406" t="s">
        <v>3409</v>
      </c>
      <c r="I4406" t="s">
        <v>19711</v>
      </c>
      <c r="J4406" t="s">
        <v>24177</v>
      </c>
      <c r="K4406" t="s">
        <v>24177</v>
      </c>
      <c r="L4406" t="s">
        <v>24177</v>
      </c>
      <c r="M4406" t="s">
        <v>24177</v>
      </c>
      <c r="N4406" t="s">
        <v>24177</v>
      </c>
      <c r="O4406" t="s">
        <v>24177</v>
      </c>
      <c r="P4406">
        <f>IMDB_Movies3[[#This Row],[gross]]-Table3[[#This Row],[budget]]</f>
        <v>11963426</v>
      </c>
    </row>
    <row r="4407" spans="1:16" x14ac:dyDescent="0.35">
      <c r="A4407" t="s">
        <v>21954</v>
      </c>
      <c r="B4407">
        <v>90</v>
      </c>
      <c r="C4407">
        <v>47724985</v>
      </c>
      <c r="D4407" t="s">
        <v>21955</v>
      </c>
      <c r="E4407" t="s">
        <v>37</v>
      </c>
      <c r="F4407">
        <v>5.7</v>
      </c>
      <c r="G4407">
        <v>1000000</v>
      </c>
      <c r="H4407" t="s">
        <v>1671</v>
      </c>
      <c r="I4407" t="s">
        <v>3409</v>
      </c>
      <c r="J4407" t="s">
        <v>19711</v>
      </c>
      <c r="K4407" t="s">
        <v>24177</v>
      </c>
      <c r="L4407" t="s">
        <v>24177</v>
      </c>
      <c r="M4407" t="s">
        <v>24177</v>
      </c>
      <c r="N4407" t="s">
        <v>24177</v>
      </c>
      <c r="O4407" t="s">
        <v>24177</v>
      </c>
      <c r="P4407">
        <f>IMDB_Movies3[[#This Row],[gross]]-Table3[[#This Row],[budget]]</f>
        <v>46724985</v>
      </c>
    </row>
    <row r="4408" spans="1:16" x14ac:dyDescent="0.35">
      <c r="A4408" t="s">
        <v>21958</v>
      </c>
      <c r="B4408">
        <v>138</v>
      </c>
      <c r="C4408">
        <v>47724985</v>
      </c>
      <c r="D4408" t="s">
        <v>21960</v>
      </c>
      <c r="E4408" t="s">
        <v>37</v>
      </c>
      <c r="F4408">
        <v>3.4</v>
      </c>
      <c r="G4408">
        <v>1000000</v>
      </c>
      <c r="H4408" t="s">
        <v>1671</v>
      </c>
      <c r="I4408" t="s">
        <v>12038</v>
      </c>
      <c r="J4408" t="s">
        <v>24177</v>
      </c>
      <c r="K4408" t="s">
        <v>24177</v>
      </c>
      <c r="L4408" t="s">
        <v>24177</v>
      </c>
      <c r="M4408" t="s">
        <v>24177</v>
      </c>
      <c r="N4408" t="s">
        <v>24177</v>
      </c>
      <c r="O4408" t="s">
        <v>24177</v>
      </c>
      <c r="P4408">
        <f>IMDB_Movies3[[#This Row],[gross]]-Table3[[#This Row],[budget]]</f>
        <v>46724985</v>
      </c>
    </row>
    <row r="4409" spans="1:16" x14ac:dyDescent="0.35">
      <c r="A4409" t="s">
        <v>21941</v>
      </c>
      <c r="B4409">
        <v>84</v>
      </c>
      <c r="C4409">
        <v>47724985</v>
      </c>
      <c r="D4409" t="s">
        <v>21963</v>
      </c>
      <c r="E4409" t="s">
        <v>37</v>
      </c>
      <c r="F4409">
        <v>3.8</v>
      </c>
      <c r="G4409">
        <v>1000000</v>
      </c>
      <c r="H4409" t="s">
        <v>15011</v>
      </c>
      <c r="I4409" t="s">
        <v>24177</v>
      </c>
      <c r="J4409" t="s">
        <v>24177</v>
      </c>
      <c r="K4409" t="s">
        <v>24177</v>
      </c>
      <c r="L4409" t="s">
        <v>24177</v>
      </c>
      <c r="M4409" t="s">
        <v>24177</v>
      </c>
      <c r="N4409" t="s">
        <v>24177</v>
      </c>
      <c r="O4409" t="s">
        <v>24177</v>
      </c>
      <c r="P4409">
        <f>IMDB_Movies3[[#This Row],[gross]]-Table3[[#This Row],[budget]]</f>
        <v>46724985</v>
      </c>
    </row>
    <row r="4410" spans="1:16" x14ac:dyDescent="0.35">
      <c r="A4410" t="s">
        <v>16641</v>
      </c>
      <c r="B4410">
        <v>83</v>
      </c>
      <c r="C4410">
        <v>47724985</v>
      </c>
      <c r="D4410" t="s">
        <v>21968</v>
      </c>
      <c r="E4410" t="s">
        <v>37</v>
      </c>
      <c r="F4410">
        <v>4.7</v>
      </c>
      <c r="G4410">
        <v>35761559</v>
      </c>
      <c r="H4410" t="s">
        <v>6403</v>
      </c>
      <c r="I4410" t="s">
        <v>10413</v>
      </c>
      <c r="J4410" t="s">
        <v>24177</v>
      </c>
      <c r="K4410" t="s">
        <v>24177</v>
      </c>
      <c r="L4410" t="s">
        <v>24177</v>
      </c>
      <c r="M4410" t="s">
        <v>24177</v>
      </c>
      <c r="N4410" t="s">
        <v>24177</v>
      </c>
      <c r="O4410" t="s">
        <v>24177</v>
      </c>
      <c r="P4410">
        <f>IMDB_Movies3[[#This Row],[gross]]-Table3[[#This Row],[budget]]</f>
        <v>11963426</v>
      </c>
    </row>
    <row r="4411" spans="1:16" x14ac:dyDescent="0.35">
      <c r="A4411" t="s">
        <v>21972</v>
      </c>
      <c r="B4411">
        <v>96</v>
      </c>
      <c r="C4411">
        <v>47724985</v>
      </c>
      <c r="D4411" t="s">
        <v>21975</v>
      </c>
      <c r="E4411" t="s">
        <v>37</v>
      </c>
      <c r="F4411">
        <v>5.6</v>
      </c>
      <c r="G4411">
        <v>1000000</v>
      </c>
      <c r="H4411" t="s">
        <v>6403</v>
      </c>
      <c r="I4411" t="s">
        <v>24162</v>
      </c>
      <c r="J4411" t="s">
        <v>24177</v>
      </c>
      <c r="K4411" t="s">
        <v>24177</v>
      </c>
      <c r="L4411" t="s">
        <v>24177</v>
      </c>
      <c r="M4411" t="s">
        <v>24177</v>
      </c>
      <c r="N4411" t="s">
        <v>24177</v>
      </c>
      <c r="O4411" t="s">
        <v>24177</v>
      </c>
      <c r="P4411">
        <f>IMDB_Movies3[[#This Row],[gross]]-Table3[[#This Row],[budget]]</f>
        <v>46724985</v>
      </c>
    </row>
    <row r="4412" spans="1:16" x14ac:dyDescent="0.35">
      <c r="A4412" t="s">
        <v>21979</v>
      </c>
      <c r="B4412">
        <v>94</v>
      </c>
      <c r="C4412">
        <v>47724985</v>
      </c>
      <c r="D4412" t="s">
        <v>21982</v>
      </c>
      <c r="E4412" t="s">
        <v>37</v>
      </c>
      <c r="F4412">
        <v>3.9</v>
      </c>
      <c r="G4412">
        <v>1000000</v>
      </c>
      <c r="H4412" t="s">
        <v>3409</v>
      </c>
      <c r="I4412" t="s">
        <v>10413</v>
      </c>
      <c r="J4412" t="s">
        <v>24177</v>
      </c>
      <c r="K4412" t="s">
        <v>24177</v>
      </c>
      <c r="L4412" t="s">
        <v>24177</v>
      </c>
      <c r="M4412" t="s">
        <v>24177</v>
      </c>
      <c r="N4412" t="s">
        <v>24177</v>
      </c>
      <c r="O4412" t="s">
        <v>24177</v>
      </c>
      <c r="P4412">
        <f>IMDB_Movies3[[#This Row],[gross]]-Table3[[#This Row],[budget]]</f>
        <v>46724985</v>
      </c>
    </row>
    <row r="4413" spans="1:16" x14ac:dyDescent="0.35">
      <c r="A4413" t="s">
        <v>21986</v>
      </c>
      <c r="B4413">
        <v>90</v>
      </c>
      <c r="C4413">
        <v>47724985</v>
      </c>
      <c r="D4413" t="s">
        <v>21989</v>
      </c>
      <c r="E4413" t="s">
        <v>37</v>
      </c>
      <c r="F4413">
        <v>5.4</v>
      </c>
      <c r="G4413">
        <v>1000000</v>
      </c>
      <c r="H4413" t="s">
        <v>3409</v>
      </c>
      <c r="I4413" t="s">
        <v>17378</v>
      </c>
      <c r="J4413" t="s">
        <v>12332</v>
      </c>
      <c r="K4413" t="s">
        <v>24177</v>
      </c>
      <c r="L4413" t="s">
        <v>24177</v>
      </c>
      <c r="M4413" t="s">
        <v>24177</v>
      </c>
      <c r="N4413" t="s">
        <v>24177</v>
      </c>
      <c r="O4413" t="s">
        <v>24177</v>
      </c>
      <c r="P4413">
        <f>IMDB_Movies3[[#This Row],[gross]]-Table3[[#This Row],[budget]]</f>
        <v>46724985</v>
      </c>
    </row>
    <row r="4414" spans="1:16" x14ac:dyDescent="0.35">
      <c r="A4414" t="s">
        <v>21992</v>
      </c>
      <c r="B4414">
        <v>95</v>
      </c>
      <c r="C4414">
        <v>47724985</v>
      </c>
      <c r="D4414" t="s">
        <v>21994</v>
      </c>
      <c r="E4414" t="s">
        <v>37</v>
      </c>
      <c r="F4414">
        <v>5.2</v>
      </c>
      <c r="G4414">
        <v>1000000</v>
      </c>
      <c r="H4414" t="s">
        <v>6403</v>
      </c>
      <c r="I4414" t="s">
        <v>24177</v>
      </c>
      <c r="J4414" t="s">
        <v>24177</v>
      </c>
      <c r="K4414" t="s">
        <v>24177</v>
      </c>
      <c r="L4414" t="s">
        <v>24177</v>
      </c>
      <c r="M4414" t="s">
        <v>24177</v>
      </c>
      <c r="N4414" t="s">
        <v>24177</v>
      </c>
      <c r="O4414" t="s">
        <v>24177</v>
      </c>
      <c r="P4414">
        <f>IMDB_Movies3[[#This Row],[gross]]-Table3[[#This Row],[budget]]</f>
        <v>46724985</v>
      </c>
    </row>
    <row r="4415" spans="1:16" x14ac:dyDescent="0.35">
      <c r="A4415" t="s">
        <v>21998</v>
      </c>
      <c r="B4415">
        <v>93</v>
      </c>
      <c r="C4415">
        <v>47724985</v>
      </c>
      <c r="D4415" t="s">
        <v>22001</v>
      </c>
      <c r="E4415" t="s">
        <v>37</v>
      </c>
      <c r="F4415">
        <v>3.5</v>
      </c>
      <c r="G4415">
        <v>1000000</v>
      </c>
      <c r="H4415" t="s">
        <v>1325</v>
      </c>
      <c r="I4415" t="s">
        <v>1671</v>
      </c>
      <c r="J4415" t="s">
        <v>6403</v>
      </c>
      <c r="K4415" t="s">
        <v>24177</v>
      </c>
      <c r="L4415" t="s">
        <v>24177</v>
      </c>
      <c r="M4415" t="s">
        <v>24177</v>
      </c>
      <c r="N4415" t="s">
        <v>24177</v>
      </c>
      <c r="O4415" t="s">
        <v>24177</v>
      </c>
      <c r="P4415">
        <f>IMDB_Movies3[[#This Row],[gross]]-Table3[[#This Row],[budget]]</f>
        <v>46724985</v>
      </c>
    </row>
    <row r="4416" spans="1:16" x14ac:dyDescent="0.35">
      <c r="A4416" t="s">
        <v>22009</v>
      </c>
      <c r="B4416">
        <v>103</v>
      </c>
      <c r="C4416">
        <v>47724985</v>
      </c>
      <c r="D4416" t="s">
        <v>22010</v>
      </c>
      <c r="E4416" t="s">
        <v>37</v>
      </c>
      <c r="F4416">
        <v>7.1</v>
      </c>
      <c r="G4416">
        <v>35761559</v>
      </c>
      <c r="H4416" t="s">
        <v>3409</v>
      </c>
      <c r="I4416" t="s">
        <v>19711</v>
      </c>
      <c r="J4416" t="s">
        <v>12332</v>
      </c>
      <c r="K4416" t="s">
        <v>24177</v>
      </c>
      <c r="L4416" t="s">
        <v>24177</v>
      </c>
      <c r="M4416" t="s">
        <v>24177</v>
      </c>
      <c r="N4416" t="s">
        <v>24177</v>
      </c>
      <c r="O4416" t="s">
        <v>24177</v>
      </c>
      <c r="P4416">
        <f>IMDB_Movies3[[#This Row],[gross]]-Table3[[#This Row],[budget]]</f>
        <v>11963426</v>
      </c>
    </row>
    <row r="4417" spans="1:16" x14ac:dyDescent="0.35">
      <c r="A4417" t="s">
        <v>22014</v>
      </c>
      <c r="B4417">
        <v>87</v>
      </c>
      <c r="C4417">
        <v>47724985</v>
      </c>
      <c r="D4417" t="s">
        <v>22016</v>
      </c>
      <c r="E4417" t="s">
        <v>37</v>
      </c>
      <c r="F4417">
        <v>5.5</v>
      </c>
      <c r="G4417">
        <v>950000</v>
      </c>
      <c r="H4417" t="s">
        <v>6403</v>
      </c>
      <c r="I4417" t="s">
        <v>10413</v>
      </c>
      <c r="J4417" t="s">
        <v>24177</v>
      </c>
      <c r="K4417" t="s">
        <v>24177</v>
      </c>
      <c r="L4417" t="s">
        <v>24177</v>
      </c>
      <c r="M4417" t="s">
        <v>24177</v>
      </c>
      <c r="N4417" t="s">
        <v>24177</v>
      </c>
      <c r="O4417" t="s">
        <v>24177</v>
      </c>
      <c r="P4417">
        <f>IMDB_Movies3[[#This Row],[gross]]-Table3[[#This Row],[budget]]</f>
        <v>46774985</v>
      </c>
    </row>
    <row r="4418" spans="1:16" x14ac:dyDescent="0.35">
      <c r="A4418" t="s">
        <v>22025</v>
      </c>
      <c r="B4418">
        <v>100</v>
      </c>
      <c r="C4418">
        <v>47724985</v>
      </c>
      <c r="D4418" t="s">
        <v>22027</v>
      </c>
      <c r="E4418" t="s">
        <v>37</v>
      </c>
      <c r="F4418">
        <v>6</v>
      </c>
      <c r="G4418">
        <v>950000</v>
      </c>
      <c r="H4418" t="s">
        <v>3409</v>
      </c>
      <c r="I4418" t="s">
        <v>24177</v>
      </c>
      <c r="J4418" t="s">
        <v>24177</v>
      </c>
      <c r="K4418" t="s">
        <v>24177</v>
      </c>
      <c r="L4418" t="s">
        <v>24177</v>
      </c>
      <c r="M4418" t="s">
        <v>24177</v>
      </c>
      <c r="N4418" t="s">
        <v>24177</v>
      </c>
      <c r="O4418" t="s">
        <v>24177</v>
      </c>
      <c r="P4418">
        <f>IMDB_Movies3[[#This Row],[gross]]-Table3[[#This Row],[budget]]</f>
        <v>46774985</v>
      </c>
    </row>
    <row r="4419" spans="1:16" x14ac:dyDescent="0.35">
      <c r="A4419" t="s">
        <v>22030</v>
      </c>
      <c r="B4419">
        <v>90</v>
      </c>
      <c r="C4419">
        <v>47724985</v>
      </c>
      <c r="D4419" t="s">
        <v>22031</v>
      </c>
      <c r="E4419" t="s">
        <v>37</v>
      </c>
      <c r="F4419">
        <v>4.8</v>
      </c>
      <c r="G4419">
        <v>989000</v>
      </c>
      <c r="H4419" t="s">
        <v>1671</v>
      </c>
      <c r="I4419" t="s">
        <v>19711</v>
      </c>
      <c r="J4419" t="s">
        <v>24177</v>
      </c>
      <c r="K4419" t="s">
        <v>24177</v>
      </c>
      <c r="L4419" t="s">
        <v>24177</v>
      </c>
      <c r="M4419" t="s">
        <v>24177</v>
      </c>
      <c r="N4419" t="s">
        <v>24177</v>
      </c>
      <c r="O4419" t="s">
        <v>24177</v>
      </c>
      <c r="P4419">
        <f>IMDB_Movies3[[#This Row],[gross]]-Table3[[#This Row],[budget]]</f>
        <v>46735985</v>
      </c>
    </row>
    <row r="4420" spans="1:16" x14ac:dyDescent="0.35">
      <c r="A4420" t="s">
        <v>22034</v>
      </c>
      <c r="B4420">
        <v>83</v>
      </c>
      <c r="C4420">
        <v>47724985</v>
      </c>
      <c r="D4420" t="s">
        <v>22038</v>
      </c>
      <c r="E4420" t="s">
        <v>37</v>
      </c>
      <c r="F4420">
        <v>7.1</v>
      </c>
      <c r="G4420">
        <v>913000</v>
      </c>
      <c r="H4420" t="s">
        <v>68</v>
      </c>
      <c r="I4420" t="s">
        <v>24166</v>
      </c>
      <c r="J4420" t="s">
        <v>24177</v>
      </c>
      <c r="K4420" t="s">
        <v>24177</v>
      </c>
      <c r="L4420" t="s">
        <v>24177</v>
      </c>
      <c r="M4420" t="s">
        <v>24177</v>
      </c>
      <c r="N4420" t="s">
        <v>24177</v>
      </c>
      <c r="O4420" t="s">
        <v>24177</v>
      </c>
      <c r="P4420">
        <f>IMDB_Movies3[[#This Row],[gross]]-Table3[[#This Row],[budget]]</f>
        <v>46811985</v>
      </c>
    </row>
    <row r="4421" spans="1:16" x14ac:dyDescent="0.35">
      <c r="A4421" t="s">
        <v>20226</v>
      </c>
      <c r="B4421">
        <v>108</v>
      </c>
      <c r="C4421">
        <v>9600000</v>
      </c>
      <c r="D4421" t="s">
        <v>22042</v>
      </c>
      <c r="E4421" t="s">
        <v>37</v>
      </c>
      <c r="F4421">
        <v>8.1999999999999993</v>
      </c>
      <c r="G4421">
        <v>910000</v>
      </c>
      <c r="H4421" t="s">
        <v>24164</v>
      </c>
      <c r="I4421" t="s">
        <v>3409</v>
      </c>
      <c r="J4421" t="s">
        <v>19711</v>
      </c>
      <c r="K4421" t="s">
        <v>24177</v>
      </c>
      <c r="L4421" t="s">
        <v>24177</v>
      </c>
      <c r="M4421" t="s">
        <v>24177</v>
      </c>
      <c r="N4421" t="s">
        <v>24177</v>
      </c>
      <c r="O4421" t="s">
        <v>24177</v>
      </c>
      <c r="P4421">
        <f>IMDB_Movies3[[#This Row],[gross]]-Table3[[#This Row],[budget]]</f>
        <v>8690000</v>
      </c>
    </row>
    <row r="4422" spans="1:16" x14ac:dyDescent="0.35">
      <c r="A4422" t="s">
        <v>22045</v>
      </c>
      <c r="B4422">
        <v>100</v>
      </c>
      <c r="C4422">
        <v>20186</v>
      </c>
      <c r="D4422" t="s">
        <v>22046</v>
      </c>
      <c r="E4422" t="s">
        <v>37</v>
      </c>
      <c r="F4422">
        <v>5.7</v>
      </c>
      <c r="G4422">
        <v>930000</v>
      </c>
      <c r="H4422" t="s">
        <v>1671</v>
      </c>
      <c r="I4422" t="s">
        <v>24177</v>
      </c>
      <c r="J4422" t="s">
        <v>24177</v>
      </c>
      <c r="K4422" t="s">
        <v>24177</v>
      </c>
      <c r="L4422" t="s">
        <v>24177</v>
      </c>
      <c r="M4422" t="s">
        <v>24177</v>
      </c>
      <c r="N4422" t="s">
        <v>24177</v>
      </c>
      <c r="O4422" t="s">
        <v>24177</v>
      </c>
      <c r="P4422">
        <f>IMDB_Movies3[[#This Row],[gross]]-Table3[[#This Row],[budget]]</f>
        <v>-909814</v>
      </c>
    </row>
    <row r="4423" spans="1:16" x14ac:dyDescent="0.35">
      <c r="A4423" t="s">
        <v>22049</v>
      </c>
      <c r="B4423">
        <v>113</v>
      </c>
      <c r="C4423">
        <v>1185783</v>
      </c>
      <c r="D4423" t="s">
        <v>22052</v>
      </c>
      <c r="E4423" t="s">
        <v>22056</v>
      </c>
      <c r="F4423">
        <v>7.9</v>
      </c>
      <c r="G4423">
        <v>590000</v>
      </c>
      <c r="H4423" t="s">
        <v>3409</v>
      </c>
      <c r="I4423" t="s">
        <v>24177</v>
      </c>
      <c r="J4423" t="s">
        <v>24177</v>
      </c>
      <c r="K4423" t="s">
        <v>24177</v>
      </c>
      <c r="L4423" t="s">
        <v>24177</v>
      </c>
      <c r="M4423" t="s">
        <v>24177</v>
      </c>
      <c r="N4423" t="s">
        <v>24177</v>
      </c>
      <c r="O4423" t="s">
        <v>24177</v>
      </c>
      <c r="P4423">
        <f>IMDB_Movies3[[#This Row],[gross]]-Table3[[#This Row],[budget]]</f>
        <v>595783</v>
      </c>
    </row>
    <row r="4424" spans="1:16" x14ac:dyDescent="0.35">
      <c r="A4424" t="s">
        <v>22057</v>
      </c>
      <c r="B4424">
        <v>97</v>
      </c>
      <c r="C4424">
        <v>47724985</v>
      </c>
      <c r="D4424" t="s">
        <v>22058</v>
      </c>
      <c r="E4424" t="s">
        <v>37</v>
      </c>
      <c r="F4424">
        <v>7.3</v>
      </c>
      <c r="G4424">
        <v>3000000</v>
      </c>
      <c r="H4424" t="s">
        <v>6403</v>
      </c>
      <c r="I4424" t="s">
        <v>24177</v>
      </c>
      <c r="J4424" t="s">
        <v>24177</v>
      </c>
      <c r="K4424" t="s">
        <v>24177</v>
      </c>
      <c r="L4424" t="s">
        <v>24177</v>
      </c>
      <c r="M4424" t="s">
        <v>24177</v>
      </c>
      <c r="N4424" t="s">
        <v>24177</v>
      </c>
      <c r="O4424" t="s">
        <v>24177</v>
      </c>
      <c r="P4424">
        <f>IMDB_Movies3[[#This Row],[gross]]-Table3[[#This Row],[budget]]</f>
        <v>44724985</v>
      </c>
    </row>
    <row r="4425" spans="1:16" x14ac:dyDescent="0.35">
      <c r="A4425" t="s">
        <v>3541</v>
      </c>
      <c r="B4425">
        <v>104</v>
      </c>
      <c r="C4425">
        <v>1007962</v>
      </c>
      <c r="D4425" t="s">
        <v>22063</v>
      </c>
      <c r="E4425" t="s">
        <v>37</v>
      </c>
      <c r="F4425">
        <v>7.1</v>
      </c>
      <c r="G4425">
        <v>950000</v>
      </c>
      <c r="H4425" t="s">
        <v>24164</v>
      </c>
      <c r="I4425" t="s">
        <v>3409</v>
      </c>
      <c r="J4425" t="s">
        <v>10413</v>
      </c>
      <c r="K4425" t="s">
        <v>24177</v>
      </c>
      <c r="L4425" t="s">
        <v>24177</v>
      </c>
      <c r="M4425" t="s">
        <v>24177</v>
      </c>
      <c r="N4425" t="s">
        <v>24177</v>
      </c>
      <c r="O4425" t="s">
        <v>24177</v>
      </c>
      <c r="P4425">
        <f>IMDB_Movies3[[#This Row],[gross]]-Table3[[#This Row],[budget]]</f>
        <v>57962</v>
      </c>
    </row>
    <row r="4426" spans="1:16" x14ac:dyDescent="0.35">
      <c r="A4426" t="s">
        <v>21311</v>
      </c>
      <c r="B4426">
        <v>91</v>
      </c>
      <c r="C4426">
        <v>381186</v>
      </c>
      <c r="D4426" t="s">
        <v>22067</v>
      </c>
      <c r="E4426" t="s">
        <v>37</v>
      </c>
      <c r="F4426">
        <v>6.4</v>
      </c>
      <c r="G4426">
        <v>900000</v>
      </c>
      <c r="H4426" t="s">
        <v>3409</v>
      </c>
      <c r="I4426" t="s">
        <v>10413</v>
      </c>
      <c r="J4426" t="s">
        <v>24177</v>
      </c>
      <c r="K4426" t="s">
        <v>24177</v>
      </c>
      <c r="L4426" t="s">
        <v>24177</v>
      </c>
      <c r="M4426" t="s">
        <v>24177</v>
      </c>
      <c r="N4426" t="s">
        <v>24177</v>
      </c>
      <c r="O4426" t="s">
        <v>24177</v>
      </c>
      <c r="P4426">
        <f>IMDB_Movies3[[#This Row],[gross]]-Table3[[#This Row],[budget]]</f>
        <v>-518814</v>
      </c>
    </row>
    <row r="4427" spans="1:16" x14ac:dyDescent="0.35">
      <c r="A4427" t="s">
        <v>22070</v>
      </c>
      <c r="B4427">
        <v>107</v>
      </c>
      <c r="C4427">
        <v>439958</v>
      </c>
      <c r="D4427" t="s">
        <v>22073</v>
      </c>
      <c r="E4427" t="s">
        <v>22077</v>
      </c>
      <c r="F4427">
        <v>5.9</v>
      </c>
      <c r="G4427">
        <v>35761559</v>
      </c>
      <c r="H4427" t="s">
        <v>3409</v>
      </c>
      <c r="I4427" t="s">
        <v>24177</v>
      </c>
      <c r="J4427" t="s">
        <v>24177</v>
      </c>
      <c r="K4427" t="s">
        <v>24177</v>
      </c>
      <c r="L4427" t="s">
        <v>24177</v>
      </c>
      <c r="M4427" t="s">
        <v>24177</v>
      </c>
      <c r="N4427" t="s">
        <v>24177</v>
      </c>
      <c r="O4427" t="s">
        <v>24177</v>
      </c>
      <c r="P4427">
        <f>IMDB_Movies3[[#This Row],[gross]]-Table3[[#This Row],[budget]]</f>
        <v>-35321601</v>
      </c>
    </row>
    <row r="4428" spans="1:16" x14ac:dyDescent="0.35">
      <c r="A4428" t="s">
        <v>7100</v>
      </c>
      <c r="B4428">
        <v>85</v>
      </c>
      <c r="C4428">
        <v>16097842</v>
      </c>
      <c r="D4428" t="s">
        <v>22079</v>
      </c>
      <c r="E4428" t="s">
        <v>37</v>
      </c>
      <c r="F4428">
        <v>7.5</v>
      </c>
      <c r="G4428">
        <v>900000</v>
      </c>
      <c r="H4428" t="s">
        <v>13307</v>
      </c>
      <c r="I4428" t="s">
        <v>3409</v>
      </c>
      <c r="J4428" t="s">
        <v>19711</v>
      </c>
      <c r="K4428" t="s">
        <v>24177</v>
      </c>
      <c r="L4428" t="s">
        <v>24177</v>
      </c>
      <c r="M4428" t="s">
        <v>24177</v>
      </c>
      <c r="N4428" t="s">
        <v>24177</v>
      </c>
      <c r="O4428" t="s">
        <v>24177</v>
      </c>
      <c r="P4428">
        <f>IMDB_Movies3[[#This Row],[gross]]-Table3[[#This Row],[budget]]</f>
        <v>15197842</v>
      </c>
    </row>
    <row r="4429" spans="1:16" x14ac:dyDescent="0.35">
      <c r="A4429" t="s">
        <v>22083</v>
      </c>
      <c r="B4429">
        <v>101</v>
      </c>
      <c r="C4429">
        <v>6643</v>
      </c>
      <c r="D4429" t="s">
        <v>22085</v>
      </c>
      <c r="E4429" t="s">
        <v>37</v>
      </c>
      <c r="F4429">
        <v>6.4</v>
      </c>
      <c r="G4429">
        <v>900000</v>
      </c>
      <c r="H4429" t="s">
        <v>1671</v>
      </c>
      <c r="I4429" t="s">
        <v>1266</v>
      </c>
      <c r="J4429" t="s">
        <v>10413</v>
      </c>
      <c r="K4429" t="s">
        <v>24177</v>
      </c>
      <c r="L4429" t="s">
        <v>24177</v>
      </c>
      <c r="M4429" t="s">
        <v>24177</v>
      </c>
      <c r="N4429" t="s">
        <v>24177</v>
      </c>
      <c r="O4429" t="s">
        <v>24177</v>
      </c>
      <c r="P4429">
        <f>IMDB_Movies3[[#This Row],[gross]]-Table3[[#This Row],[budget]]</f>
        <v>-893357</v>
      </c>
    </row>
    <row r="4430" spans="1:16" x14ac:dyDescent="0.35">
      <c r="A4430" t="s">
        <v>2750</v>
      </c>
      <c r="B4430">
        <v>70</v>
      </c>
      <c r="C4430">
        <v>102797150</v>
      </c>
      <c r="D4430" t="s">
        <v>22091</v>
      </c>
      <c r="E4430" t="s">
        <v>37</v>
      </c>
      <c r="F4430">
        <v>7.4</v>
      </c>
      <c r="G4430">
        <v>35761559</v>
      </c>
      <c r="H4430" t="s">
        <v>11526</v>
      </c>
      <c r="I4430" t="s">
        <v>3409</v>
      </c>
      <c r="J4430" t="s">
        <v>18089</v>
      </c>
      <c r="K4430" t="s">
        <v>24177</v>
      </c>
      <c r="L4430" t="s">
        <v>24177</v>
      </c>
      <c r="M4430" t="s">
        <v>24177</v>
      </c>
      <c r="N4430" t="s">
        <v>24177</v>
      </c>
      <c r="O4430" t="s">
        <v>24177</v>
      </c>
      <c r="P4430">
        <f>IMDB_Movies3[[#This Row],[gross]]-Table3[[#This Row],[budget]]</f>
        <v>67035591</v>
      </c>
    </row>
    <row r="4431" spans="1:16" x14ac:dyDescent="0.35">
      <c r="A4431" t="s">
        <v>9470</v>
      </c>
      <c r="B4431">
        <v>88</v>
      </c>
      <c r="C4431">
        <v>442638</v>
      </c>
      <c r="D4431" t="s">
        <v>22096</v>
      </c>
      <c r="E4431" t="s">
        <v>37</v>
      </c>
      <c r="F4431">
        <v>7.3</v>
      </c>
      <c r="G4431">
        <v>850000</v>
      </c>
      <c r="H4431" t="s">
        <v>1671</v>
      </c>
      <c r="I4431" t="s">
        <v>19711</v>
      </c>
      <c r="J4431" t="s">
        <v>24163</v>
      </c>
      <c r="K4431" t="s">
        <v>24177</v>
      </c>
      <c r="L4431" t="s">
        <v>24177</v>
      </c>
      <c r="M4431" t="s">
        <v>24177</v>
      </c>
      <c r="N4431" t="s">
        <v>24177</v>
      </c>
      <c r="O4431" t="s">
        <v>24177</v>
      </c>
      <c r="P4431">
        <f>IMDB_Movies3[[#This Row],[gross]]-Table3[[#This Row],[budget]]</f>
        <v>-407362</v>
      </c>
    </row>
    <row r="4432" spans="1:16" x14ac:dyDescent="0.35">
      <c r="A4432" t="s">
        <v>22099</v>
      </c>
      <c r="B4432">
        <v>107</v>
      </c>
      <c r="C4432">
        <v>819939</v>
      </c>
      <c r="D4432" t="s">
        <v>22100</v>
      </c>
      <c r="E4432" t="s">
        <v>37</v>
      </c>
      <c r="F4432">
        <v>7.2</v>
      </c>
      <c r="G4432">
        <v>850000</v>
      </c>
      <c r="H4432" t="s">
        <v>1671</v>
      </c>
      <c r="I4432" t="s">
        <v>3409</v>
      </c>
      <c r="J4432" t="s">
        <v>19711</v>
      </c>
      <c r="K4432" t="s">
        <v>24177</v>
      </c>
      <c r="L4432" t="s">
        <v>24177</v>
      </c>
      <c r="M4432" t="s">
        <v>24177</v>
      </c>
      <c r="N4432" t="s">
        <v>24177</v>
      </c>
      <c r="O4432" t="s">
        <v>24177</v>
      </c>
      <c r="P4432">
        <f>IMDB_Movies3[[#This Row],[gross]]-Table3[[#This Row],[budget]]</f>
        <v>-30061</v>
      </c>
    </row>
    <row r="4433" spans="1:16" x14ac:dyDescent="0.35">
      <c r="A4433" t="s">
        <v>22103</v>
      </c>
      <c r="B4433">
        <v>78</v>
      </c>
      <c r="C4433">
        <v>47724985</v>
      </c>
      <c r="D4433" t="s">
        <v>22106</v>
      </c>
      <c r="E4433" t="s">
        <v>1464</v>
      </c>
      <c r="F4433">
        <v>6.7</v>
      </c>
      <c r="G4433">
        <v>900000</v>
      </c>
      <c r="H4433" t="s">
        <v>3409</v>
      </c>
      <c r="I4433" t="s">
        <v>24177</v>
      </c>
      <c r="J4433" t="s">
        <v>24177</v>
      </c>
      <c r="K4433" t="s">
        <v>24177</v>
      </c>
      <c r="L4433" t="s">
        <v>24177</v>
      </c>
      <c r="M4433" t="s">
        <v>24177</v>
      </c>
      <c r="N4433" t="s">
        <v>24177</v>
      </c>
      <c r="O4433" t="s">
        <v>24177</v>
      </c>
      <c r="P4433">
        <f>IMDB_Movies3[[#This Row],[gross]]-Table3[[#This Row],[budget]]</f>
        <v>46824985</v>
      </c>
    </row>
    <row r="4434" spans="1:16" x14ac:dyDescent="0.35">
      <c r="A4434" t="s">
        <v>22110</v>
      </c>
      <c r="B4434">
        <v>90</v>
      </c>
      <c r="C4434">
        <v>47724985</v>
      </c>
      <c r="D4434" t="s">
        <v>22111</v>
      </c>
      <c r="E4434" t="s">
        <v>37</v>
      </c>
      <c r="F4434">
        <v>7.1</v>
      </c>
      <c r="G4434">
        <v>1000000</v>
      </c>
      <c r="H4434" t="s">
        <v>3409</v>
      </c>
      <c r="I4434" t="s">
        <v>24177</v>
      </c>
      <c r="J4434" t="s">
        <v>24177</v>
      </c>
      <c r="K4434" t="s">
        <v>24177</v>
      </c>
      <c r="L4434" t="s">
        <v>24177</v>
      </c>
      <c r="M4434" t="s">
        <v>24177</v>
      </c>
      <c r="N4434" t="s">
        <v>24177</v>
      </c>
      <c r="O4434" t="s">
        <v>24177</v>
      </c>
      <c r="P4434">
        <f>IMDB_Movies3[[#This Row],[gross]]-Table3[[#This Row],[budget]]</f>
        <v>46724985</v>
      </c>
    </row>
    <row r="4435" spans="1:16" x14ac:dyDescent="0.35">
      <c r="A4435" t="s">
        <v>22114</v>
      </c>
      <c r="B4435">
        <v>88</v>
      </c>
      <c r="C4435">
        <v>1243961</v>
      </c>
      <c r="D4435" t="s">
        <v>22115</v>
      </c>
      <c r="E4435" t="s">
        <v>37</v>
      </c>
      <c r="F4435">
        <v>6</v>
      </c>
      <c r="G4435">
        <v>850000</v>
      </c>
      <c r="H4435" t="s">
        <v>1671</v>
      </c>
      <c r="I4435" t="s">
        <v>24177</v>
      </c>
      <c r="J4435" t="s">
        <v>24177</v>
      </c>
      <c r="K4435" t="s">
        <v>24177</v>
      </c>
      <c r="L4435" t="s">
        <v>24177</v>
      </c>
      <c r="M4435" t="s">
        <v>24177</v>
      </c>
      <c r="N4435" t="s">
        <v>24177</v>
      </c>
      <c r="O4435" t="s">
        <v>24177</v>
      </c>
      <c r="P4435">
        <f>IMDB_Movies3[[#This Row],[gross]]-Table3[[#This Row],[budget]]</f>
        <v>393961</v>
      </c>
    </row>
    <row r="4436" spans="1:16" x14ac:dyDescent="0.35">
      <c r="A4436" t="s">
        <v>8351</v>
      </c>
      <c r="B4436">
        <v>92</v>
      </c>
      <c r="C4436">
        <v>3094687</v>
      </c>
      <c r="D4436" t="s">
        <v>22119</v>
      </c>
      <c r="E4436" t="s">
        <v>37</v>
      </c>
      <c r="F4436">
        <v>6.7</v>
      </c>
      <c r="G4436">
        <v>35761559</v>
      </c>
      <c r="H4436" t="s">
        <v>1671</v>
      </c>
      <c r="I4436" t="s">
        <v>3409</v>
      </c>
      <c r="J4436" t="s">
        <v>19711</v>
      </c>
      <c r="K4436" t="s">
        <v>24177</v>
      </c>
      <c r="L4436" t="s">
        <v>24177</v>
      </c>
      <c r="M4436" t="s">
        <v>24177</v>
      </c>
      <c r="N4436" t="s">
        <v>24177</v>
      </c>
      <c r="O4436" t="s">
        <v>24177</v>
      </c>
      <c r="P4436">
        <f>IMDB_Movies3[[#This Row],[gross]]-Table3[[#This Row],[budget]]</f>
        <v>-32666872</v>
      </c>
    </row>
    <row r="4437" spans="1:16" x14ac:dyDescent="0.35">
      <c r="A4437" t="s">
        <v>22122</v>
      </c>
      <c r="B4437">
        <v>95</v>
      </c>
      <c r="C4437">
        <v>15278</v>
      </c>
      <c r="D4437" t="s">
        <v>22125</v>
      </c>
      <c r="E4437" t="s">
        <v>37</v>
      </c>
      <c r="F4437">
        <v>5.6</v>
      </c>
      <c r="G4437">
        <v>825000</v>
      </c>
      <c r="H4437" t="s">
        <v>3409</v>
      </c>
      <c r="I4437" t="s">
        <v>1266</v>
      </c>
      <c r="J4437" t="s">
        <v>12332</v>
      </c>
      <c r="K4437" t="s">
        <v>24177</v>
      </c>
      <c r="L4437" t="s">
        <v>24177</v>
      </c>
      <c r="M4437" t="s">
        <v>24177</v>
      </c>
      <c r="N4437" t="s">
        <v>24177</v>
      </c>
      <c r="O4437" t="s">
        <v>24177</v>
      </c>
      <c r="P4437">
        <f>IMDB_Movies3[[#This Row],[gross]]-Table3[[#This Row],[budget]]</f>
        <v>-809722</v>
      </c>
    </row>
    <row r="4438" spans="1:16" x14ac:dyDescent="0.35">
      <c r="A4438" t="s">
        <v>18030</v>
      </c>
      <c r="B4438">
        <v>85</v>
      </c>
      <c r="C4438">
        <v>47724985</v>
      </c>
      <c r="D4438" t="s">
        <v>22130</v>
      </c>
      <c r="E4438" t="s">
        <v>37</v>
      </c>
      <c r="F4438">
        <v>7</v>
      </c>
      <c r="G4438">
        <v>500000</v>
      </c>
      <c r="H4438" t="s">
        <v>24164</v>
      </c>
      <c r="I4438" t="s">
        <v>3409</v>
      </c>
      <c r="J4438" t="s">
        <v>10413</v>
      </c>
      <c r="K4438" t="s">
        <v>24177</v>
      </c>
      <c r="L4438" t="s">
        <v>24177</v>
      </c>
      <c r="M4438" t="s">
        <v>24177</v>
      </c>
      <c r="N4438" t="s">
        <v>24177</v>
      </c>
      <c r="O4438" t="s">
        <v>24177</v>
      </c>
      <c r="P4438">
        <f>IMDB_Movies3[[#This Row],[gross]]-Table3[[#This Row],[budget]]</f>
        <v>47224985</v>
      </c>
    </row>
    <row r="4439" spans="1:16" x14ac:dyDescent="0.35">
      <c r="A4439" t="s">
        <v>18369</v>
      </c>
      <c r="B4439">
        <v>86</v>
      </c>
      <c r="C4439">
        <v>47724985</v>
      </c>
      <c r="D4439" t="s">
        <v>22135</v>
      </c>
      <c r="E4439" t="s">
        <v>37</v>
      </c>
      <c r="F4439">
        <v>4.9000000000000004</v>
      </c>
      <c r="G4439">
        <v>990000</v>
      </c>
      <c r="H4439" t="s">
        <v>1325</v>
      </c>
      <c r="I4439" t="s">
        <v>1671</v>
      </c>
      <c r="J4439" t="s">
        <v>3409</v>
      </c>
      <c r="K4439" t="s">
        <v>12332</v>
      </c>
      <c r="L4439" t="s">
        <v>24177</v>
      </c>
      <c r="M4439" t="s">
        <v>24177</v>
      </c>
      <c r="N4439" t="s">
        <v>24177</v>
      </c>
      <c r="O4439" t="s">
        <v>24177</v>
      </c>
      <c r="P4439">
        <f>IMDB_Movies3[[#This Row],[gross]]-Table3[[#This Row],[budget]]</f>
        <v>46734985</v>
      </c>
    </row>
    <row r="4440" spans="1:16" x14ac:dyDescent="0.35">
      <c r="A4440" t="s">
        <v>22139</v>
      </c>
      <c r="B4440">
        <v>90</v>
      </c>
      <c r="C4440">
        <v>47724985</v>
      </c>
      <c r="D4440" t="s">
        <v>22141</v>
      </c>
      <c r="E4440" t="s">
        <v>37</v>
      </c>
      <c r="F4440">
        <v>3.2</v>
      </c>
      <c r="G4440">
        <v>100000</v>
      </c>
      <c r="H4440" t="s">
        <v>24162</v>
      </c>
      <c r="I4440" t="s">
        <v>10413</v>
      </c>
      <c r="J4440" t="s">
        <v>24177</v>
      </c>
      <c r="K4440" t="s">
        <v>24177</v>
      </c>
      <c r="L4440" t="s">
        <v>24177</v>
      </c>
      <c r="M4440" t="s">
        <v>24177</v>
      </c>
      <c r="N4440" t="s">
        <v>24177</v>
      </c>
      <c r="O4440" t="s">
        <v>24177</v>
      </c>
      <c r="P4440">
        <f>IMDB_Movies3[[#This Row],[gross]]-Table3[[#This Row],[budget]]</f>
        <v>47624985</v>
      </c>
    </row>
    <row r="4441" spans="1:16" x14ac:dyDescent="0.35">
      <c r="A4441" t="s">
        <v>22143</v>
      </c>
      <c r="B4441">
        <v>123</v>
      </c>
      <c r="C4441">
        <v>7098492</v>
      </c>
      <c r="D4441" t="s">
        <v>22146</v>
      </c>
      <c r="E4441" t="s">
        <v>22077</v>
      </c>
      <c r="F4441">
        <v>8.4</v>
      </c>
      <c r="G4441">
        <v>500000</v>
      </c>
      <c r="H4441" t="s">
        <v>3409</v>
      </c>
      <c r="I4441" t="s">
        <v>24162</v>
      </c>
      <c r="J4441" t="s">
        <v>24177</v>
      </c>
      <c r="K4441" t="s">
        <v>24177</v>
      </c>
      <c r="L4441" t="s">
        <v>24177</v>
      </c>
      <c r="M4441" t="s">
        <v>24177</v>
      </c>
      <c r="N4441" t="s">
        <v>24177</v>
      </c>
      <c r="O4441" t="s">
        <v>24177</v>
      </c>
      <c r="P4441">
        <f>IMDB_Movies3[[#This Row],[gross]]-Table3[[#This Row],[budget]]</f>
        <v>6598492</v>
      </c>
    </row>
    <row r="4442" spans="1:16" x14ac:dyDescent="0.35">
      <c r="A4442" t="s">
        <v>22150</v>
      </c>
      <c r="B4442">
        <v>93</v>
      </c>
      <c r="C4442">
        <v>47724985</v>
      </c>
      <c r="D4442" t="s">
        <v>22153</v>
      </c>
      <c r="E4442" t="s">
        <v>37</v>
      </c>
      <c r="F4442">
        <v>6.9</v>
      </c>
      <c r="G4442">
        <v>35761559</v>
      </c>
      <c r="H4442" t="s">
        <v>10413</v>
      </c>
      <c r="I4442" t="s">
        <v>24177</v>
      </c>
      <c r="J4442" t="s">
        <v>24177</v>
      </c>
      <c r="K4442" t="s">
        <v>24177</v>
      </c>
      <c r="L4442" t="s">
        <v>24177</v>
      </c>
      <c r="M4442" t="s">
        <v>24177</v>
      </c>
      <c r="N4442" t="s">
        <v>24177</v>
      </c>
      <c r="O4442" t="s">
        <v>24177</v>
      </c>
      <c r="P4442">
        <f>IMDB_Movies3[[#This Row],[gross]]-Table3[[#This Row],[budget]]</f>
        <v>11963426</v>
      </c>
    </row>
    <row r="4443" spans="1:16" x14ac:dyDescent="0.35">
      <c r="A4443" t="s">
        <v>18296</v>
      </c>
      <c r="B4443">
        <v>88</v>
      </c>
      <c r="C4443">
        <v>4771000</v>
      </c>
      <c r="D4443" t="s">
        <v>22158</v>
      </c>
      <c r="E4443" t="s">
        <v>37</v>
      </c>
      <c r="F4443">
        <v>7.5</v>
      </c>
      <c r="G4443">
        <v>800000</v>
      </c>
      <c r="H4443" t="s">
        <v>1671</v>
      </c>
      <c r="I4443" t="s">
        <v>3409</v>
      </c>
      <c r="J4443" t="s">
        <v>24177</v>
      </c>
      <c r="K4443" t="s">
        <v>24177</v>
      </c>
      <c r="L4443" t="s">
        <v>24177</v>
      </c>
      <c r="M4443" t="s">
        <v>24177</v>
      </c>
      <c r="N4443" t="s">
        <v>24177</v>
      </c>
      <c r="O4443" t="s">
        <v>24177</v>
      </c>
      <c r="P4443">
        <f>IMDB_Movies3[[#This Row],[gross]]-Table3[[#This Row],[budget]]</f>
        <v>3971000</v>
      </c>
    </row>
    <row r="4444" spans="1:16" x14ac:dyDescent="0.35">
      <c r="A4444" t="s">
        <v>19697</v>
      </c>
      <c r="B4444">
        <v>114</v>
      </c>
      <c r="C4444">
        <v>1001437</v>
      </c>
      <c r="D4444" t="s">
        <v>22163</v>
      </c>
      <c r="E4444" t="s">
        <v>37</v>
      </c>
      <c r="F4444">
        <v>7.2</v>
      </c>
      <c r="G4444">
        <v>800000</v>
      </c>
      <c r="H4444" t="s">
        <v>3409</v>
      </c>
      <c r="I4444" t="s">
        <v>19711</v>
      </c>
      <c r="J4444" t="s">
        <v>24177</v>
      </c>
      <c r="K4444" t="s">
        <v>24177</v>
      </c>
      <c r="L4444" t="s">
        <v>24177</v>
      </c>
      <c r="M4444" t="s">
        <v>24177</v>
      </c>
      <c r="N4444" t="s">
        <v>24177</v>
      </c>
      <c r="O4444" t="s">
        <v>24177</v>
      </c>
      <c r="P4444">
        <f>IMDB_Movies3[[#This Row],[gross]]-Table3[[#This Row],[budget]]</f>
        <v>201437</v>
      </c>
    </row>
    <row r="4445" spans="1:16" x14ac:dyDescent="0.35">
      <c r="A4445" t="s">
        <v>14895</v>
      </c>
      <c r="B4445">
        <v>88</v>
      </c>
      <c r="C4445">
        <v>2073984</v>
      </c>
      <c r="D4445" t="s">
        <v>22168</v>
      </c>
      <c r="E4445" t="s">
        <v>37</v>
      </c>
      <c r="F4445">
        <v>7.2</v>
      </c>
      <c r="G4445">
        <v>800000</v>
      </c>
      <c r="H4445" t="s">
        <v>3409</v>
      </c>
      <c r="I4445" t="s">
        <v>19711</v>
      </c>
      <c r="J4445" t="s">
        <v>24177</v>
      </c>
      <c r="K4445" t="s">
        <v>24177</v>
      </c>
      <c r="L4445" t="s">
        <v>24177</v>
      </c>
      <c r="M4445" t="s">
        <v>24177</v>
      </c>
      <c r="N4445" t="s">
        <v>24177</v>
      </c>
      <c r="O4445" t="s">
        <v>24177</v>
      </c>
      <c r="P4445">
        <f>IMDB_Movies3[[#This Row],[gross]]-Table3[[#This Row],[budget]]</f>
        <v>1273984</v>
      </c>
    </row>
    <row r="4446" spans="1:16" x14ac:dyDescent="0.35">
      <c r="A4446" t="s">
        <v>22172</v>
      </c>
      <c r="B4446">
        <v>110</v>
      </c>
      <c r="C4446">
        <v>9950</v>
      </c>
      <c r="D4446" t="s">
        <v>22175</v>
      </c>
      <c r="E4446" t="s">
        <v>8731</v>
      </c>
      <c r="F4446">
        <v>8</v>
      </c>
      <c r="G4446">
        <v>35761559</v>
      </c>
      <c r="H4446" t="s">
        <v>24164</v>
      </c>
      <c r="I4446" t="s">
        <v>3409</v>
      </c>
      <c r="J4446" t="s">
        <v>19711</v>
      </c>
      <c r="K4446" t="s">
        <v>24177</v>
      </c>
      <c r="L4446" t="s">
        <v>24177</v>
      </c>
      <c r="M4446" t="s">
        <v>24177</v>
      </c>
      <c r="N4446" t="s">
        <v>24177</v>
      </c>
      <c r="O4446" t="s">
        <v>24177</v>
      </c>
      <c r="P4446">
        <f>IMDB_Movies3[[#This Row],[gross]]-Table3[[#This Row],[budget]]</f>
        <v>-35751609</v>
      </c>
    </row>
    <row r="4447" spans="1:16" x14ac:dyDescent="0.35">
      <c r="A4447" t="s">
        <v>22179</v>
      </c>
      <c r="B4447">
        <v>95</v>
      </c>
      <c r="C4447">
        <v>47724985</v>
      </c>
      <c r="D4447" t="s">
        <v>22181</v>
      </c>
      <c r="E4447" t="s">
        <v>37</v>
      </c>
      <c r="F4447">
        <v>7.4</v>
      </c>
      <c r="G4447">
        <v>850000</v>
      </c>
      <c r="H4447" t="s">
        <v>3409</v>
      </c>
      <c r="I4447" t="s">
        <v>24177</v>
      </c>
      <c r="J4447" t="s">
        <v>24177</v>
      </c>
      <c r="K4447" t="s">
        <v>24177</v>
      </c>
      <c r="L4447" t="s">
        <v>24177</v>
      </c>
      <c r="M4447" t="s">
        <v>24177</v>
      </c>
      <c r="N4447" t="s">
        <v>24177</v>
      </c>
      <c r="O4447" t="s">
        <v>24177</v>
      </c>
      <c r="P4447">
        <f>IMDB_Movies3[[#This Row],[gross]]-Table3[[#This Row],[budget]]</f>
        <v>46874985</v>
      </c>
    </row>
    <row r="4448" spans="1:16" x14ac:dyDescent="0.35">
      <c r="A4448" t="s">
        <v>22185</v>
      </c>
      <c r="B4448">
        <v>83</v>
      </c>
      <c r="C4448">
        <v>47724985</v>
      </c>
      <c r="D4448" t="s">
        <v>22188</v>
      </c>
      <c r="E4448" t="s">
        <v>2778</v>
      </c>
      <c r="F4448">
        <v>7.2</v>
      </c>
      <c r="G4448">
        <v>800000</v>
      </c>
      <c r="H4448" t="s">
        <v>3409</v>
      </c>
      <c r="I4448" t="s">
        <v>24177</v>
      </c>
      <c r="J4448" t="s">
        <v>24177</v>
      </c>
      <c r="K4448" t="s">
        <v>24177</v>
      </c>
      <c r="L4448" t="s">
        <v>24177</v>
      </c>
      <c r="M4448" t="s">
        <v>24177</v>
      </c>
      <c r="N4448" t="s">
        <v>24177</v>
      </c>
      <c r="O4448" t="s">
        <v>24177</v>
      </c>
      <c r="P4448">
        <f>IMDB_Movies3[[#This Row],[gross]]-Table3[[#This Row],[budget]]</f>
        <v>46924985</v>
      </c>
    </row>
    <row r="4449" spans="1:16" x14ac:dyDescent="0.35">
      <c r="A4449" t="s">
        <v>4351</v>
      </c>
      <c r="B4449">
        <v>104</v>
      </c>
      <c r="C4449">
        <v>144583</v>
      </c>
      <c r="D4449" t="s">
        <v>22192</v>
      </c>
      <c r="E4449" t="s">
        <v>37</v>
      </c>
      <c r="F4449">
        <v>6.5</v>
      </c>
      <c r="G4449">
        <v>800000</v>
      </c>
      <c r="H4449" t="s">
        <v>3409</v>
      </c>
      <c r="I4449" t="s">
        <v>10413</v>
      </c>
      <c r="J4449" t="s">
        <v>24177</v>
      </c>
      <c r="K4449" t="s">
        <v>24177</v>
      </c>
      <c r="L4449" t="s">
        <v>24177</v>
      </c>
      <c r="M4449" t="s">
        <v>24177</v>
      </c>
      <c r="N4449" t="s">
        <v>24177</v>
      </c>
      <c r="O4449" t="s">
        <v>24177</v>
      </c>
      <c r="P4449">
        <f>IMDB_Movies3[[#This Row],[gross]]-Table3[[#This Row],[budget]]</f>
        <v>-655417</v>
      </c>
    </row>
    <row r="4450" spans="1:16" x14ac:dyDescent="0.35">
      <c r="A4450" t="s">
        <v>22195</v>
      </c>
      <c r="B4450">
        <v>94</v>
      </c>
      <c r="C4450">
        <v>47724985</v>
      </c>
      <c r="D4450" t="s">
        <v>22197</v>
      </c>
      <c r="E4450" t="s">
        <v>37</v>
      </c>
      <c r="F4450">
        <v>7.2</v>
      </c>
      <c r="G4450">
        <v>800000</v>
      </c>
      <c r="H4450" t="s">
        <v>24164</v>
      </c>
      <c r="I4450" t="s">
        <v>3409</v>
      </c>
      <c r="J4450" t="s">
        <v>19711</v>
      </c>
      <c r="K4450" t="s">
        <v>24177</v>
      </c>
      <c r="L4450" t="s">
        <v>24177</v>
      </c>
      <c r="M4450" t="s">
        <v>24177</v>
      </c>
      <c r="N4450" t="s">
        <v>24177</v>
      </c>
      <c r="O4450" t="s">
        <v>24177</v>
      </c>
      <c r="P4450">
        <f>IMDB_Movies3[[#This Row],[gross]]-Table3[[#This Row],[budget]]</f>
        <v>46924985</v>
      </c>
    </row>
    <row r="4451" spans="1:16" x14ac:dyDescent="0.35">
      <c r="A4451" t="s">
        <v>22200</v>
      </c>
      <c r="B4451">
        <v>87</v>
      </c>
      <c r="C4451">
        <v>58163</v>
      </c>
      <c r="D4451" t="s">
        <v>22201</v>
      </c>
      <c r="E4451" t="s">
        <v>37</v>
      </c>
      <c r="F4451">
        <v>4.2</v>
      </c>
      <c r="G4451">
        <v>35761559</v>
      </c>
      <c r="H4451" t="s">
        <v>3409</v>
      </c>
      <c r="I4451" t="s">
        <v>24177</v>
      </c>
      <c r="J4451" t="s">
        <v>24177</v>
      </c>
      <c r="K4451" t="s">
        <v>24177</v>
      </c>
      <c r="L4451" t="s">
        <v>24177</v>
      </c>
      <c r="M4451" t="s">
        <v>24177</v>
      </c>
      <c r="N4451" t="s">
        <v>24177</v>
      </c>
      <c r="O4451" t="s">
        <v>24177</v>
      </c>
      <c r="P4451">
        <f>IMDB_Movies3[[#This Row],[gross]]-Table3[[#This Row],[budget]]</f>
        <v>-35703396</v>
      </c>
    </row>
    <row r="4452" spans="1:16" x14ac:dyDescent="0.35">
      <c r="A4452" t="s">
        <v>22205</v>
      </c>
      <c r="B4452">
        <v>93</v>
      </c>
      <c r="C4452">
        <v>35688</v>
      </c>
      <c r="D4452" t="s">
        <v>22207</v>
      </c>
      <c r="E4452" t="s">
        <v>37</v>
      </c>
      <c r="F4452">
        <v>5.0999999999999996</v>
      </c>
      <c r="G4452">
        <v>600000</v>
      </c>
      <c r="H4452" t="s">
        <v>1671</v>
      </c>
      <c r="I4452" t="s">
        <v>24177</v>
      </c>
      <c r="J4452" t="s">
        <v>24177</v>
      </c>
      <c r="K4452" t="s">
        <v>24177</v>
      </c>
      <c r="L4452" t="s">
        <v>24177</v>
      </c>
      <c r="M4452" t="s">
        <v>24177</v>
      </c>
      <c r="N4452" t="s">
        <v>24177</v>
      </c>
      <c r="O4452" t="s">
        <v>24177</v>
      </c>
      <c r="P4452">
        <f>IMDB_Movies3[[#This Row],[gross]]-Table3[[#This Row],[budget]]</f>
        <v>-564312</v>
      </c>
    </row>
    <row r="4453" spans="1:16" x14ac:dyDescent="0.35">
      <c r="A4453" t="s">
        <v>5170</v>
      </c>
      <c r="B4453">
        <v>91</v>
      </c>
      <c r="C4453">
        <v>41709</v>
      </c>
      <c r="D4453" t="s">
        <v>22211</v>
      </c>
      <c r="E4453" t="s">
        <v>17494</v>
      </c>
      <c r="F4453">
        <v>6.4</v>
      </c>
      <c r="G4453">
        <v>800000</v>
      </c>
      <c r="H4453" t="s">
        <v>1671</v>
      </c>
      <c r="I4453" t="s">
        <v>6403</v>
      </c>
      <c r="J4453" t="s">
        <v>24177</v>
      </c>
      <c r="K4453" t="s">
        <v>24177</v>
      </c>
      <c r="L4453" t="s">
        <v>24177</v>
      </c>
      <c r="M4453" t="s">
        <v>24177</v>
      </c>
      <c r="N4453" t="s">
        <v>24177</v>
      </c>
      <c r="O4453" t="s">
        <v>24177</v>
      </c>
      <c r="P4453">
        <f>IMDB_Movies3[[#This Row],[gross]]-Table3[[#This Row],[budget]]</f>
        <v>-758291</v>
      </c>
    </row>
    <row r="4454" spans="1:16" x14ac:dyDescent="0.35">
      <c r="A4454" t="s">
        <v>22215</v>
      </c>
      <c r="B4454">
        <v>90</v>
      </c>
      <c r="C4454">
        <v>1310270</v>
      </c>
      <c r="D4454" t="s">
        <v>22218</v>
      </c>
      <c r="E4454" t="s">
        <v>37</v>
      </c>
      <c r="F4454">
        <v>6.8</v>
      </c>
      <c r="G4454">
        <v>780000</v>
      </c>
      <c r="H4454" t="s">
        <v>1325</v>
      </c>
      <c r="I4454" t="s">
        <v>953</v>
      </c>
      <c r="J4454" t="s">
        <v>3409</v>
      </c>
      <c r="K4454" t="s">
        <v>24165</v>
      </c>
      <c r="L4454" t="s">
        <v>24177</v>
      </c>
      <c r="M4454" t="s">
        <v>24177</v>
      </c>
      <c r="N4454" t="s">
        <v>24177</v>
      </c>
      <c r="O4454" t="s">
        <v>24177</v>
      </c>
      <c r="P4454">
        <f>IMDB_Movies3[[#This Row],[gross]]-Table3[[#This Row],[budget]]</f>
        <v>530270</v>
      </c>
    </row>
    <row r="4455" spans="1:16" x14ac:dyDescent="0.35">
      <c r="A4455" t="s">
        <v>22221</v>
      </c>
      <c r="B4455">
        <v>14</v>
      </c>
      <c r="C4455">
        <v>47724985</v>
      </c>
      <c r="D4455" t="s">
        <v>22225</v>
      </c>
      <c r="E4455" t="s">
        <v>37</v>
      </c>
      <c r="F4455">
        <v>6.2</v>
      </c>
      <c r="G4455">
        <v>35761559</v>
      </c>
      <c r="H4455" t="s">
        <v>6403</v>
      </c>
      <c r="I4455" t="s">
        <v>12332</v>
      </c>
      <c r="J4455" t="s">
        <v>24167</v>
      </c>
      <c r="K4455" t="s">
        <v>10413</v>
      </c>
      <c r="L4455" t="s">
        <v>24177</v>
      </c>
      <c r="M4455" t="s">
        <v>24177</v>
      </c>
      <c r="N4455" t="s">
        <v>24177</v>
      </c>
      <c r="O4455" t="s">
        <v>24177</v>
      </c>
      <c r="P4455">
        <f>IMDB_Movies3[[#This Row],[gross]]-Table3[[#This Row],[budget]]</f>
        <v>11963426</v>
      </c>
    </row>
    <row r="4456" spans="1:16" x14ac:dyDescent="0.35">
      <c r="A4456" t="s">
        <v>1432</v>
      </c>
      <c r="B4456">
        <v>112</v>
      </c>
      <c r="C4456">
        <v>115000000</v>
      </c>
      <c r="D4456" t="s">
        <v>22229</v>
      </c>
      <c r="E4456" t="s">
        <v>37</v>
      </c>
      <c r="F4456">
        <v>7.5</v>
      </c>
      <c r="G4456">
        <v>777000</v>
      </c>
      <c r="H4456" t="s">
        <v>1671</v>
      </c>
      <c r="I4456" t="s">
        <v>3409</v>
      </c>
      <c r="J4456" t="s">
        <v>12038</v>
      </c>
      <c r="K4456" t="s">
        <v>24177</v>
      </c>
      <c r="L4456" t="s">
        <v>24177</v>
      </c>
      <c r="M4456" t="s">
        <v>24177</v>
      </c>
      <c r="N4456" t="s">
        <v>24177</v>
      </c>
      <c r="O4456" t="s">
        <v>24177</v>
      </c>
      <c r="P4456">
        <f>IMDB_Movies3[[#This Row],[gross]]-Table3[[#This Row],[budget]]</f>
        <v>114223000</v>
      </c>
    </row>
    <row r="4457" spans="1:16" x14ac:dyDescent="0.35">
      <c r="A4457" t="s">
        <v>21051</v>
      </c>
      <c r="B4457">
        <v>75</v>
      </c>
      <c r="C4457">
        <v>47724985</v>
      </c>
      <c r="D4457" t="s">
        <v>22235</v>
      </c>
      <c r="E4457" t="s">
        <v>37</v>
      </c>
      <c r="F4457">
        <v>7.7</v>
      </c>
      <c r="G4457">
        <v>750000</v>
      </c>
      <c r="H4457" t="s">
        <v>68</v>
      </c>
      <c r="I4457" t="s">
        <v>24165</v>
      </c>
      <c r="J4457" t="s">
        <v>24177</v>
      </c>
      <c r="K4457" t="s">
        <v>24177</v>
      </c>
      <c r="L4457" t="s">
        <v>24177</v>
      </c>
      <c r="M4457" t="s">
        <v>24177</v>
      </c>
      <c r="N4457" t="s">
        <v>24177</v>
      </c>
      <c r="O4457" t="s">
        <v>24177</v>
      </c>
      <c r="P4457">
        <f>IMDB_Movies3[[#This Row],[gross]]-Table3[[#This Row],[budget]]</f>
        <v>46974985</v>
      </c>
    </row>
    <row r="4458" spans="1:16" x14ac:dyDescent="0.35">
      <c r="A4458" t="s">
        <v>22239</v>
      </c>
      <c r="B4458">
        <v>86</v>
      </c>
      <c r="C4458">
        <v>5518918</v>
      </c>
      <c r="D4458" t="s">
        <v>22241</v>
      </c>
      <c r="E4458" t="s">
        <v>37</v>
      </c>
      <c r="F4458">
        <v>6.9</v>
      </c>
      <c r="G4458">
        <v>750000</v>
      </c>
      <c r="H4458" t="s">
        <v>1325</v>
      </c>
      <c r="I4458" t="s">
        <v>953</v>
      </c>
      <c r="J4458" t="s">
        <v>11526</v>
      </c>
      <c r="K4458" t="s">
        <v>1671</v>
      </c>
      <c r="L4458" t="s">
        <v>1266</v>
      </c>
      <c r="M4458" t="s">
        <v>12332</v>
      </c>
      <c r="N4458" t="s">
        <v>24177</v>
      </c>
      <c r="O4458" t="s">
        <v>24177</v>
      </c>
      <c r="P4458">
        <f>IMDB_Movies3[[#This Row],[gross]]-Table3[[#This Row],[budget]]</f>
        <v>4768918</v>
      </c>
    </row>
    <row r="4459" spans="1:16" x14ac:dyDescent="0.35">
      <c r="A4459" t="s">
        <v>233</v>
      </c>
      <c r="B4459">
        <v>86</v>
      </c>
      <c r="C4459">
        <v>4007792</v>
      </c>
      <c r="D4459" t="s">
        <v>22244</v>
      </c>
      <c r="E4459" t="s">
        <v>37</v>
      </c>
      <c r="F4459">
        <v>7</v>
      </c>
      <c r="G4459">
        <v>750000</v>
      </c>
      <c r="H4459" t="s">
        <v>1671</v>
      </c>
      <c r="I4459" t="s">
        <v>3409</v>
      </c>
      <c r="J4459" t="s">
        <v>19711</v>
      </c>
      <c r="K4459" t="s">
        <v>24177</v>
      </c>
      <c r="L4459" t="s">
        <v>24177</v>
      </c>
      <c r="M4459" t="s">
        <v>24177</v>
      </c>
      <c r="N4459" t="s">
        <v>24177</v>
      </c>
      <c r="O4459" t="s">
        <v>24177</v>
      </c>
      <c r="P4459">
        <f>IMDB_Movies3[[#This Row],[gross]]-Table3[[#This Row],[budget]]</f>
        <v>3257792</v>
      </c>
    </row>
    <row r="4460" spans="1:16" x14ac:dyDescent="0.35">
      <c r="A4460" t="s">
        <v>19826</v>
      </c>
      <c r="B4460">
        <v>89</v>
      </c>
      <c r="C4460">
        <v>7705974</v>
      </c>
      <c r="D4460" t="s">
        <v>22248</v>
      </c>
      <c r="E4460" t="s">
        <v>37</v>
      </c>
      <c r="F4460">
        <v>7.5</v>
      </c>
      <c r="G4460">
        <v>35761559</v>
      </c>
      <c r="H4460" t="s">
        <v>1671</v>
      </c>
      <c r="I4460" t="s">
        <v>68</v>
      </c>
      <c r="J4460" t="s">
        <v>24177</v>
      </c>
      <c r="K4460" t="s">
        <v>24177</v>
      </c>
      <c r="L4460" t="s">
        <v>24177</v>
      </c>
      <c r="M4460" t="s">
        <v>24177</v>
      </c>
      <c r="N4460" t="s">
        <v>24177</v>
      </c>
      <c r="O4460" t="s">
        <v>24177</v>
      </c>
      <c r="P4460">
        <f>IMDB_Movies3[[#This Row],[gross]]-Table3[[#This Row],[budget]]</f>
        <v>-28055585</v>
      </c>
    </row>
    <row r="4461" spans="1:16" x14ac:dyDescent="0.35">
      <c r="A4461" t="s">
        <v>22252</v>
      </c>
      <c r="B4461">
        <v>95</v>
      </c>
      <c r="C4461">
        <v>26297</v>
      </c>
      <c r="D4461" t="s">
        <v>22253</v>
      </c>
      <c r="E4461" t="s">
        <v>37</v>
      </c>
      <c r="F4461">
        <v>6.3</v>
      </c>
      <c r="G4461">
        <v>500000</v>
      </c>
      <c r="H4461" t="s">
        <v>24164</v>
      </c>
      <c r="I4461" t="s">
        <v>6403</v>
      </c>
      <c r="J4461" t="s">
        <v>10413</v>
      </c>
      <c r="K4461" t="s">
        <v>24177</v>
      </c>
      <c r="L4461" t="s">
        <v>24177</v>
      </c>
      <c r="M4461" t="s">
        <v>24177</v>
      </c>
      <c r="N4461" t="s">
        <v>24177</v>
      </c>
      <c r="O4461" t="s">
        <v>24177</v>
      </c>
      <c r="P4461">
        <f>IMDB_Movies3[[#This Row],[gross]]-Table3[[#This Row],[budget]]</f>
        <v>-473703</v>
      </c>
    </row>
    <row r="4462" spans="1:16" x14ac:dyDescent="0.35">
      <c r="A4462" t="s">
        <v>21808</v>
      </c>
      <c r="B4462">
        <v>101</v>
      </c>
      <c r="C4462">
        <v>77501</v>
      </c>
      <c r="D4462" t="s">
        <v>22257</v>
      </c>
      <c r="E4462" t="s">
        <v>37</v>
      </c>
      <c r="F4462">
        <v>5.5</v>
      </c>
      <c r="G4462">
        <v>750000</v>
      </c>
      <c r="H4462" t="s">
        <v>6403</v>
      </c>
      <c r="I4462" t="s">
        <v>24177</v>
      </c>
      <c r="J4462" t="s">
        <v>24177</v>
      </c>
      <c r="K4462" t="s">
        <v>24177</v>
      </c>
      <c r="L4462" t="s">
        <v>24177</v>
      </c>
      <c r="M4462" t="s">
        <v>24177</v>
      </c>
      <c r="N4462" t="s">
        <v>24177</v>
      </c>
      <c r="O4462" t="s">
        <v>24177</v>
      </c>
      <c r="P4462">
        <f>IMDB_Movies3[[#This Row],[gross]]-Table3[[#This Row],[budget]]</f>
        <v>-672499</v>
      </c>
    </row>
    <row r="4463" spans="1:16" x14ac:dyDescent="0.35">
      <c r="A4463" t="s">
        <v>9551</v>
      </c>
      <c r="B4463">
        <v>106</v>
      </c>
      <c r="C4463">
        <v>47724985</v>
      </c>
      <c r="D4463" t="s">
        <v>22262</v>
      </c>
      <c r="E4463" t="s">
        <v>9795</v>
      </c>
      <c r="F4463">
        <v>8.1</v>
      </c>
      <c r="G4463">
        <v>750000</v>
      </c>
      <c r="H4463" t="s">
        <v>3409</v>
      </c>
      <c r="I4463" t="s">
        <v>24177</v>
      </c>
      <c r="J4463" t="s">
        <v>24177</v>
      </c>
      <c r="K4463" t="s">
        <v>24177</v>
      </c>
      <c r="L4463" t="s">
        <v>24177</v>
      </c>
      <c r="M4463" t="s">
        <v>24177</v>
      </c>
      <c r="N4463" t="s">
        <v>24177</v>
      </c>
      <c r="O4463" t="s">
        <v>24177</v>
      </c>
      <c r="P4463">
        <f>IMDB_Movies3[[#This Row],[gross]]-Table3[[#This Row],[budget]]</f>
        <v>46974985</v>
      </c>
    </row>
    <row r="4464" spans="1:16" x14ac:dyDescent="0.35">
      <c r="A4464" t="s">
        <v>2392</v>
      </c>
      <c r="B4464">
        <v>88</v>
      </c>
      <c r="C4464">
        <v>47329</v>
      </c>
      <c r="D4464" t="s">
        <v>22268</v>
      </c>
      <c r="E4464" t="s">
        <v>37</v>
      </c>
      <c r="F4464">
        <v>6.6</v>
      </c>
      <c r="G4464">
        <v>750000</v>
      </c>
      <c r="H4464" t="s">
        <v>3409</v>
      </c>
      <c r="I4464" t="s">
        <v>24177</v>
      </c>
      <c r="J4464" t="s">
        <v>24177</v>
      </c>
      <c r="K4464" t="s">
        <v>24177</v>
      </c>
      <c r="L4464" t="s">
        <v>24177</v>
      </c>
      <c r="M4464" t="s">
        <v>24177</v>
      </c>
      <c r="N4464" t="s">
        <v>24177</v>
      </c>
      <c r="O4464" t="s">
        <v>24177</v>
      </c>
      <c r="P4464">
        <f>IMDB_Movies3[[#This Row],[gross]]-Table3[[#This Row],[budget]]</f>
        <v>-702671</v>
      </c>
    </row>
    <row r="4465" spans="1:16" x14ac:dyDescent="0.35">
      <c r="A4465" t="s">
        <v>22272</v>
      </c>
      <c r="B4465">
        <v>99</v>
      </c>
      <c r="C4465">
        <v>18378</v>
      </c>
      <c r="D4465" t="s">
        <v>22274</v>
      </c>
      <c r="E4465" t="s">
        <v>37</v>
      </c>
      <c r="F4465">
        <v>5.2</v>
      </c>
      <c r="G4465">
        <v>900000</v>
      </c>
      <c r="H4465" t="s">
        <v>24164</v>
      </c>
      <c r="I4465" t="s">
        <v>3409</v>
      </c>
      <c r="J4465" t="s">
        <v>6403</v>
      </c>
      <c r="K4465" t="s">
        <v>10413</v>
      </c>
      <c r="L4465" t="s">
        <v>24177</v>
      </c>
      <c r="M4465" t="s">
        <v>24177</v>
      </c>
      <c r="N4465" t="s">
        <v>24177</v>
      </c>
      <c r="O4465" t="s">
        <v>24177</v>
      </c>
      <c r="P4465">
        <f>IMDB_Movies3[[#This Row],[gross]]-Table3[[#This Row],[budget]]</f>
        <v>-881622</v>
      </c>
    </row>
    <row r="4466" spans="1:16" x14ac:dyDescent="0.35">
      <c r="A4466" t="s">
        <v>8197</v>
      </c>
      <c r="B4466">
        <v>90</v>
      </c>
      <c r="C4466">
        <v>47724985</v>
      </c>
      <c r="D4466" t="s">
        <v>22277</v>
      </c>
      <c r="E4466" t="s">
        <v>37</v>
      </c>
      <c r="F4466">
        <v>5.6</v>
      </c>
      <c r="G4466">
        <v>750000</v>
      </c>
      <c r="H4466" t="s">
        <v>6403</v>
      </c>
      <c r="I4466" t="s">
        <v>24177</v>
      </c>
      <c r="J4466" t="s">
        <v>24177</v>
      </c>
      <c r="K4466" t="s">
        <v>24177</v>
      </c>
      <c r="L4466" t="s">
        <v>24177</v>
      </c>
      <c r="M4466" t="s">
        <v>24177</v>
      </c>
      <c r="N4466" t="s">
        <v>24177</v>
      </c>
      <c r="O4466" t="s">
        <v>24177</v>
      </c>
      <c r="P4466">
        <f>IMDB_Movies3[[#This Row],[gross]]-Table3[[#This Row],[budget]]</f>
        <v>46974985</v>
      </c>
    </row>
    <row r="4467" spans="1:16" x14ac:dyDescent="0.35">
      <c r="A4467" t="s">
        <v>22281</v>
      </c>
      <c r="B4467">
        <v>95</v>
      </c>
      <c r="C4467">
        <v>47724985</v>
      </c>
      <c r="D4467" t="s">
        <v>22283</v>
      </c>
      <c r="E4467" t="s">
        <v>37</v>
      </c>
      <c r="F4467">
        <v>3.1</v>
      </c>
      <c r="G4467">
        <v>750000</v>
      </c>
      <c r="H4467" t="s">
        <v>6403</v>
      </c>
      <c r="I4467" t="s">
        <v>24177</v>
      </c>
      <c r="J4467" t="s">
        <v>24177</v>
      </c>
      <c r="K4467" t="s">
        <v>24177</v>
      </c>
      <c r="L4467" t="s">
        <v>24177</v>
      </c>
      <c r="M4467" t="s">
        <v>24177</v>
      </c>
      <c r="N4467" t="s">
        <v>24177</v>
      </c>
      <c r="O4467" t="s">
        <v>24177</v>
      </c>
      <c r="P4467">
        <f>IMDB_Movies3[[#This Row],[gross]]-Table3[[#This Row],[budget]]</f>
        <v>46974985</v>
      </c>
    </row>
    <row r="4468" spans="1:16" x14ac:dyDescent="0.35">
      <c r="A4468" t="s">
        <v>17251</v>
      </c>
      <c r="B4468">
        <v>85</v>
      </c>
      <c r="C4468">
        <v>47724985</v>
      </c>
      <c r="D4468" t="s">
        <v>22288</v>
      </c>
      <c r="E4468" t="s">
        <v>37</v>
      </c>
      <c r="F4468">
        <v>8.1</v>
      </c>
      <c r="G4468">
        <v>750000</v>
      </c>
      <c r="H4468" t="s">
        <v>10413</v>
      </c>
      <c r="I4468" t="s">
        <v>15011</v>
      </c>
      <c r="J4468" t="s">
        <v>24177</v>
      </c>
      <c r="K4468" t="s">
        <v>24177</v>
      </c>
      <c r="L4468" t="s">
        <v>24177</v>
      </c>
      <c r="M4468" t="s">
        <v>24177</v>
      </c>
      <c r="N4468" t="s">
        <v>24177</v>
      </c>
      <c r="O4468" t="s">
        <v>24177</v>
      </c>
      <c r="P4468">
        <f>IMDB_Movies3[[#This Row],[gross]]-Table3[[#This Row],[budget]]</f>
        <v>46974985</v>
      </c>
    </row>
    <row r="4469" spans="1:16" x14ac:dyDescent="0.35">
      <c r="A4469" t="s">
        <v>16174</v>
      </c>
      <c r="B4469">
        <v>170</v>
      </c>
      <c r="C4469">
        <v>7830611</v>
      </c>
      <c r="D4469" t="s">
        <v>22295</v>
      </c>
      <c r="E4469" t="s">
        <v>37</v>
      </c>
      <c r="F4469">
        <v>8.3000000000000007</v>
      </c>
      <c r="G4469">
        <v>700000</v>
      </c>
      <c r="H4469" t="s">
        <v>68</v>
      </c>
      <c r="I4469" t="s">
        <v>3409</v>
      </c>
      <c r="J4469" t="s">
        <v>24163</v>
      </c>
      <c r="K4469" t="s">
        <v>24177</v>
      </c>
      <c r="L4469" t="s">
        <v>24177</v>
      </c>
      <c r="M4469" t="s">
        <v>24177</v>
      </c>
      <c r="N4469" t="s">
        <v>24177</v>
      </c>
      <c r="O4469" t="s">
        <v>24177</v>
      </c>
      <c r="P4469">
        <f>IMDB_Movies3[[#This Row],[gross]]-Table3[[#This Row],[budget]]</f>
        <v>7130611</v>
      </c>
    </row>
    <row r="4470" spans="1:16" x14ac:dyDescent="0.35">
      <c r="A4470" t="s">
        <v>22299</v>
      </c>
      <c r="B4470">
        <v>86</v>
      </c>
      <c r="C4470">
        <v>3278611</v>
      </c>
      <c r="D4470" t="s">
        <v>22302</v>
      </c>
      <c r="E4470" t="s">
        <v>37</v>
      </c>
      <c r="F4470">
        <v>7.1</v>
      </c>
      <c r="G4470">
        <v>35761559</v>
      </c>
      <c r="H4470" t="s">
        <v>68</v>
      </c>
      <c r="I4470" t="s">
        <v>12038</v>
      </c>
      <c r="J4470" t="s">
        <v>24177</v>
      </c>
      <c r="K4470" t="s">
        <v>24177</v>
      </c>
      <c r="L4470" t="s">
        <v>24177</v>
      </c>
      <c r="M4470" t="s">
        <v>24177</v>
      </c>
      <c r="N4470" t="s">
        <v>24177</v>
      </c>
      <c r="O4470" t="s">
        <v>24177</v>
      </c>
      <c r="P4470">
        <f>IMDB_Movies3[[#This Row],[gross]]-Table3[[#This Row],[budget]]</f>
        <v>-32482948</v>
      </c>
    </row>
    <row r="4471" spans="1:16" x14ac:dyDescent="0.35">
      <c r="A4471" t="s">
        <v>17910</v>
      </c>
      <c r="B4471">
        <v>97</v>
      </c>
      <c r="C4471">
        <v>1141829</v>
      </c>
      <c r="D4471" t="s">
        <v>22309</v>
      </c>
      <c r="E4471" t="s">
        <v>37</v>
      </c>
      <c r="F4471">
        <v>7.2</v>
      </c>
      <c r="G4471">
        <v>700000</v>
      </c>
      <c r="H4471" t="s">
        <v>24164</v>
      </c>
      <c r="I4471" t="s">
        <v>3409</v>
      </c>
      <c r="J4471" t="s">
        <v>24177</v>
      </c>
      <c r="K4471" t="s">
        <v>24177</v>
      </c>
      <c r="L4471" t="s">
        <v>24177</v>
      </c>
      <c r="M4471" t="s">
        <v>24177</v>
      </c>
      <c r="N4471" t="s">
        <v>24177</v>
      </c>
      <c r="O4471" t="s">
        <v>24177</v>
      </c>
      <c r="P4471">
        <f>IMDB_Movies3[[#This Row],[gross]]-Table3[[#This Row],[budget]]</f>
        <v>441829</v>
      </c>
    </row>
    <row r="4472" spans="1:16" x14ac:dyDescent="0.35">
      <c r="A4472" t="s">
        <v>22313</v>
      </c>
      <c r="B4472">
        <v>104</v>
      </c>
      <c r="C4472">
        <v>47724985</v>
      </c>
      <c r="D4472" t="s">
        <v>22316</v>
      </c>
      <c r="E4472" t="s">
        <v>37</v>
      </c>
      <c r="F4472">
        <v>6.3</v>
      </c>
      <c r="G4472">
        <v>1000000</v>
      </c>
      <c r="H4472" t="s">
        <v>3409</v>
      </c>
      <c r="I4472" t="s">
        <v>24162</v>
      </c>
      <c r="J4472" t="s">
        <v>10413</v>
      </c>
      <c r="K4472" t="s">
        <v>24177</v>
      </c>
      <c r="L4472" t="s">
        <v>24177</v>
      </c>
      <c r="M4472" t="s">
        <v>24177</v>
      </c>
      <c r="N4472" t="s">
        <v>24177</v>
      </c>
      <c r="O4472" t="s">
        <v>24177</v>
      </c>
      <c r="P4472">
        <f>IMDB_Movies3[[#This Row],[gross]]-Table3[[#This Row],[budget]]</f>
        <v>46724985</v>
      </c>
    </row>
    <row r="4473" spans="1:16" x14ac:dyDescent="0.35">
      <c r="A4473" t="s">
        <v>22320</v>
      </c>
      <c r="B4473">
        <v>88</v>
      </c>
      <c r="C4473">
        <v>47724985</v>
      </c>
      <c r="D4473" t="s">
        <v>22321</v>
      </c>
      <c r="E4473" t="s">
        <v>37</v>
      </c>
      <c r="F4473">
        <v>4</v>
      </c>
      <c r="G4473">
        <v>35761559</v>
      </c>
      <c r="H4473" t="s">
        <v>3409</v>
      </c>
      <c r="I4473" t="s">
        <v>12038</v>
      </c>
      <c r="J4473" t="s">
        <v>19711</v>
      </c>
      <c r="K4473" t="s">
        <v>24177</v>
      </c>
      <c r="L4473" t="s">
        <v>24177</v>
      </c>
      <c r="M4473" t="s">
        <v>24177</v>
      </c>
      <c r="N4473" t="s">
        <v>24177</v>
      </c>
      <c r="O4473" t="s">
        <v>24177</v>
      </c>
      <c r="P4473">
        <f>IMDB_Movies3[[#This Row],[gross]]-Table3[[#This Row],[budget]]</f>
        <v>11963426</v>
      </c>
    </row>
    <row r="4474" spans="1:16" x14ac:dyDescent="0.35">
      <c r="A4474" t="s">
        <v>22324</v>
      </c>
      <c r="B4474">
        <v>106</v>
      </c>
      <c r="C4474">
        <v>2694973</v>
      </c>
      <c r="D4474" t="s">
        <v>22325</v>
      </c>
      <c r="E4474" t="s">
        <v>37</v>
      </c>
      <c r="F4474">
        <v>7.2</v>
      </c>
      <c r="G4474">
        <v>700000</v>
      </c>
      <c r="H4474" t="s">
        <v>3409</v>
      </c>
      <c r="I4474" t="s">
        <v>24177</v>
      </c>
      <c r="J4474" t="s">
        <v>24177</v>
      </c>
      <c r="K4474" t="s">
        <v>24177</v>
      </c>
      <c r="L4474" t="s">
        <v>24177</v>
      </c>
      <c r="M4474" t="s">
        <v>24177</v>
      </c>
      <c r="N4474" t="s">
        <v>24177</v>
      </c>
      <c r="O4474" t="s">
        <v>24177</v>
      </c>
      <c r="P4474">
        <f>IMDB_Movies3[[#This Row],[gross]]-Table3[[#This Row],[budget]]</f>
        <v>1994973</v>
      </c>
    </row>
    <row r="4475" spans="1:16" x14ac:dyDescent="0.35">
      <c r="A4475" t="s">
        <v>22329</v>
      </c>
      <c r="B4475">
        <v>107</v>
      </c>
      <c r="C4475">
        <v>10508</v>
      </c>
      <c r="D4475" t="s">
        <v>22331</v>
      </c>
      <c r="E4475" t="s">
        <v>37</v>
      </c>
      <c r="F4475">
        <v>6.5</v>
      </c>
      <c r="G4475">
        <v>700000</v>
      </c>
      <c r="H4475" t="s">
        <v>3409</v>
      </c>
      <c r="I4475" t="s">
        <v>24177</v>
      </c>
      <c r="J4475" t="s">
        <v>24177</v>
      </c>
      <c r="K4475" t="s">
        <v>24177</v>
      </c>
      <c r="L4475" t="s">
        <v>24177</v>
      </c>
      <c r="M4475" t="s">
        <v>24177</v>
      </c>
      <c r="N4475" t="s">
        <v>24177</v>
      </c>
      <c r="O4475" t="s">
        <v>24177</v>
      </c>
      <c r="P4475">
        <f>IMDB_Movies3[[#This Row],[gross]]-Table3[[#This Row],[budget]]</f>
        <v>-689492</v>
      </c>
    </row>
    <row r="4476" spans="1:16" x14ac:dyDescent="0.35">
      <c r="A4476" t="s">
        <v>22335</v>
      </c>
      <c r="B4476">
        <v>84</v>
      </c>
      <c r="C4476">
        <v>2301777</v>
      </c>
      <c r="D4476" t="s">
        <v>22337</v>
      </c>
      <c r="E4476" t="s">
        <v>37</v>
      </c>
      <c r="F4476">
        <v>6.5</v>
      </c>
      <c r="G4476">
        <v>650000</v>
      </c>
      <c r="H4476" t="s">
        <v>1671</v>
      </c>
      <c r="I4476" t="s">
        <v>24177</v>
      </c>
      <c r="J4476" t="s">
        <v>24177</v>
      </c>
      <c r="K4476" t="s">
        <v>24177</v>
      </c>
      <c r="L4476" t="s">
        <v>24177</v>
      </c>
      <c r="M4476" t="s">
        <v>24177</v>
      </c>
      <c r="N4476" t="s">
        <v>24177</v>
      </c>
      <c r="O4476" t="s">
        <v>24177</v>
      </c>
      <c r="P4476">
        <f>IMDB_Movies3[[#This Row],[gross]]-Table3[[#This Row],[budget]]</f>
        <v>1651777</v>
      </c>
    </row>
    <row r="4477" spans="1:16" x14ac:dyDescent="0.35">
      <c r="A4477" t="s">
        <v>22341</v>
      </c>
      <c r="B4477">
        <v>91</v>
      </c>
      <c r="C4477">
        <v>47724985</v>
      </c>
      <c r="D4477" t="s">
        <v>22343</v>
      </c>
      <c r="E4477" t="s">
        <v>37</v>
      </c>
      <c r="F4477">
        <v>4.9000000000000004</v>
      </c>
      <c r="G4477">
        <v>750000</v>
      </c>
      <c r="H4477" t="s">
        <v>24164</v>
      </c>
      <c r="I4477" t="s">
        <v>3409</v>
      </c>
      <c r="J4477" t="s">
        <v>10413</v>
      </c>
      <c r="K4477" t="s">
        <v>24177</v>
      </c>
      <c r="L4477" t="s">
        <v>24177</v>
      </c>
      <c r="M4477" t="s">
        <v>24177</v>
      </c>
      <c r="N4477" t="s">
        <v>24177</v>
      </c>
      <c r="O4477" t="s">
        <v>24177</v>
      </c>
      <c r="P4477">
        <f>IMDB_Movies3[[#This Row],[gross]]-Table3[[#This Row],[budget]]</f>
        <v>46974985</v>
      </c>
    </row>
    <row r="4478" spans="1:16" x14ac:dyDescent="0.35">
      <c r="A4478" t="s">
        <v>22347</v>
      </c>
      <c r="B4478">
        <v>90</v>
      </c>
      <c r="C4478">
        <v>169719</v>
      </c>
      <c r="D4478" t="s">
        <v>22350</v>
      </c>
      <c r="E4478" t="s">
        <v>37</v>
      </c>
      <c r="F4478">
        <v>5.2</v>
      </c>
      <c r="G4478">
        <v>35761559</v>
      </c>
      <c r="H4478" t="s">
        <v>1266</v>
      </c>
      <c r="I4478" t="s">
        <v>6403</v>
      </c>
      <c r="J4478" t="s">
        <v>24177</v>
      </c>
      <c r="K4478" t="s">
        <v>24177</v>
      </c>
      <c r="L4478" t="s">
        <v>24177</v>
      </c>
      <c r="M4478" t="s">
        <v>24177</v>
      </c>
      <c r="N4478" t="s">
        <v>24177</v>
      </c>
      <c r="O4478" t="s">
        <v>24177</v>
      </c>
      <c r="P4478">
        <f>IMDB_Movies3[[#This Row],[gross]]-Table3[[#This Row],[budget]]</f>
        <v>-35591840</v>
      </c>
    </row>
    <row r="4479" spans="1:16" x14ac:dyDescent="0.35">
      <c r="A4479" t="s">
        <v>22354</v>
      </c>
      <c r="B4479">
        <v>103</v>
      </c>
      <c r="C4479">
        <v>47724985</v>
      </c>
      <c r="D4479" t="s">
        <v>22355</v>
      </c>
      <c r="E4479" t="s">
        <v>37</v>
      </c>
      <c r="F4479">
        <v>7.4</v>
      </c>
      <c r="G4479">
        <v>400000</v>
      </c>
      <c r="H4479" t="s">
        <v>68</v>
      </c>
      <c r="I4479" t="s">
        <v>24177</v>
      </c>
      <c r="J4479" t="s">
        <v>24177</v>
      </c>
      <c r="K4479" t="s">
        <v>24177</v>
      </c>
      <c r="L4479" t="s">
        <v>24177</v>
      </c>
      <c r="M4479" t="s">
        <v>24177</v>
      </c>
      <c r="N4479" t="s">
        <v>24177</v>
      </c>
      <c r="O4479" t="s">
        <v>24177</v>
      </c>
      <c r="P4479">
        <f>IMDB_Movies3[[#This Row],[gross]]-Table3[[#This Row],[budget]]</f>
        <v>47324985</v>
      </c>
    </row>
    <row r="4480" spans="1:16" x14ac:dyDescent="0.35">
      <c r="A4480" t="s">
        <v>22358</v>
      </c>
      <c r="B4480">
        <v>71</v>
      </c>
      <c r="C4480">
        <v>47724985</v>
      </c>
      <c r="D4480" t="s">
        <v>22360</v>
      </c>
      <c r="E4480" t="s">
        <v>37</v>
      </c>
      <c r="F4480">
        <v>7.4</v>
      </c>
      <c r="G4480">
        <v>650000</v>
      </c>
      <c r="H4480" t="s">
        <v>68</v>
      </c>
      <c r="I4480" t="s">
        <v>24177</v>
      </c>
      <c r="J4480" t="s">
        <v>24177</v>
      </c>
      <c r="K4480" t="s">
        <v>24177</v>
      </c>
      <c r="L4480" t="s">
        <v>24177</v>
      </c>
      <c r="M4480" t="s">
        <v>24177</v>
      </c>
      <c r="N4480" t="s">
        <v>24177</v>
      </c>
      <c r="O4480" t="s">
        <v>24177</v>
      </c>
      <c r="P4480">
        <f>IMDB_Movies3[[#This Row],[gross]]-Table3[[#This Row],[budget]]</f>
        <v>47074985</v>
      </c>
    </row>
    <row r="4481" spans="1:16" x14ac:dyDescent="0.35">
      <c r="A4481" t="s">
        <v>22363</v>
      </c>
      <c r="B4481">
        <v>90</v>
      </c>
      <c r="C4481">
        <v>47724985</v>
      </c>
      <c r="D4481" t="s">
        <v>22365</v>
      </c>
      <c r="E4481" t="s">
        <v>37</v>
      </c>
      <c r="F4481">
        <v>5.4</v>
      </c>
      <c r="G4481">
        <v>650000</v>
      </c>
      <c r="H4481" t="s">
        <v>1266</v>
      </c>
      <c r="I4481" t="s">
        <v>6403</v>
      </c>
      <c r="J4481" t="s">
        <v>24162</v>
      </c>
      <c r="K4481" t="s">
        <v>10413</v>
      </c>
      <c r="L4481" t="s">
        <v>24177</v>
      </c>
      <c r="M4481" t="s">
        <v>24177</v>
      </c>
      <c r="N4481" t="s">
        <v>24177</v>
      </c>
      <c r="O4481" t="s">
        <v>24177</v>
      </c>
      <c r="P4481">
        <f>IMDB_Movies3[[#This Row],[gross]]-Table3[[#This Row],[budget]]</f>
        <v>47074985</v>
      </c>
    </row>
    <row r="4482" spans="1:16" x14ac:dyDescent="0.35">
      <c r="A4482" t="s">
        <v>22369</v>
      </c>
      <c r="B4482">
        <v>67</v>
      </c>
      <c r="C4482">
        <v>47724985</v>
      </c>
      <c r="D4482" t="s">
        <v>22371</v>
      </c>
      <c r="E4482" t="s">
        <v>37</v>
      </c>
      <c r="F4482">
        <v>3.9</v>
      </c>
      <c r="G4482">
        <v>625000</v>
      </c>
      <c r="H4482" t="s">
        <v>3409</v>
      </c>
      <c r="I4482" t="s">
        <v>10413</v>
      </c>
      <c r="J4482" t="s">
        <v>24177</v>
      </c>
      <c r="K4482" t="s">
        <v>24177</v>
      </c>
      <c r="L4482" t="s">
        <v>24177</v>
      </c>
      <c r="M4482" t="s">
        <v>24177</v>
      </c>
      <c r="N4482" t="s">
        <v>24177</v>
      </c>
      <c r="O4482" t="s">
        <v>24177</v>
      </c>
      <c r="P4482">
        <f>IMDB_Movies3[[#This Row],[gross]]-Table3[[#This Row],[budget]]</f>
        <v>47099985</v>
      </c>
    </row>
    <row r="4483" spans="1:16" x14ac:dyDescent="0.35">
      <c r="A4483" t="s">
        <v>22374</v>
      </c>
      <c r="B4483">
        <v>94</v>
      </c>
      <c r="C4483">
        <v>47724985</v>
      </c>
      <c r="D4483" t="s">
        <v>22375</v>
      </c>
      <c r="E4483" t="s">
        <v>37</v>
      </c>
      <c r="F4483">
        <v>5.3</v>
      </c>
      <c r="G4483">
        <v>700000</v>
      </c>
      <c r="H4483" t="s">
        <v>1671</v>
      </c>
      <c r="I4483" t="s">
        <v>3409</v>
      </c>
      <c r="J4483" t="s">
        <v>24177</v>
      </c>
      <c r="K4483" t="s">
        <v>24177</v>
      </c>
      <c r="L4483" t="s">
        <v>24177</v>
      </c>
      <c r="M4483" t="s">
        <v>24177</v>
      </c>
      <c r="N4483" t="s">
        <v>24177</v>
      </c>
      <c r="O4483" t="s">
        <v>24177</v>
      </c>
      <c r="P4483">
        <f>IMDB_Movies3[[#This Row],[gross]]-Table3[[#This Row],[budget]]</f>
        <v>47024985</v>
      </c>
    </row>
    <row r="4484" spans="1:16" x14ac:dyDescent="0.35">
      <c r="A4484" t="s">
        <v>22378</v>
      </c>
      <c r="B4484">
        <v>81</v>
      </c>
      <c r="C4484">
        <v>3000000</v>
      </c>
      <c r="D4484" t="s">
        <v>22381</v>
      </c>
      <c r="E4484" t="s">
        <v>37</v>
      </c>
      <c r="F4484">
        <v>7.8</v>
      </c>
      <c r="G4484">
        <v>609000</v>
      </c>
      <c r="H4484" t="s">
        <v>1671</v>
      </c>
      <c r="I4484" t="s">
        <v>17378</v>
      </c>
      <c r="J4484" t="s">
        <v>19711</v>
      </c>
      <c r="K4484" t="s">
        <v>24177</v>
      </c>
      <c r="L4484" t="s">
        <v>24177</v>
      </c>
      <c r="M4484" t="s">
        <v>24177</v>
      </c>
      <c r="N4484" t="s">
        <v>24177</v>
      </c>
      <c r="O4484" t="s">
        <v>24177</v>
      </c>
      <c r="P4484">
        <f>IMDB_Movies3[[#This Row],[gross]]-Table3[[#This Row],[budget]]</f>
        <v>2391000</v>
      </c>
    </row>
    <row r="4485" spans="1:16" x14ac:dyDescent="0.35">
      <c r="A4485" t="s">
        <v>22385</v>
      </c>
      <c r="B4485">
        <v>81</v>
      </c>
      <c r="C4485">
        <v>140530114</v>
      </c>
      <c r="D4485" t="s">
        <v>22388</v>
      </c>
      <c r="E4485" t="s">
        <v>37</v>
      </c>
      <c r="F4485">
        <v>6.4</v>
      </c>
      <c r="G4485">
        <v>60000</v>
      </c>
      <c r="H4485" t="s">
        <v>6403</v>
      </c>
      <c r="I4485" t="s">
        <v>24177</v>
      </c>
      <c r="J4485" t="s">
        <v>24177</v>
      </c>
      <c r="K4485" t="s">
        <v>24177</v>
      </c>
      <c r="L4485" t="s">
        <v>24177</v>
      </c>
      <c r="M4485" t="s">
        <v>24177</v>
      </c>
      <c r="N4485" t="s">
        <v>24177</v>
      </c>
      <c r="O4485" t="s">
        <v>24177</v>
      </c>
      <c r="P4485">
        <f>IMDB_Movies3[[#This Row],[gross]]-Table3[[#This Row],[budget]]</f>
        <v>140470114</v>
      </c>
    </row>
    <row r="4486" spans="1:16" x14ac:dyDescent="0.35">
      <c r="A4486" t="s">
        <v>22392</v>
      </c>
      <c r="B4486">
        <v>215</v>
      </c>
      <c r="C4486">
        <v>13300000</v>
      </c>
      <c r="D4486" t="s">
        <v>22396</v>
      </c>
      <c r="E4486" t="s">
        <v>37</v>
      </c>
      <c r="F4486">
        <v>8.1</v>
      </c>
      <c r="G4486">
        <v>600000</v>
      </c>
      <c r="H4486" t="s">
        <v>68</v>
      </c>
      <c r="I4486" t="s">
        <v>22704</v>
      </c>
      <c r="J4486" t="s">
        <v>12038</v>
      </c>
      <c r="K4486" t="s">
        <v>24177</v>
      </c>
      <c r="L4486" t="s">
        <v>24177</v>
      </c>
      <c r="M4486" t="s">
        <v>24177</v>
      </c>
      <c r="N4486" t="s">
        <v>24177</v>
      </c>
      <c r="O4486" t="s">
        <v>24177</v>
      </c>
      <c r="P4486">
        <f>IMDB_Movies3[[#This Row],[gross]]-Table3[[#This Row],[budget]]</f>
        <v>12700000</v>
      </c>
    </row>
    <row r="4487" spans="1:16" x14ac:dyDescent="0.35">
      <c r="A4487" t="s">
        <v>5245</v>
      </c>
      <c r="B4487">
        <v>83</v>
      </c>
      <c r="C4487">
        <v>47724985</v>
      </c>
      <c r="D4487" t="s">
        <v>22401</v>
      </c>
      <c r="E4487" t="s">
        <v>37</v>
      </c>
      <c r="F4487">
        <v>6.5</v>
      </c>
      <c r="G4487">
        <v>650000</v>
      </c>
      <c r="H4487" t="s">
        <v>1671</v>
      </c>
      <c r="I4487" t="s">
        <v>24177</v>
      </c>
      <c r="J4487" t="s">
        <v>24177</v>
      </c>
      <c r="K4487" t="s">
        <v>24177</v>
      </c>
      <c r="L4487" t="s">
        <v>24177</v>
      </c>
      <c r="M4487" t="s">
        <v>24177</v>
      </c>
      <c r="N4487" t="s">
        <v>24177</v>
      </c>
      <c r="O4487" t="s">
        <v>24177</v>
      </c>
      <c r="P4487">
        <f>IMDB_Movies3[[#This Row],[gross]]-Table3[[#This Row],[budget]]</f>
        <v>47074985</v>
      </c>
    </row>
    <row r="4488" spans="1:16" x14ac:dyDescent="0.35">
      <c r="A4488" t="s">
        <v>20031</v>
      </c>
      <c r="B4488">
        <v>106</v>
      </c>
      <c r="C4488">
        <v>171988</v>
      </c>
      <c r="D4488" t="s">
        <v>22406</v>
      </c>
      <c r="E4488" t="s">
        <v>37</v>
      </c>
      <c r="F4488">
        <v>5.6</v>
      </c>
      <c r="G4488">
        <v>600000</v>
      </c>
      <c r="H4488" t="s">
        <v>1325</v>
      </c>
      <c r="I4488" t="s">
        <v>24164</v>
      </c>
      <c r="J4488" t="s">
        <v>3409</v>
      </c>
      <c r="K4488" t="s">
        <v>24177</v>
      </c>
      <c r="L4488" t="s">
        <v>24177</v>
      </c>
      <c r="M4488" t="s">
        <v>24177</v>
      </c>
      <c r="N4488" t="s">
        <v>24177</v>
      </c>
      <c r="O4488" t="s">
        <v>24177</v>
      </c>
      <c r="P4488">
        <f>IMDB_Movies3[[#This Row],[gross]]-Table3[[#This Row],[budget]]</f>
        <v>-428012</v>
      </c>
    </row>
    <row r="4489" spans="1:16" x14ac:dyDescent="0.35">
      <c r="A4489" t="s">
        <v>22410</v>
      </c>
      <c r="B4489">
        <v>103</v>
      </c>
      <c r="C4489">
        <v>23616</v>
      </c>
      <c r="D4489" t="s">
        <v>22413</v>
      </c>
      <c r="E4489" t="s">
        <v>37</v>
      </c>
      <c r="F4489">
        <v>5.6</v>
      </c>
      <c r="G4489">
        <v>600000</v>
      </c>
      <c r="H4489" t="s">
        <v>24162</v>
      </c>
      <c r="I4489" t="s">
        <v>10413</v>
      </c>
      <c r="J4489" t="s">
        <v>24177</v>
      </c>
      <c r="K4489" t="s">
        <v>24177</v>
      </c>
      <c r="L4489" t="s">
        <v>24177</v>
      </c>
      <c r="M4489" t="s">
        <v>24177</v>
      </c>
      <c r="N4489" t="s">
        <v>24177</v>
      </c>
      <c r="O4489" t="s">
        <v>24177</v>
      </c>
      <c r="P4489">
        <f>IMDB_Movies3[[#This Row],[gross]]-Table3[[#This Row],[budget]]</f>
        <v>-576384</v>
      </c>
    </row>
    <row r="4490" spans="1:16" x14ac:dyDescent="0.35">
      <c r="A4490" t="s">
        <v>22416</v>
      </c>
      <c r="B4490">
        <v>90</v>
      </c>
      <c r="C4490">
        <v>13493</v>
      </c>
      <c r="D4490" t="s">
        <v>22417</v>
      </c>
      <c r="E4490" t="s">
        <v>37</v>
      </c>
      <c r="F4490">
        <v>6.6</v>
      </c>
      <c r="G4490">
        <v>600000</v>
      </c>
      <c r="H4490" t="s">
        <v>3409</v>
      </c>
      <c r="I4490" t="s">
        <v>24177</v>
      </c>
      <c r="J4490" t="s">
        <v>24177</v>
      </c>
      <c r="K4490" t="s">
        <v>24177</v>
      </c>
      <c r="L4490" t="s">
        <v>24177</v>
      </c>
      <c r="M4490" t="s">
        <v>24177</v>
      </c>
      <c r="N4490" t="s">
        <v>24177</v>
      </c>
      <c r="O4490" t="s">
        <v>24177</v>
      </c>
      <c r="P4490">
        <f>IMDB_Movies3[[#This Row],[gross]]-Table3[[#This Row],[budget]]</f>
        <v>-586507</v>
      </c>
    </row>
    <row r="4491" spans="1:16" x14ac:dyDescent="0.35">
      <c r="A4491" t="s">
        <v>22421</v>
      </c>
      <c r="B4491">
        <v>88</v>
      </c>
      <c r="C4491">
        <v>79043</v>
      </c>
      <c r="D4491" t="s">
        <v>22423</v>
      </c>
      <c r="E4491" t="s">
        <v>37</v>
      </c>
      <c r="F4491">
        <v>6.3</v>
      </c>
      <c r="G4491">
        <v>35761559</v>
      </c>
      <c r="H4491" t="s">
        <v>24164</v>
      </c>
      <c r="I4491" t="s">
        <v>3409</v>
      </c>
      <c r="J4491" t="s">
        <v>24177</v>
      </c>
      <c r="K4491" t="s">
        <v>24177</v>
      </c>
      <c r="L4491" t="s">
        <v>24177</v>
      </c>
      <c r="M4491" t="s">
        <v>24177</v>
      </c>
      <c r="N4491" t="s">
        <v>24177</v>
      </c>
      <c r="O4491" t="s">
        <v>24177</v>
      </c>
      <c r="P4491">
        <f>IMDB_Movies3[[#This Row],[gross]]-Table3[[#This Row],[budget]]</f>
        <v>-35682516</v>
      </c>
    </row>
    <row r="4492" spans="1:16" x14ac:dyDescent="0.35">
      <c r="A4492" t="s">
        <v>22426</v>
      </c>
      <c r="B4492">
        <v>105</v>
      </c>
      <c r="C4492">
        <v>47724985</v>
      </c>
      <c r="D4492" t="s">
        <v>22429</v>
      </c>
      <c r="E4492" t="s">
        <v>1464</v>
      </c>
      <c r="F4492">
        <v>7.7</v>
      </c>
      <c r="G4492">
        <v>400000</v>
      </c>
      <c r="H4492" t="s">
        <v>68</v>
      </c>
      <c r="I4492" t="s">
        <v>24177</v>
      </c>
      <c r="J4492" t="s">
        <v>24177</v>
      </c>
      <c r="K4492" t="s">
        <v>24177</v>
      </c>
      <c r="L4492" t="s">
        <v>24177</v>
      </c>
      <c r="M4492" t="s">
        <v>24177</v>
      </c>
      <c r="N4492" t="s">
        <v>24177</v>
      </c>
      <c r="O4492" t="s">
        <v>24177</v>
      </c>
      <c r="P4492">
        <f>IMDB_Movies3[[#This Row],[gross]]-Table3[[#This Row],[budget]]</f>
        <v>47324985</v>
      </c>
    </row>
    <row r="4493" spans="1:16" x14ac:dyDescent="0.35">
      <c r="A4493" t="s">
        <v>22432</v>
      </c>
      <c r="B4493">
        <v>115</v>
      </c>
      <c r="C4493">
        <v>47724985</v>
      </c>
      <c r="D4493" t="s">
        <v>22435</v>
      </c>
      <c r="E4493" t="s">
        <v>37</v>
      </c>
      <c r="F4493">
        <v>7</v>
      </c>
      <c r="G4493">
        <v>750000</v>
      </c>
      <c r="H4493" t="s">
        <v>68</v>
      </c>
      <c r="I4493" t="s">
        <v>24177</v>
      </c>
      <c r="J4493" t="s">
        <v>24177</v>
      </c>
      <c r="K4493" t="s">
        <v>24177</v>
      </c>
      <c r="L4493" t="s">
        <v>24177</v>
      </c>
      <c r="M4493" t="s">
        <v>24177</v>
      </c>
      <c r="N4493" t="s">
        <v>24177</v>
      </c>
      <c r="O4493" t="s">
        <v>24177</v>
      </c>
      <c r="P4493">
        <f>IMDB_Movies3[[#This Row],[gross]]-Table3[[#This Row],[budget]]</f>
        <v>46974985</v>
      </c>
    </row>
    <row r="4494" spans="1:16" x14ac:dyDescent="0.35">
      <c r="A4494" t="s">
        <v>22439</v>
      </c>
      <c r="B4494">
        <v>90</v>
      </c>
      <c r="C4494">
        <v>47724985</v>
      </c>
      <c r="D4494" t="s">
        <v>22440</v>
      </c>
      <c r="E4494" t="s">
        <v>37</v>
      </c>
      <c r="F4494">
        <v>8</v>
      </c>
      <c r="G4494">
        <v>600000</v>
      </c>
      <c r="H4494" t="s">
        <v>1325</v>
      </c>
      <c r="I4494" t="s">
        <v>3409</v>
      </c>
      <c r="J4494" t="s">
        <v>10413</v>
      </c>
      <c r="K4494" t="s">
        <v>24177</v>
      </c>
      <c r="L4494" t="s">
        <v>24177</v>
      </c>
      <c r="M4494" t="s">
        <v>24177</v>
      </c>
      <c r="N4494" t="s">
        <v>24177</v>
      </c>
      <c r="O4494" t="s">
        <v>24177</v>
      </c>
      <c r="P4494">
        <f>IMDB_Movies3[[#This Row],[gross]]-Table3[[#This Row],[budget]]</f>
        <v>47124985</v>
      </c>
    </row>
    <row r="4495" spans="1:16" x14ac:dyDescent="0.35">
      <c r="A4495" t="s">
        <v>22444</v>
      </c>
      <c r="B4495">
        <v>102</v>
      </c>
      <c r="C4495">
        <v>47724985</v>
      </c>
      <c r="D4495" t="s">
        <v>22446</v>
      </c>
      <c r="E4495" t="s">
        <v>1464</v>
      </c>
      <c r="F4495">
        <v>7.2</v>
      </c>
      <c r="G4495">
        <v>35761559</v>
      </c>
      <c r="H4495" t="s">
        <v>1671</v>
      </c>
      <c r="I4495" t="s">
        <v>3409</v>
      </c>
      <c r="J4495" t="s">
        <v>24177</v>
      </c>
      <c r="K4495" t="s">
        <v>24177</v>
      </c>
      <c r="L4495" t="s">
        <v>24177</v>
      </c>
      <c r="M4495" t="s">
        <v>24177</v>
      </c>
      <c r="N4495" t="s">
        <v>24177</v>
      </c>
      <c r="O4495" t="s">
        <v>24177</v>
      </c>
      <c r="P4495">
        <f>IMDB_Movies3[[#This Row],[gross]]-Table3[[#This Row],[budget]]</f>
        <v>11963426</v>
      </c>
    </row>
    <row r="4496" spans="1:16" x14ac:dyDescent="0.35">
      <c r="A4496" t="s">
        <v>22450</v>
      </c>
      <c r="B4496">
        <v>98</v>
      </c>
      <c r="C4496">
        <v>47724985</v>
      </c>
      <c r="D4496" t="s">
        <v>22451</v>
      </c>
      <c r="E4496" t="s">
        <v>37</v>
      </c>
      <c r="F4496">
        <v>4.5</v>
      </c>
      <c r="G4496">
        <v>600000</v>
      </c>
      <c r="H4496" t="s">
        <v>10413</v>
      </c>
      <c r="I4496" t="s">
        <v>24177</v>
      </c>
      <c r="J4496" t="s">
        <v>24177</v>
      </c>
      <c r="K4496" t="s">
        <v>24177</v>
      </c>
      <c r="L4496" t="s">
        <v>24177</v>
      </c>
      <c r="M4496" t="s">
        <v>24177</v>
      </c>
      <c r="N4496" t="s">
        <v>24177</v>
      </c>
      <c r="O4496" t="s">
        <v>24177</v>
      </c>
      <c r="P4496">
        <f>IMDB_Movies3[[#This Row],[gross]]-Table3[[#This Row],[budget]]</f>
        <v>47124985</v>
      </c>
    </row>
    <row r="4497" spans="1:16" x14ac:dyDescent="0.35">
      <c r="A4497" t="s">
        <v>4863</v>
      </c>
      <c r="B4497">
        <v>87</v>
      </c>
      <c r="C4497">
        <v>515005</v>
      </c>
      <c r="D4497" t="s">
        <v>22456</v>
      </c>
      <c r="E4497" t="s">
        <v>37</v>
      </c>
      <c r="F4497">
        <v>7.7</v>
      </c>
      <c r="G4497">
        <v>560000</v>
      </c>
      <c r="H4497" t="s">
        <v>1671</v>
      </c>
      <c r="I4497" t="s">
        <v>17378</v>
      </c>
      <c r="J4497" t="s">
        <v>24177</v>
      </c>
      <c r="K4497" t="s">
        <v>24177</v>
      </c>
      <c r="L4497" t="s">
        <v>24177</v>
      </c>
      <c r="M4497" t="s">
        <v>24177</v>
      </c>
      <c r="N4497" t="s">
        <v>24177</v>
      </c>
      <c r="O4497" t="s">
        <v>24177</v>
      </c>
      <c r="P4497">
        <f>IMDB_Movies3[[#This Row],[gross]]-Table3[[#This Row],[budget]]</f>
        <v>-44995</v>
      </c>
    </row>
    <row r="4498" spans="1:16" x14ac:dyDescent="0.35">
      <c r="A4498" t="s">
        <v>22460</v>
      </c>
      <c r="B4498">
        <v>80</v>
      </c>
      <c r="C4498">
        <v>2245</v>
      </c>
      <c r="D4498" t="s">
        <v>22461</v>
      </c>
      <c r="E4498" t="s">
        <v>37</v>
      </c>
      <c r="F4498">
        <v>7.2</v>
      </c>
      <c r="G4498">
        <v>560000</v>
      </c>
      <c r="H4498" t="s">
        <v>68</v>
      </c>
      <c r="I4498" t="s">
        <v>24177</v>
      </c>
      <c r="J4498" t="s">
        <v>24177</v>
      </c>
      <c r="K4498" t="s">
        <v>24177</v>
      </c>
      <c r="L4498" t="s">
        <v>24177</v>
      </c>
      <c r="M4498" t="s">
        <v>24177</v>
      </c>
      <c r="N4498" t="s">
        <v>24177</v>
      </c>
      <c r="O4498" t="s">
        <v>24177</v>
      </c>
      <c r="P4498">
        <f>IMDB_Movies3[[#This Row],[gross]]-Table3[[#This Row],[budget]]</f>
        <v>-557755</v>
      </c>
    </row>
    <row r="4499" spans="1:16" x14ac:dyDescent="0.35">
      <c r="A4499" t="s">
        <v>22464</v>
      </c>
      <c r="B4499">
        <v>88</v>
      </c>
      <c r="C4499">
        <v>47724985</v>
      </c>
      <c r="D4499" t="s">
        <v>22465</v>
      </c>
      <c r="E4499" t="s">
        <v>37</v>
      </c>
      <c r="F4499">
        <v>6.1</v>
      </c>
      <c r="G4499">
        <v>550000</v>
      </c>
      <c r="H4499" t="s">
        <v>3409</v>
      </c>
      <c r="I4499" t="s">
        <v>19711</v>
      </c>
      <c r="J4499" t="s">
        <v>24177</v>
      </c>
      <c r="K4499" t="s">
        <v>24177</v>
      </c>
      <c r="L4499" t="s">
        <v>24177</v>
      </c>
      <c r="M4499" t="s">
        <v>24177</v>
      </c>
      <c r="N4499" t="s">
        <v>24177</v>
      </c>
      <c r="O4499" t="s">
        <v>24177</v>
      </c>
      <c r="P4499">
        <f>IMDB_Movies3[[#This Row],[gross]]-Table3[[#This Row],[budget]]</f>
        <v>47174985</v>
      </c>
    </row>
    <row r="4500" spans="1:16" x14ac:dyDescent="0.35">
      <c r="A4500" t="s">
        <v>22468</v>
      </c>
      <c r="B4500">
        <v>83</v>
      </c>
      <c r="C4500">
        <v>47724985</v>
      </c>
      <c r="D4500" t="s">
        <v>22471</v>
      </c>
      <c r="E4500" t="s">
        <v>22474</v>
      </c>
      <c r="F4500">
        <v>6.4</v>
      </c>
      <c r="G4500">
        <v>500000</v>
      </c>
      <c r="H4500" t="s">
        <v>1671</v>
      </c>
      <c r="I4500" t="s">
        <v>24177</v>
      </c>
      <c r="J4500" t="s">
        <v>24177</v>
      </c>
      <c r="K4500" t="s">
        <v>24177</v>
      </c>
      <c r="L4500" t="s">
        <v>24177</v>
      </c>
      <c r="M4500" t="s">
        <v>24177</v>
      </c>
      <c r="N4500" t="s">
        <v>24177</v>
      </c>
      <c r="O4500" t="s">
        <v>24177</v>
      </c>
      <c r="P4500">
        <f>IMDB_Movies3[[#This Row],[gross]]-Table3[[#This Row],[budget]]</f>
        <v>47224985</v>
      </c>
    </row>
    <row r="4501" spans="1:16" x14ac:dyDescent="0.35">
      <c r="A4501" t="s">
        <v>18269</v>
      </c>
      <c r="B4501">
        <v>122</v>
      </c>
      <c r="C4501">
        <v>33451479</v>
      </c>
      <c r="D4501" t="s">
        <v>22478</v>
      </c>
      <c r="E4501" t="s">
        <v>37</v>
      </c>
      <c r="F4501">
        <v>6.5</v>
      </c>
      <c r="G4501">
        <v>500000</v>
      </c>
      <c r="H4501" t="s">
        <v>3409</v>
      </c>
      <c r="I4501" t="s">
        <v>19711</v>
      </c>
      <c r="J4501" t="s">
        <v>24177</v>
      </c>
      <c r="K4501" t="s">
        <v>24177</v>
      </c>
      <c r="L4501" t="s">
        <v>24177</v>
      </c>
      <c r="M4501" t="s">
        <v>24177</v>
      </c>
      <c r="N4501" t="s">
        <v>24177</v>
      </c>
      <c r="O4501" t="s">
        <v>24177</v>
      </c>
      <c r="P4501">
        <f>IMDB_Movies3[[#This Row],[gross]]-Table3[[#This Row],[budget]]</f>
        <v>32951479</v>
      </c>
    </row>
    <row r="4502" spans="1:16" x14ac:dyDescent="0.35">
      <c r="A4502" t="s">
        <v>22482</v>
      </c>
      <c r="B4502">
        <v>115</v>
      </c>
      <c r="C4502">
        <v>47724985</v>
      </c>
      <c r="D4502" t="s">
        <v>22486</v>
      </c>
      <c r="E4502" t="s">
        <v>5611</v>
      </c>
      <c r="F4502">
        <v>7</v>
      </c>
      <c r="G4502">
        <v>550000</v>
      </c>
      <c r="H4502" t="s">
        <v>13307</v>
      </c>
      <c r="I4502" t="s">
        <v>68</v>
      </c>
      <c r="J4502" t="s">
        <v>3409</v>
      </c>
      <c r="K4502" t="s">
        <v>24177</v>
      </c>
      <c r="L4502" t="s">
        <v>24177</v>
      </c>
      <c r="M4502" t="s">
        <v>24177</v>
      </c>
      <c r="N4502" t="s">
        <v>24177</v>
      </c>
      <c r="O4502" t="s">
        <v>24177</v>
      </c>
      <c r="P4502">
        <f>IMDB_Movies3[[#This Row],[gross]]-Table3[[#This Row],[budget]]</f>
        <v>47174985</v>
      </c>
    </row>
    <row r="4503" spans="1:16" x14ac:dyDescent="0.35">
      <c r="A4503" t="s">
        <v>22490</v>
      </c>
      <c r="B4503">
        <v>86</v>
      </c>
      <c r="C4503">
        <v>39552600</v>
      </c>
      <c r="D4503" t="s">
        <v>22494</v>
      </c>
      <c r="E4503" t="s">
        <v>37</v>
      </c>
      <c r="F4503">
        <v>6.1</v>
      </c>
      <c r="G4503">
        <v>500000</v>
      </c>
      <c r="H4503" t="s">
        <v>953</v>
      </c>
      <c r="I4503" t="s">
        <v>18089</v>
      </c>
      <c r="J4503" t="s">
        <v>19711</v>
      </c>
      <c r="K4503" t="s">
        <v>24177</v>
      </c>
      <c r="L4503" t="s">
        <v>24177</v>
      </c>
      <c r="M4503" t="s">
        <v>24177</v>
      </c>
      <c r="N4503" t="s">
        <v>24177</v>
      </c>
      <c r="O4503" t="s">
        <v>24177</v>
      </c>
      <c r="P4503">
        <f>IMDB_Movies3[[#This Row],[gross]]-Table3[[#This Row],[budget]]</f>
        <v>39052600</v>
      </c>
    </row>
    <row r="4504" spans="1:16" x14ac:dyDescent="0.35">
      <c r="A4504" t="s">
        <v>20169</v>
      </c>
      <c r="B4504">
        <v>79</v>
      </c>
      <c r="C4504">
        <v>30500882</v>
      </c>
      <c r="D4504" t="s">
        <v>22501</v>
      </c>
      <c r="E4504" t="s">
        <v>37</v>
      </c>
      <c r="F4504">
        <v>5.7</v>
      </c>
      <c r="G4504">
        <v>500000</v>
      </c>
      <c r="H4504" t="s">
        <v>953</v>
      </c>
      <c r="I4504" t="s">
        <v>13307</v>
      </c>
      <c r="J4504" t="s">
        <v>3409</v>
      </c>
      <c r="K4504" t="s">
        <v>6403</v>
      </c>
      <c r="L4504" t="s">
        <v>10413</v>
      </c>
      <c r="M4504" t="s">
        <v>24177</v>
      </c>
      <c r="N4504" t="s">
        <v>24177</v>
      </c>
      <c r="O4504" t="s">
        <v>24177</v>
      </c>
      <c r="P4504">
        <f>IMDB_Movies3[[#This Row],[gross]]-Table3[[#This Row],[budget]]</f>
        <v>30000882</v>
      </c>
    </row>
    <row r="4505" spans="1:16" x14ac:dyDescent="0.35">
      <c r="A4505" t="s">
        <v>3684</v>
      </c>
      <c r="B4505">
        <v>87</v>
      </c>
      <c r="C4505">
        <v>47724985</v>
      </c>
      <c r="D4505" t="s">
        <v>22505</v>
      </c>
      <c r="E4505" t="s">
        <v>37</v>
      </c>
      <c r="F4505">
        <v>5.4</v>
      </c>
      <c r="G4505">
        <v>35761559</v>
      </c>
      <c r="H4505" t="s">
        <v>1671</v>
      </c>
      <c r="I4505" t="s">
        <v>24177</v>
      </c>
      <c r="J4505" t="s">
        <v>24177</v>
      </c>
      <c r="K4505" t="s">
        <v>24177</v>
      </c>
      <c r="L4505" t="s">
        <v>24177</v>
      </c>
      <c r="M4505" t="s">
        <v>24177</v>
      </c>
      <c r="N4505" t="s">
        <v>24177</v>
      </c>
      <c r="O4505" t="s">
        <v>24177</v>
      </c>
      <c r="P4505">
        <f>IMDB_Movies3[[#This Row],[gross]]-Table3[[#This Row],[budget]]</f>
        <v>11963426</v>
      </c>
    </row>
    <row r="4506" spans="1:16" x14ac:dyDescent="0.35">
      <c r="A4506" t="s">
        <v>22508</v>
      </c>
      <c r="B4506">
        <v>97</v>
      </c>
      <c r="C4506">
        <v>17000000</v>
      </c>
      <c r="D4506" t="s">
        <v>22510</v>
      </c>
      <c r="E4506" t="s">
        <v>37</v>
      </c>
      <c r="F4506">
        <v>5.9</v>
      </c>
      <c r="G4506">
        <v>500000</v>
      </c>
      <c r="H4506" t="s">
        <v>6403</v>
      </c>
      <c r="I4506" t="s">
        <v>12332</v>
      </c>
      <c r="J4506" t="s">
        <v>24177</v>
      </c>
      <c r="K4506" t="s">
        <v>24177</v>
      </c>
      <c r="L4506" t="s">
        <v>24177</v>
      </c>
      <c r="M4506" t="s">
        <v>24177</v>
      </c>
      <c r="N4506" t="s">
        <v>24177</v>
      </c>
      <c r="O4506" t="s">
        <v>24177</v>
      </c>
      <c r="P4506">
        <f>IMDB_Movies3[[#This Row],[gross]]-Table3[[#This Row],[budget]]</f>
        <v>16500000</v>
      </c>
    </row>
    <row r="4507" spans="1:16" x14ac:dyDescent="0.35">
      <c r="A4507" t="s">
        <v>22514</v>
      </c>
      <c r="B4507">
        <v>105</v>
      </c>
      <c r="C4507">
        <v>8044906</v>
      </c>
      <c r="D4507" t="s">
        <v>22518</v>
      </c>
      <c r="E4507" t="s">
        <v>37</v>
      </c>
      <c r="F4507">
        <v>7.5</v>
      </c>
      <c r="G4507">
        <v>35761559</v>
      </c>
      <c r="H4507" t="s">
        <v>68</v>
      </c>
      <c r="I4507" t="s">
        <v>18089</v>
      </c>
      <c r="J4507" t="s">
        <v>12038</v>
      </c>
      <c r="K4507" t="s">
        <v>24177</v>
      </c>
      <c r="L4507" t="s">
        <v>24177</v>
      </c>
      <c r="M4507" t="s">
        <v>24177</v>
      </c>
      <c r="N4507" t="s">
        <v>24177</v>
      </c>
      <c r="O4507" t="s">
        <v>24177</v>
      </c>
      <c r="P4507">
        <f>IMDB_Movies3[[#This Row],[gross]]-Table3[[#This Row],[budget]]</f>
        <v>-27716653</v>
      </c>
    </row>
    <row r="4508" spans="1:16" x14ac:dyDescent="0.35">
      <c r="A4508" t="s">
        <v>432</v>
      </c>
      <c r="B4508">
        <v>89</v>
      </c>
      <c r="C4508">
        <v>5739376</v>
      </c>
      <c r="D4508" t="s">
        <v>22522</v>
      </c>
      <c r="E4508" t="s">
        <v>37</v>
      </c>
      <c r="F4508">
        <v>7.7</v>
      </c>
      <c r="G4508">
        <v>500000</v>
      </c>
      <c r="H4508" t="s">
        <v>1671</v>
      </c>
      <c r="I4508" t="s">
        <v>3409</v>
      </c>
      <c r="J4508" t="s">
        <v>24177</v>
      </c>
      <c r="K4508" t="s">
        <v>24177</v>
      </c>
      <c r="L4508" t="s">
        <v>24177</v>
      </c>
      <c r="M4508" t="s">
        <v>24177</v>
      </c>
      <c r="N4508" t="s">
        <v>24177</v>
      </c>
      <c r="O4508" t="s">
        <v>24177</v>
      </c>
      <c r="P4508">
        <f>IMDB_Movies3[[#This Row],[gross]]-Table3[[#This Row],[budget]]</f>
        <v>5239376</v>
      </c>
    </row>
    <row r="4509" spans="1:16" x14ac:dyDescent="0.35">
      <c r="A4509" t="s">
        <v>22525</v>
      </c>
      <c r="B4509">
        <v>120</v>
      </c>
      <c r="C4509">
        <v>3773863</v>
      </c>
      <c r="D4509" t="s">
        <v>22526</v>
      </c>
      <c r="E4509" t="s">
        <v>37</v>
      </c>
      <c r="F4509">
        <v>7.1</v>
      </c>
      <c r="G4509">
        <v>1000000</v>
      </c>
      <c r="H4509" t="s">
        <v>3409</v>
      </c>
      <c r="I4509" t="s">
        <v>24177</v>
      </c>
      <c r="J4509" t="s">
        <v>24177</v>
      </c>
      <c r="K4509" t="s">
        <v>24177</v>
      </c>
      <c r="L4509" t="s">
        <v>24177</v>
      </c>
      <c r="M4509" t="s">
        <v>24177</v>
      </c>
      <c r="N4509" t="s">
        <v>24177</v>
      </c>
      <c r="O4509" t="s">
        <v>24177</v>
      </c>
      <c r="P4509">
        <f>IMDB_Movies3[[#This Row],[gross]]-Table3[[#This Row],[budget]]</f>
        <v>2773863</v>
      </c>
    </row>
    <row r="4510" spans="1:16" x14ac:dyDescent="0.35">
      <c r="A4510" t="s">
        <v>22529</v>
      </c>
      <c r="B4510">
        <v>94</v>
      </c>
      <c r="C4510">
        <v>3117666</v>
      </c>
      <c r="D4510" t="s">
        <v>22531</v>
      </c>
      <c r="E4510" t="s">
        <v>37</v>
      </c>
      <c r="F4510">
        <v>7.4</v>
      </c>
      <c r="G4510">
        <v>35761559</v>
      </c>
      <c r="H4510" t="s">
        <v>68</v>
      </c>
      <c r="I4510" t="s">
        <v>24177</v>
      </c>
      <c r="J4510" t="s">
        <v>24177</v>
      </c>
      <c r="K4510" t="s">
        <v>24177</v>
      </c>
      <c r="L4510" t="s">
        <v>24177</v>
      </c>
      <c r="M4510" t="s">
        <v>24177</v>
      </c>
      <c r="N4510" t="s">
        <v>24177</v>
      </c>
      <c r="O4510" t="s">
        <v>24177</v>
      </c>
      <c r="P4510">
        <f>IMDB_Movies3[[#This Row],[gross]]-Table3[[#This Row],[budget]]</f>
        <v>-32643893</v>
      </c>
    </row>
    <row r="4511" spans="1:16" x14ac:dyDescent="0.35">
      <c r="A4511" t="s">
        <v>22535</v>
      </c>
      <c r="B4511">
        <v>108</v>
      </c>
      <c r="C4511">
        <v>2047570</v>
      </c>
      <c r="D4511" t="s">
        <v>22539</v>
      </c>
      <c r="E4511" t="s">
        <v>37</v>
      </c>
      <c r="F4511">
        <v>7.6</v>
      </c>
      <c r="G4511">
        <v>500000</v>
      </c>
      <c r="H4511" t="s">
        <v>13307</v>
      </c>
      <c r="I4511" t="s">
        <v>68</v>
      </c>
      <c r="J4511" t="s">
        <v>24163</v>
      </c>
      <c r="K4511" t="s">
        <v>24177</v>
      </c>
      <c r="L4511" t="s">
        <v>24177</v>
      </c>
      <c r="M4511" t="s">
        <v>24177</v>
      </c>
      <c r="N4511" t="s">
        <v>24177</v>
      </c>
      <c r="O4511" t="s">
        <v>24177</v>
      </c>
      <c r="P4511">
        <f>IMDB_Movies3[[#This Row],[gross]]-Table3[[#This Row],[budget]]</f>
        <v>1547570</v>
      </c>
    </row>
    <row r="4512" spans="1:16" x14ac:dyDescent="0.35">
      <c r="A4512" t="s">
        <v>22543</v>
      </c>
      <c r="B4512">
        <v>102</v>
      </c>
      <c r="C4512">
        <v>1250798</v>
      </c>
      <c r="D4512" t="s">
        <v>22545</v>
      </c>
      <c r="E4512" t="s">
        <v>37</v>
      </c>
      <c r="F4512">
        <v>6.4</v>
      </c>
      <c r="G4512">
        <v>500000</v>
      </c>
      <c r="H4512" t="s">
        <v>1671</v>
      </c>
      <c r="I4512" t="s">
        <v>3409</v>
      </c>
      <c r="J4512" t="s">
        <v>19711</v>
      </c>
      <c r="K4512" t="s">
        <v>24177</v>
      </c>
      <c r="L4512" t="s">
        <v>24177</v>
      </c>
      <c r="M4512" t="s">
        <v>24177</v>
      </c>
      <c r="N4512" t="s">
        <v>24177</v>
      </c>
      <c r="O4512" t="s">
        <v>24177</v>
      </c>
      <c r="P4512">
        <f>IMDB_Movies3[[#This Row],[gross]]-Table3[[#This Row],[budget]]</f>
        <v>750798</v>
      </c>
    </row>
    <row r="4513" spans="1:16" x14ac:dyDescent="0.35">
      <c r="A4513" t="s">
        <v>22549</v>
      </c>
      <c r="B4513">
        <v>83</v>
      </c>
      <c r="C4513">
        <v>1127331</v>
      </c>
      <c r="D4513" t="s">
        <v>22552</v>
      </c>
      <c r="E4513" t="s">
        <v>11117</v>
      </c>
      <c r="F4513">
        <v>7.4</v>
      </c>
      <c r="G4513">
        <v>46000</v>
      </c>
      <c r="H4513" t="s">
        <v>3409</v>
      </c>
      <c r="I4513" t="s">
        <v>24177</v>
      </c>
      <c r="J4513" t="s">
        <v>24177</v>
      </c>
      <c r="K4513" t="s">
        <v>24177</v>
      </c>
      <c r="L4513" t="s">
        <v>24177</v>
      </c>
      <c r="M4513" t="s">
        <v>24177</v>
      </c>
      <c r="N4513" t="s">
        <v>24177</v>
      </c>
      <c r="O4513" t="s">
        <v>24177</v>
      </c>
      <c r="P4513">
        <f>IMDB_Movies3[[#This Row],[gross]]-Table3[[#This Row],[budget]]</f>
        <v>1081331</v>
      </c>
    </row>
    <row r="4514" spans="1:16" x14ac:dyDescent="0.35">
      <c r="A4514" t="s">
        <v>22557</v>
      </c>
      <c r="B4514">
        <v>93</v>
      </c>
      <c r="C4514">
        <v>906666</v>
      </c>
      <c r="D4514" t="s">
        <v>22559</v>
      </c>
      <c r="E4514" t="s">
        <v>37</v>
      </c>
      <c r="F4514">
        <v>6.8</v>
      </c>
      <c r="G4514">
        <v>500000</v>
      </c>
      <c r="H4514" t="s">
        <v>68</v>
      </c>
      <c r="I4514" t="s">
        <v>24177</v>
      </c>
      <c r="J4514" t="s">
        <v>24177</v>
      </c>
      <c r="K4514" t="s">
        <v>24177</v>
      </c>
      <c r="L4514" t="s">
        <v>24177</v>
      </c>
      <c r="M4514" t="s">
        <v>24177</v>
      </c>
      <c r="N4514" t="s">
        <v>24177</v>
      </c>
      <c r="O4514" t="s">
        <v>24177</v>
      </c>
      <c r="P4514">
        <f>IMDB_Movies3[[#This Row],[gross]]-Table3[[#This Row],[budget]]</f>
        <v>406666</v>
      </c>
    </row>
    <row r="4515" spans="1:16" x14ac:dyDescent="0.35">
      <c r="A4515" t="s">
        <v>22563</v>
      </c>
      <c r="B4515">
        <v>86</v>
      </c>
      <c r="C4515">
        <v>1114943</v>
      </c>
      <c r="D4515" t="s">
        <v>22565</v>
      </c>
      <c r="E4515" t="s">
        <v>37</v>
      </c>
      <c r="F4515">
        <v>6.5</v>
      </c>
      <c r="G4515">
        <v>500000</v>
      </c>
      <c r="H4515" t="s">
        <v>3409</v>
      </c>
      <c r="I4515" t="s">
        <v>12038</v>
      </c>
      <c r="J4515" t="s">
        <v>24177</v>
      </c>
      <c r="K4515" t="s">
        <v>24177</v>
      </c>
      <c r="L4515" t="s">
        <v>24177</v>
      </c>
      <c r="M4515" t="s">
        <v>24177</v>
      </c>
      <c r="N4515" t="s">
        <v>24177</v>
      </c>
      <c r="O4515" t="s">
        <v>24177</v>
      </c>
      <c r="P4515">
        <f>IMDB_Movies3[[#This Row],[gross]]-Table3[[#This Row],[budget]]</f>
        <v>614943</v>
      </c>
    </row>
    <row r="4516" spans="1:16" x14ac:dyDescent="0.35">
      <c r="A4516" t="s">
        <v>22543</v>
      </c>
      <c r="B4516">
        <v>101</v>
      </c>
      <c r="C4516">
        <v>1111615</v>
      </c>
      <c r="D4516" t="s">
        <v>22570</v>
      </c>
      <c r="E4516" t="s">
        <v>37</v>
      </c>
      <c r="F4516">
        <v>6</v>
      </c>
      <c r="G4516">
        <v>500000</v>
      </c>
      <c r="H4516" t="s">
        <v>1671</v>
      </c>
      <c r="I4516" t="s">
        <v>24164</v>
      </c>
      <c r="J4516" t="s">
        <v>18089</v>
      </c>
      <c r="K4516" t="s">
        <v>24177</v>
      </c>
      <c r="L4516" t="s">
        <v>24177</v>
      </c>
      <c r="M4516" t="s">
        <v>24177</v>
      </c>
      <c r="N4516" t="s">
        <v>24177</v>
      </c>
      <c r="O4516" t="s">
        <v>24177</v>
      </c>
      <c r="P4516">
        <f>IMDB_Movies3[[#This Row],[gross]]-Table3[[#This Row],[budget]]</f>
        <v>611615</v>
      </c>
    </row>
    <row r="4517" spans="1:16" x14ac:dyDescent="0.35">
      <c r="A4517" t="s">
        <v>13777</v>
      </c>
      <c r="B4517">
        <v>111</v>
      </c>
      <c r="C4517">
        <v>985341</v>
      </c>
      <c r="D4517" t="s">
        <v>22575</v>
      </c>
      <c r="E4517" t="s">
        <v>37</v>
      </c>
      <c r="F4517">
        <v>7.3</v>
      </c>
      <c r="G4517">
        <v>500000</v>
      </c>
      <c r="H4517" t="s">
        <v>3409</v>
      </c>
      <c r="I4517" t="s">
        <v>24177</v>
      </c>
      <c r="J4517" t="s">
        <v>24177</v>
      </c>
      <c r="K4517" t="s">
        <v>24177</v>
      </c>
      <c r="L4517" t="s">
        <v>24177</v>
      </c>
      <c r="M4517" t="s">
        <v>24177</v>
      </c>
      <c r="N4517" t="s">
        <v>24177</v>
      </c>
      <c r="O4517" t="s">
        <v>24177</v>
      </c>
      <c r="P4517">
        <f>IMDB_Movies3[[#This Row],[gross]]-Table3[[#This Row],[budget]]</f>
        <v>485341</v>
      </c>
    </row>
    <row r="4518" spans="1:16" x14ac:dyDescent="0.35">
      <c r="A4518" t="s">
        <v>22578</v>
      </c>
      <c r="B4518">
        <v>90</v>
      </c>
      <c r="C4518">
        <v>603943</v>
      </c>
      <c r="D4518" t="s">
        <v>22579</v>
      </c>
      <c r="E4518" t="s">
        <v>37</v>
      </c>
      <c r="F4518">
        <v>7.3</v>
      </c>
      <c r="G4518">
        <v>500000</v>
      </c>
      <c r="H4518" t="s">
        <v>24164</v>
      </c>
      <c r="I4518" t="s">
        <v>3409</v>
      </c>
      <c r="J4518" t="s">
        <v>24177</v>
      </c>
      <c r="K4518" t="s">
        <v>24177</v>
      </c>
      <c r="L4518" t="s">
        <v>24177</v>
      </c>
      <c r="M4518" t="s">
        <v>24177</v>
      </c>
      <c r="N4518" t="s">
        <v>24177</v>
      </c>
      <c r="O4518" t="s">
        <v>24177</v>
      </c>
      <c r="P4518">
        <f>IMDB_Movies3[[#This Row],[gross]]-Table3[[#This Row],[budget]]</f>
        <v>103943</v>
      </c>
    </row>
    <row r="4519" spans="1:16" x14ac:dyDescent="0.35">
      <c r="A4519" t="s">
        <v>17984</v>
      </c>
      <c r="B4519">
        <v>86</v>
      </c>
      <c r="C4519">
        <v>334041</v>
      </c>
      <c r="D4519" t="s">
        <v>22582</v>
      </c>
      <c r="E4519" t="s">
        <v>37</v>
      </c>
      <c r="F4519">
        <v>6.5</v>
      </c>
      <c r="G4519">
        <v>500000</v>
      </c>
      <c r="H4519" t="s">
        <v>24164</v>
      </c>
      <c r="I4519" t="s">
        <v>3409</v>
      </c>
      <c r="J4519" t="s">
        <v>19711</v>
      </c>
      <c r="K4519" t="s">
        <v>24177</v>
      </c>
      <c r="L4519" t="s">
        <v>24177</v>
      </c>
      <c r="M4519" t="s">
        <v>24177</v>
      </c>
      <c r="N4519" t="s">
        <v>24177</v>
      </c>
      <c r="O4519" t="s">
        <v>24177</v>
      </c>
      <c r="P4519">
        <f>IMDB_Movies3[[#This Row],[gross]]-Table3[[#This Row],[budget]]</f>
        <v>-165959</v>
      </c>
    </row>
    <row r="4520" spans="1:16" x14ac:dyDescent="0.35">
      <c r="A4520" t="s">
        <v>22585</v>
      </c>
      <c r="B4520">
        <v>98</v>
      </c>
      <c r="C4520">
        <v>295468</v>
      </c>
      <c r="D4520" t="s">
        <v>22586</v>
      </c>
      <c r="E4520" t="s">
        <v>37</v>
      </c>
      <c r="F4520">
        <v>6</v>
      </c>
      <c r="G4520">
        <v>500000</v>
      </c>
      <c r="H4520" t="s">
        <v>1671</v>
      </c>
      <c r="I4520" t="s">
        <v>19711</v>
      </c>
      <c r="J4520" t="s">
        <v>24177</v>
      </c>
      <c r="K4520" t="s">
        <v>24177</v>
      </c>
      <c r="L4520" t="s">
        <v>24177</v>
      </c>
      <c r="M4520" t="s">
        <v>24177</v>
      </c>
      <c r="N4520" t="s">
        <v>24177</v>
      </c>
      <c r="O4520" t="s">
        <v>24177</v>
      </c>
      <c r="P4520">
        <f>IMDB_Movies3[[#This Row],[gross]]-Table3[[#This Row],[budget]]</f>
        <v>-204532</v>
      </c>
    </row>
    <row r="4521" spans="1:16" x14ac:dyDescent="0.35">
      <c r="A4521" t="s">
        <v>22589</v>
      </c>
      <c r="B4521">
        <v>91</v>
      </c>
      <c r="C4521">
        <v>243347</v>
      </c>
      <c r="D4521" t="s">
        <v>22590</v>
      </c>
      <c r="E4521" t="s">
        <v>37</v>
      </c>
      <c r="F4521">
        <v>5.3</v>
      </c>
      <c r="G4521">
        <v>500000</v>
      </c>
      <c r="H4521" t="s">
        <v>24164</v>
      </c>
      <c r="I4521" t="s">
        <v>3409</v>
      </c>
      <c r="J4521" t="s">
        <v>10413</v>
      </c>
      <c r="K4521" t="s">
        <v>24177</v>
      </c>
      <c r="L4521" t="s">
        <v>24177</v>
      </c>
      <c r="M4521" t="s">
        <v>24177</v>
      </c>
      <c r="N4521" t="s">
        <v>24177</v>
      </c>
      <c r="O4521" t="s">
        <v>24177</v>
      </c>
      <c r="P4521">
        <f>IMDB_Movies3[[#This Row],[gross]]-Table3[[#This Row],[budget]]</f>
        <v>-256653</v>
      </c>
    </row>
    <row r="4522" spans="1:16" x14ac:dyDescent="0.35">
      <c r="A4522" t="s">
        <v>272</v>
      </c>
      <c r="B4522">
        <v>91</v>
      </c>
      <c r="C4522">
        <v>154077</v>
      </c>
      <c r="D4522" t="s">
        <v>22593</v>
      </c>
      <c r="E4522" t="s">
        <v>37</v>
      </c>
      <c r="F4522">
        <v>6.6</v>
      </c>
      <c r="G4522">
        <v>500000</v>
      </c>
      <c r="H4522" t="s">
        <v>1671</v>
      </c>
      <c r="I4522" t="s">
        <v>3409</v>
      </c>
      <c r="J4522" t="s">
        <v>24177</v>
      </c>
      <c r="K4522" t="s">
        <v>24177</v>
      </c>
      <c r="L4522" t="s">
        <v>24177</v>
      </c>
      <c r="M4522" t="s">
        <v>24177</v>
      </c>
      <c r="N4522" t="s">
        <v>24177</v>
      </c>
      <c r="O4522" t="s">
        <v>24177</v>
      </c>
      <c r="P4522">
        <f>IMDB_Movies3[[#This Row],[gross]]-Table3[[#This Row],[budget]]</f>
        <v>-345923</v>
      </c>
    </row>
    <row r="4523" spans="1:16" x14ac:dyDescent="0.35">
      <c r="A4523" t="s">
        <v>22596</v>
      </c>
      <c r="B4523">
        <v>90</v>
      </c>
      <c r="C4523">
        <v>342936</v>
      </c>
      <c r="D4523" t="s">
        <v>22597</v>
      </c>
      <c r="E4523" t="s">
        <v>37</v>
      </c>
      <c r="F4523">
        <v>6.1</v>
      </c>
      <c r="G4523">
        <v>35761559</v>
      </c>
      <c r="H4523" t="s">
        <v>1671</v>
      </c>
      <c r="I4523" t="s">
        <v>3409</v>
      </c>
      <c r="J4523" t="s">
        <v>19711</v>
      </c>
      <c r="K4523" t="s">
        <v>24177</v>
      </c>
      <c r="L4523" t="s">
        <v>24177</v>
      </c>
      <c r="M4523" t="s">
        <v>24177</v>
      </c>
      <c r="N4523" t="s">
        <v>24177</v>
      </c>
      <c r="O4523" t="s">
        <v>24177</v>
      </c>
      <c r="P4523">
        <f>IMDB_Movies3[[#This Row],[gross]]-Table3[[#This Row],[budget]]</f>
        <v>-35418623</v>
      </c>
    </row>
    <row r="4524" spans="1:16" x14ac:dyDescent="0.35">
      <c r="A4524" t="s">
        <v>22600</v>
      </c>
      <c r="B4524">
        <v>88</v>
      </c>
      <c r="C4524">
        <v>151389</v>
      </c>
      <c r="D4524" t="s">
        <v>22602</v>
      </c>
      <c r="E4524" t="s">
        <v>37</v>
      </c>
      <c r="F4524">
        <v>7.1</v>
      </c>
      <c r="G4524">
        <v>500000</v>
      </c>
      <c r="H4524" t="s">
        <v>68</v>
      </c>
      <c r="I4524" t="s">
        <v>24177</v>
      </c>
      <c r="J4524" t="s">
        <v>24177</v>
      </c>
      <c r="K4524" t="s">
        <v>24177</v>
      </c>
      <c r="L4524" t="s">
        <v>24177</v>
      </c>
      <c r="M4524" t="s">
        <v>24177</v>
      </c>
      <c r="N4524" t="s">
        <v>24177</v>
      </c>
      <c r="O4524" t="s">
        <v>24177</v>
      </c>
      <c r="P4524">
        <f>IMDB_Movies3[[#This Row],[gross]]-Table3[[#This Row],[budget]]</f>
        <v>-348611</v>
      </c>
    </row>
    <row r="4525" spans="1:16" x14ac:dyDescent="0.35">
      <c r="A4525" t="s">
        <v>14462</v>
      </c>
      <c r="B4525">
        <v>202</v>
      </c>
      <c r="C4525">
        <v>269061</v>
      </c>
      <c r="D4525" t="s">
        <v>22608</v>
      </c>
      <c r="E4525" t="s">
        <v>676</v>
      </c>
      <c r="F4525">
        <v>8.6999999999999993</v>
      </c>
      <c r="G4525">
        <v>2000000</v>
      </c>
      <c r="H4525" t="s">
        <v>1325</v>
      </c>
      <c r="I4525" t="s">
        <v>953</v>
      </c>
      <c r="J4525" t="s">
        <v>3409</v>
      </c>
      <c r="K4525" t="s">
        <v>24177</v>
      </c>
      <c r="L4525" t="s">
        <v>24177</v>
      </c>
      <c r="M4525" t="s">
        <v>24177</v>
      </c>
      <c r="N4525" t="s">
        <v>24177</v>
      </c>
      <c r="O4525" t="s">
        <v>24177</v>
      </c>
      <c r="P4525">
        <f>IMDB_Movies3[[#This Row],[gross]]-Table3[[#This Row],[budget]]</f>
        <v>-1730939</v>
      </c>
    </row>
    <row r="4526" spans="1:16" x14ac:dyDescent="0.35">
      <c r="A4526" t="s">
        <v>22612</v>
      </c>
      <c r="B4526">
        <v>89</v>
      </c>
      <c r="C4526">
        <v>133778</v>
      </c>
      <c r="D4526" t="s">
        <v>22615</v>
      </c>
      <c r="E4526" t="s">
        <v>37</v>
      </c>
      <c r="F4526">
        <v>8.4</v>
      </c>
      <c r="G4526">
        <v>500000</v>
      </c>
      <c r="H4526" t="s">
        <v>68</v>
      </c>
      <c r="I4526" t="s">
        <v>24163</v>
      </c>
      <c r="J4526" t="s">
        <v>24177</v>
      </c>
      <c r="K4526" t="s">
        <v>24177</v>
      </c>
      <c r="L4526" t="s">
        <v>24177</v>
      </c>
      <c r="M4526" t="s">
        <v>24177</v>
      </c>
      <c r="N4526" t="s">
        <v>24177</v>
      </c>
      <c r="O4526" t="s">
        <v>24177</v>
      </c>
      <c r="P4526">
        <f>IMDB_Movies3[[#This Row],[gross]]-Table3[[#This Row],[budget]]</f>
        <v>-366222</v>
      </c>
    </row>
    <row r="4527" spans="1:16" x14ac:dyDescent="0.35">
      <c r="A4527" t="s">
        <v>22619</v>
      </c>
      <c r="B4527">
        <v>97</v>
      </c>
      <c r="C4527">
        <v>47724985</v>
      </c>
      <c r="D4527" t="s">
        <v>22621</v>
      </c>
      <c r="E4527" t="s">
        <v>37</v>
      </c>
      <c r="F4527">
        <v>5.8</v>
      </c>
      <c r="G4527">
        <v>500000</v>
      </c>
      <c r="H4527" t="s">
        <v>1671</v>
      </c>
      <c r="I4527" t="s">
        <v>12038</v>
      </c>
      <c r="J4527" t="s">
        <v>19711</v>
      </c>
      <c r="K4527" t="s">
        <v>24177</v>
      </c>
      <c r="L4527" t="s">
        <v>24177</v>
      </c>
      <c r="M4527" t="s">
        <v>24177</v>
      </c>
      <c r="N4527" t="s">
        <v>24177</v>
      </c>
      <c r="O4527" t="s">
        <v>24177</v>
      </c>
      <c r="P4527">
        <f>IMDB_Movies3[[#This Row],[gross]]-Table3[[#This Row],[budget]]</f>
        <v>47224985</v>
      </c>
    </row>
    <row r="4528" spans="1:16" x14ac:dyDescent="0.35">
      <c r="A4528" t="s">
        <v>408</v>
      </c>
      <c r="B4528">
        <v>84</v>
      </c>
      <c r="C4528">
        <v>52850</v>
      </c>
      <c r="D4528" t="s">
        <v>22626</v>
      </c>
      <c r="E4528" t="s">
        <v>37</v>
      </c>
      <c r="F4528">
        <v>6.2</v>
      </c>
      <c r="G4528">
        <v>500000</v>
      </c>
      <c r="H4528" t="s">
        <v>1671</v>
      </c>
      <c r="I4528" t="s">
        <v>24177</v>
      </c>
      <c r="J4528" t="s">
        <v>24177</v>
      </c>
      <c r="K4528" t="s">
        <v>24177</v>
      </c>
      <c r="L4528" t="s">
        <v>24177</v>
      </c>
      <c r="M4528" t="s">
        <v>24177</v>
      </c>
      <c r="N4528" t="s">
        <v>24177</v>
      </c>
      <c r="O4528" t="s">
        <v>24177</v>
      </c>
      <c r="P4528">
        <f>IMDB_Movies3[[#This Row],[gross]]-Table3[[#This Row],[budget]]</f>
        <v>-447150</v>
      </c>
    </row>
    <row r="4529" spans="1:16" x14ac:dyDescent="0.35">
      <c r="A4529" t="s">
        <v>22630</v>
      </c>
      <c r="B4529">
        <v>82</v>
      </c>
      <c r="C4529">
        <v>98017</v>
      </c>
      <c r="D4529" t="s">
        <v>22631</v>
      </c>
      <c r="E4529" t="s">
        <v>37</v>
      </c>
      <c r="F4529">
        <v>5.8</v>
      </c>
      <c r="G4529">
        <v>500000</v>
      </c>
      <c r="H4529" t="s">
        <v>1671</v>
      </c>
      <c r="I4529" t="s">
        <v>1266</v>
      </c>
      <c r="J4529" t="s">
        <v>6403</v>
      </c>
      <c r="K4529" t="s">
        <v>24177</v>
      </c>
      <c r="L4529" t="s">
        <v>24177</v>
      </c>
      <c r="M4529" t="s">
        <v>24177</v>
      </c>
      <c r="N4529" t="s">
        <v>24177</v>
      </c>
      <c r="O4529" t="s">
        <v>24177</v>
      </c>
      <c r="P4529">
        <f>IMDB_Movies3[[#This Row],[gross]]-Table3[[#This Row],[budget]]</f>
        <v>-401983</v>
      </c>
    </row>
    <row r="4530" spans="1:16" x14ac:dyDescent="0.35">
      <c r="A4530" t="s">
        <v>22099</v>
      </c>
      <c r="B4530">
        <v>100</v>
      </c>
      <c r="C4530">
        <v>31937</v>
      </c>
      <c r="D4530" t="s">
        <v>22637</v>
      </c>
      <c r="E4530" t="s">
        <v>37</v>
      </c>
      <c r="F4530">
        <v>5.7</v>
      </c>
      <c r="G4530">
        <v>500000</v>
      </c>
      <c r="H4530" t="s">
        <v>1671</v>
      </c>
      <c r="I4530" t="s">
        <v>19711</v>
      </c>
      <c r="J4530" t="s">
        <v>24177</v>
      </c>
      <c r="K4530" t="s">
        <v>24177</v>
      </c>
      <c r="L4530" t="s">
        <v>24177</v>
      </c>
      <c r="M4530" t="s">
        <v>24177</v>
      </c>
      <c r="N4530" t="s">
        <v>24177</v>
      </c>
      <c r="O4530" t="s">
        <v>24177</v>
      </c>
      <c r="P4530">
        <f>IMDB_Movies3[[#This Row],[gross]]-Table3[[#This Row],[budget]]</f>
        <v>-468063</v>
      </c>
    </row>
    <row r="4531" spans="1:16" x14ac:dyDescent="0.35">
      <c r="A4531" t="s">
        <v>22641</v>
      </c>
      <c r="B4531">
        <v>112</v>
      </c>
      <c r="C4531">
        <v>13134</v>
      </c>
      <c r="D4531" t="s">
        <v>22642</v>
      </c>
      <c r="E4531" t="s">
        <v>37</v>
      </c>
      <c r="F4531">
        <v>6.1</v>
      </c>
      <c r="G4531">
        <v>500000</v>
      </c>
      <c r="H4531" t="s">
        <v>3409</v>
      </c>
      <c r="I4531" t="s">
        <v>24163</v>
      </c>
      <c r="J4531" t="s">
        <v>24177</v>
      </c>
      <c r="K4531" t="s">
        <v>24177</v>
      </c>
      <c r="L4531" t="s">
        <v>24177</v>
      </c>
      <c r="M4531" t="s">
        <v>24177</v>
      </c>
      <c r="N4531" t="s">
        <v>24177</v>
      </c>
      <c r="O4531" t="s">
        <v>24177</v>
      </c>
      <c r="P4531">
        <f>IMDB_Movies3[[#This Row],[gross]]-Table3[[#This Row],[budget]]</f>
        <v>-486866</v>
      </c>
    </row>
    <row r="4532" spans="1:16" x14ac:dyDescent="0.35">
      <c r="A4532" t="s">
        <v>22646</v>
      </c>
      <c r="B4532">
        <v>94</v>
      </c>
      <c r="C4532">
        <v>237301</v>
      </c>
      <c r="D4532" t="s">
        <v>22647</v>
      </c>
      <c r="E4532" t="s">
        <v>37</v>
      </c>
      <c r="F4532">
        <v>6.4</v>
      </c>
      <c r="G4532">
        <v>500000</v>
      </c>
      <c r="H4532" t="s">
        <v>3409</v>
      </c>
      <c r="I4532" t="s">
        <v>12332</v>
      </c>
      <c r="J4532" t="s">
        <v>10413</v>
      </c>
      <c r="K4532" t="s">
        <v>24177</v>
      </c>
      <c r="L4532" t="s">
        <v>24177</v>
      </c>
      <c r="M4532" t="s">
        <v>24177</v>
      </c>
      <c r="N4532" t="s">
        <v>24177</v>
      </c>
      <c r="O4532" t="s">
        <v>24177</v>
      </c>
      <c r="P4532">
        <f>IMDB_Movies3[[#This Row],[gross]]-Table3[[#This Row],[budget]]</f>
        <v>-262699</v>
      </c>
    </row>
    <row r="4533" spans="1:16" x14ac:dyDescent="0.35">
      <c r="A4533" t="s">
        <v>22651</v>
      </c>
      <c r="B4533">
        <v>87</v>
      </c>
      <c r="C4533">
        <v>47724985</v>
      </c>
      <c r="D4533" t="s">
        <v>22652</v>
      </c>
      <c r="E4533" t="s">
        <v>37</v>
      </c>
      <c r="F4533">
        <v>5</v>
      </c>
      <c r="G4533">
        <v>35761559</v>
      </c>
      <c r="H4533" t="s">
        <v>3409</v>
      </c>
      <c r="I4533" t="s">
        <v>24177</v>
      </c>
      <c r="J4533" t="s">
        <v>24177</v>
      </c>
      <c r="K4533" t="s">
        <v>24177</v>
      </c>
      <c r="L4533" t="s">
        <v>24177</v>
      </c>
      <c r="M4533" t="s">
        <v>24177</v>
      </c>
      <c r="N4533" t="s">
        <v>24177</v>
      </c>
      <c r="O4533" t="s">
        <v>24177</v>
      </c>
      <c r="P4533">
        <f>IMDB_Movies3[[#This Row],[gross]]-Table3[[#This Row],[budget]]</f>
        <v>11963426</v>
      </c>
    </row>
    <row r="4534" spans="1:16" x14ac:dyDescent="0.35">
      <c r="A4534" t="s">
        <v>22654</v>
      </c>
      <c r="B4534">
        <v>91</v>
      </c>
      <c r="C4534">
        <v>12055</v>
      </c>
      <c r="D4534" t="s">
        <v>22656</v>
      </c>
      <c r="E4534" t="s">
        <v>37</v>
      </c>
      <c r="F4534">
        <v>6.5</v>
      </c>
      <c r="G4534">
        <v>500000</v>
      </c>
      <c r="H4534" t="s">
        <v>1671</v>
      </c>
      <c r="I4534" t="s">
        <v>24177</v>
      </c>
      <c r="J4534" t="s">
        <v>24177</v>
      </c>
      <c r="K4534" t="s">
        <v>24177</v>
      </c>
      <c r="L4534" t="s">
        <v>24177</v>
      </c>
      <c r="M4534" t="s">
        <v>24177</v>
      </c>
      <c r="N4534" t="s">
        <v>24177</v>
      </c>
      <c r="O4534" t="s">
        <v>24177</v>
      </c>
      <c r="P4534">
        <f>IMDB_Movies3[[#This Row],[gross]]-Table3[[#This Row],[budget]]</f>
        <v>-487945</v>
      </c>
    </row>
    <row r="4535" spans="1:16" x14ac:dyDescent="0.35">
      <c r="A4535" t="s">
        <v>22660</v>
      </c>
      <c r="B4535">
        <v>87</v>
      </c>
      <c r="C4535">
        <v>1332</v>
      </c>
      <c r="D4535" t="s">
        <v>22661</v>
      </c>
      <c r="E4535" t="s">
        <v>37</v>
      </c>
      <c r="F4535">
        <v>4.5999999999999996</v>
      </c>
      <c r="G4535">
        <v>500000</v>
      </c>
      <c r="H4535" t="s">
        <v>1671</v>
      </c>
      <c r="I4535" t="s">
        <v>6403</v>
      </c>
      <c r="J4535" t="s">
        <v>24177</v>
      </c>
      <c r="K4535" t="s">
        <v>24177</v>
      </c>
      <c r="L4535" t="s">
        <v>24177</v>
      </c>
      <c r="M4535" t="s">
        <v>24177</v>
      </c>
      <c r="N4535" t="s">
        <v>24177</v>
      </c>
      <c r="O4535" t="s">
        <v>24177</v>
      </c>
      <c r="P4535">
        <f>IMDB_Movies3[[#This Row],[gross]]-Table3[[#This Row],[budget]]</f>
        <v>-498668</v>
      </c>
    </row>
    <row r="4536" spans="1:16" x14ac:dyDescent="0.35">
      <c r="A4536" t="s">
        <v>19779</v>
      </c>
      <c r="B4536">
        <v>98</v>
      </c>
      <c r="C4536">
        <v>47724985</v>
      </c>
      <c r="D4536" t="s">
        <v>22665</v>
      </c>
      <c r="E4536" t="s">
        <v>1946</v>
      </c>
      <c r="F4536">
        <v>7.7</v>
      </c>
      <c r="G4536">
        <v>3000000</v>
      </c>
      <c r="H4536" t="s">
        <v>1671</v>
      </c>
      <c r="I4536" t="s">
        <v>24164</v>
      </c>
      <c r="J4536" t="s">
        <v>24177</v>
      </c>
      <c r="K4536" t="s">
        <v>24177</v>
      </c>
      <c r="L4536" t="s">
        <v>24177</v>
      </c>
      <c r="M4536" t="s">
        <v>24177</v>
      </c>
      <c r="N4536" t="s">
        <v>24177</v>
      </c>
      <c r="O4536" t="s">
        <v>24177</v>
      </c>
      <c r="P4536">
        <f>IMDB_Movies3[[#This Row],[gross]]-Table3[[#This Row],[budget]]</f>
        <v>44724985</v>
      </c>
    </row>
    <row r="4537" spans="1:16" x14ac:dyDescent="0.35">
      <c r="A4537" t="s">
        <v>22669</v>
      </c>
      <c r="B4537">
        <v>95</v>
      </c>
      <c r="C4537">
        <v>47724985</v>
      </c>
      <c r="D4537" t="s">
        <v>22672</v>
      </c>
      <c r="E4537" t="s">
        <v>37</v>
      </c>
      <c r="F4537">
        <v>7.3</v>
      </c>
      <c r="G4537">
        <v>500000</v>
      </c>
      <c r="H4537" t="s">
        <v>13307</v>
      </c>
      <c r="I4537" t="s">
        <v>68</v>
      </c>
      <c r="J4537" t="s">
        <v>12038</v>
      </c>
      <c r="K4537" t="s">
        <v>24177</v>
      </c>
      <c r="L4537" t="s">
        <v>24177</v>
      </c>
      <c r="M4537" t="s">
        <v>24177</v>
      </c>
      <c r="N4537" t="s">
        <v>24177</v>
      </c>
      <c r="O4537" t="s">
        <v>24177</v>
      </c>
      <c r="P4537">
        <f>IMDB_Movies3[[#This Row],[gross]]-Table3[[#This Row],[budget]]</f>
        <v>47224985</v>
      </c>
    </row>
    <row r="4538" spans="1:16" x14ac:dyDescent="0.35">
      <c r="A4538" t="s">
        <v>125</v>
      </c>
      <c r="B4538">
        <v>87</v>
      </c>
      <c r="C4538">
        <v>47724985</v>
      </c>
      <c r="D4538" t="s">
        <v>22676</v>
      </c>
      <c r="E4538" t="s">
        <v>37</v>
      </c>
      <c r="F4538">
        <v>6.6</v>
      </c>
      <c r="G4538">
        <v>100000</v>
      </c>
      <c r="H4538" t="s">
        <v>3409</v>
      </c>
      <c r="I4538" t="s">
        <v>24177</v>
      </c>
      <c r="J4538" t="s">
        <v>24177</v>
      </c>
      <c r="K4538" t="s">
        <v>24177</v>
      </c>
      <c r="L4538" t="s">
        <v>24177</v>
      </c>
      <c r="M4538" t="s">
        <v>24177</v>
      </c>
      <c r="N4538" t="s">
        <v>24177</v>
      </c>
      <c r="O4538" t="s">
        <v>24177</v>
      </c>
      <c r="P4538">
        <f>IMDB_Movies3[[#This Row],[gross]]-Table3[[#This Row],[budget]]</f>
        <v>47624985</v>
      </c>
    </row>
    <row r="4539" spans="1:16" x14ac:dyDescent="0.35">
      <c r="A4539" t="s">
        <v>5349</v>
      </c>
      <c r="B4539">
        <v>102</v>
      </c>
      <c r="C4539">
        <v>316842</v>
      </c>
      <c r="D4539" t="s">
        <v>22679</v>
      </c>
      <c r="E4539" t="s">
        <v>37</v>
      </c>
      <c r="F4539">
        <v>6.4</v>
      </c>
      <c r="G4539">
        <v>35761559</v>
      </c>
      <c r="H4539" t="s">
        <v>3409</v>
      </c>
      <c r="I4539" t="s">
        <v>10413</v>
      </c>
      <c r="J4539" t="s">
        <v>24177</v>
      </c>
      <c r="K4539" t="s">
        <v>24177</v>
      </c>
      <c r="L4539" t="s">
        <v>24177</v>
      </c>
      <c r="M4539" t="s">
        <v>24177</v>
      </c>
      <c r="N4539" t="s">
        <v>24177</v>
      </c>
      <c r="O4539" t="s">
        <v>24177</v>
      </c>
      <c r="P4539">
        <f>IMDB_Movies3[[#This Row],[gross]]-Table3[[#This Row],[budget]]</f>
        <v>-35444717</v>
      </c>
    </row>
    <row r="4540" spans="1:16" x14ac:dyDescent="0.35">
      <c r="A4540" t="s">
        <v>22683</v>
      </c>
      <c r="B4540">
        <v>127</v>
      </c>
      <c r="C4540">
        <v>47724985</v>
      </c>
      <c r="D4540" t="s">
        <v>22685</v>
      </c>
      <c r="E4540" t="s">
        <v>37</v>
      </c>
      <c r="F4540">
        <v>5.8</v>
      </c>
      <c r="G4540">
        <v>500000</v>
      </c>
      <c r="H4540" t="s">
        <v>10413</v>
      </c>
      <c r="I4540" t="s">
        <v>24177</v>
      </c>
      <c r="J4540" t="s">
        <v>24177</v>
      </c>
      <c r="K4540" t="s">
        <v>24177</v>
      </c>
      <c r="L4540" t="s">
        <v>24177</v>
      </c>
      <c r="M4540" t="s">
        <v>24177</v>
      </c>
      <c r="N4540" t="s">
        <v>24177</v>
      </c>
      <c r="O4540" t="s">
        <v>24177</v>
      </c>
      <c r="P4540">
        <f>IMDB_Movies3[[#This Row],[gross]]-Table3[[#This Row],[budget]]</f>
        <v>47224985</v>
      </c>
    </row>
    <row r="4541" spans="1:16" x14ac:dyDescent="0.35">
      <c r="A4541" t="s">
        <v>22432</v>
      </c>
      <c r="B4541">
        <v>96</v>
      </c>
      <c r="C4541">
        <v>47724985</v>
      </c>
      <c r="D4541" t="s">
        <v>22690</v>
      </c>
      <c r="E4541" t="s">
        <v>37</v>
      </c>
      <c r="F4541">
        <v>7.2</v>
      </c>
      <c r="G4541">
        <v>500000</v>
      </c>
      <c r="H4541" t="s">
        <v>68</v>
      </c>
      <c r="I4541" t="s">
        <v>24177</v>
      </c>
      <c r="J4541" t="s">
        <v>24177</v>
      </c>
      <c r="K4541" t="s">
        <v>24177</v>
      </c>
      <c r="L4541" t="s">
        <v>24177</v>
      </c>
      <c r="M4541" t="s">
        <v>24177</v>
      </c>
      <c r="N4541" t="s">
        <v>24177</v>
      </c>
      <c r="O4541" t="s">
        <v>24177</v>
      </c>
      <c r="P4541">
        <f>IMDB_Movies3[[#This Row],[gross]]-Table3[[#This Row],[budget]]</f>
        <v>47224985</v>
      </c>
    </row>
    <row r="4542" spans="1:16" x14ac:dyDescent="0.35">
      <c r="A4542" t="s">
        <v>16281</v>
      </c>
      <c r="B4542">
        <v>103</v>
      </c>
      <c r="C4542">
        <v>47724985</v>
      </c>
      <c r="D4542" t="s">
        <v>22693</v>
      </c>
      <c r="E4542" t="s">
        <v>37</v>
      </c>
      <c r="F4542">
        <v>7.2</v>
      </c>
      <c r="G4542">
        <v>35761559</v>
      </c>
      <c r="H4542" t="s">
        <v>3409</v>
      </c>
      <c r="I4542" t="s">
        <v>19711</v>
      </c>
      <c r="J4542" t="s">
        <v>24177</v>
      </c>
      <c r="K4542" t="s">
        <v>24177</v>
      </c>
      <c r="L4542" t="s">
        <v>24177</v>
      </c>
      <c r="M4542" t="s">
        <v>24177</v>
      </c>
      <c r="N4542" t="s">
        <v>24177</v>
      </c>
      <c r="O4542" t="s">
        <v>24177</v>
      </c>
      <c r="P4542">
        <f>IMDB_Movies3[[#This Row],[gross]]-Table3[[#This Row],[budget]]</f>
        <v>11963426</v>
      </c>
    </row>
    <row r="4543" spans="1:16" x14ac:dyDescent="0.35">
      <c r="A4543" t="s">
        <v>22696</v>
      </c>
      <c r="B4543">
        <v>104</v>
      </c>
      <c r="C4543">
        <v>47724985</v>
      </c>
      <c r="D4543" t="s">
        <v>22699</v>
      </c>
      <c r="E4543" t="s">
        <v>37</v>
      </c>
      <c r="F4543">
        <v>3.5</v>
      </c>
      <c r="G4543">
        <v>500000</v>
      </c>
      <c r="H4543" t="s">
        <v>1671</v>
      </c>
      <c r="I4543" t="s">
        <v>6403</v>
      </c>
      <c r="J4543" t="s">
        <v>24177</v>
      </c>
      <c r="K4543" t="s">
        <v>24177</v>
      </c>
      <c r="L4543" t="s">
        <v>24177</v>
      </c>
      <c r="M4543" t="s">
        <v>24177</v>
      </c>
      <c r="N4543" t="s">
        <v>24177</v>
      </c>
      <c r="O4543" t="s">
        <v>24177</v>
      </c>
      <c r="P4543">
        <f>IMDB_Movies3[[#This Row],[gross]]-Table3[[#This Row],[budget]]</f>
        <v>47224985</v>
      </c>
    </row>
    <row r="4544" spans="1:16" x14ac:dyDescent="0.35">
      <c r="A4544" t="s">
        <v>22703</v>
      </c>
      <c r="B4544">
        <v>90</v>
      </c>
      <c r="C4544">
        <v>47724985</v>
      </c>
      <c r="D4544" t="s">
        <v>22705</v>
      </c>
      <c r="E4544" t="s">
        <v>37</v>
      </c>
      <c r="F4544">
        <v>7.5</v>
      </c>
      <c r="G4544">
        <v>35761559</v>
      </c>
      <c r="H4544" t="s">
        <v>22704</v>
      </c>
      <c r="I4544" t="s">
        <v>24177</v>
      </c>
      <c r="J4544" t="s">
        <v>24177</v>
      </c>
      <c r="K4544" t="s">
        <v>24177</v>
      </c>
      <c r="L4544" t="s">
        <v>24177</v>
      </c>
      <c r="M4544" t="s">
        <v>24177</v>
      </c>
      <c r="N4544" t="s">
        <v>24177</v>
      </c>
      <c r="O4544" t="s">
        <v>24177</v>
      </c>
      <c r="P4544">
        <f>IMDB_Movies3[[#This Row],[gross]]-Table3[[#This Row],[budget]]</f>
        <v>11963426</v>
      </c>
    </row>
    <row r="4545" spans="1:16" x14ac:dyDescent="0.35">
      <c r="A4545" t="s">
        <v>22707</v>
      </c>
      <c r="B4545">
        <v>122</v>
      </c>
      <c r="C4545">
        <v>47724985</v>
      </c>
      <c r="D4545" t="s">
        <v>22709</v>
      </c>
      <c r="E4545" t="s">
        <v>37</v>
      </c>
      <c r="F4545">
        <v>2.2000000000000002</v>
      </c>
      <c r="G4545">
        <v>35761559</v>
      </c>
      <c r="H4545" t="s">
        <v>1325</v>
      </c>
      <c r="I4545" t="s">
        <v>24162</v>
      </c>
      <c r="J4545" t="s">
        <v>10413</v>
      </c>
      <c r="K4545" t="s">
        <v>24177</v>
      </c>
      <c r="L4545" t="s">
        <v>24177</v>
      </c>
      <c r="M4545" t="s">
        <v>24177</v>
      </c>
      <c r="N4545" t="s">
        <v>24177</v>
      </c>
      <c r="O4545" t="s">
        <v>24177</v>
      </c>
      <c r="P4545">
        <f>IMDB_Movies3[[#This Row],[gross]]-Table3[[#This Row],[budget]]</f>
        <v>11963426</v>
      </c>
    </row>
    <row r="4546" spans="1:16" x14ac:dyDescent="0.35">
      <c r="A4546" t="s">
        <v>22713</v>
      </c>
      <c r="B4546">
        <v>90</v>
      </c>
      <c r="C4546">
        <v>47724985</v>
      </c>
      <c r="D4546" t="s">
        <v>22714</v>
      </c>
      <c r="E4546" t="s">
        <v>37</v>
      </c>
      <c r="F4546">
        <v>6.6</v>
      </c>
      <c r="G4546">
        <v>500000</v>
      </c>
      <c r="H4546" t="s">
        <v>24162</v>
      </c>
      <c r="I4546" t="s">
        <v>10413</v>
      </c>
      <c r="J4546" t="s">
        <v>24177</v>
      </c>
      <c r="K4546" t="s">
        <v>24177</v>
      </c>
      <c r="L4546" t="s">
        <v>24177</v>
      </c>
      <c r="M4546" t="s">
        <v>24177</v>
      </c>
      <c r="N4546" t="s">
        <v>24177</v>
      </c>
      <c r="O4546" t="s">
        <v>24177</v>
      </c>
      <c r="P4546">
        <f>IMDB_Movies3[[#This Row],[gross]]-Table3[[#This Row],[budget]]</f>
        <v>47224985</v>
      </c>
    </row>
    <row r="4547" spans="1:16" x14ac:dyDescent="0.35">
      <c r="A4547" t="s">
        <v>22718</v>
      </c>
      <c r="B4547">
        <v>101</v>
      </c>
      <c r="C4547">
        <v>47724985</v>
      </c>
      <c r="D4547" t="s">
        <v>22720</v>
      </c>
      <c r="E4547" t="s">
        <v>2778</v>
      </c>
      <c r="F4547">
        <v>6.9</v>
      </c>
      <c r="G4547">
        <v>500000</v>
      </c>
      <c r="H4547" t="s">
        <v>24164</v>
      </c>
      <c r="I4547" t="s">
        <v>3409</v>
      </c>
      <c r="J4547" t="s">
        <v>24177</v>
      </c>
      <c r="K4547" t="s">
        <v>24177</v>
      </c>
      <c r="L4547" t="s">
        <v>24177</v>
      </c>
      <c r="M4547" t="s">
        <v>24177</v>
      </c>
      <c r="N4547" t="s">
        <v>24177</v>
      </c>
      <c r="O4547" t="s">
        <v>24177</v>
      </c>
      <c r="P4547">
        <f>IMDB_Movies3[[#This Row],[gross]]-Table3[[#This Row],[budget]]</f>
        <v>47224985</v>
      </c>
    </row>
    <row r="4548" spans="1:16" x14ac:dyDescent="0.35">
      <c r="A4548" t="s">
        <v>22724</v>
      </c>
      <c r="B4548">
        <v>94</v>
      </c>
      <c r="C4548">
        <v>47724985</v>
      </c>
      <c r="D4548" t="s">
        <v>22726</v>
      </c>
      <c r="E4548" t="s">
        <v>37</v>
      </c>
      <c r="F4548">
        <v>4</v>
      </c>
      <c r="G4548">
        <v>150000</v>
      </c>
      <c r="H4548" t="s">
        <v>1325</v>
      </c>
      <c r="I4548" t="s">
        <v>19711</v>
      </c>
      <c r="J4548" t="s">
        <v>24163</v>
      </c>
      <c r="K4548" t="s">
        <v>24177</v>
      </c>
      <c r="L4548" t="s">
        <v>24177</v>
      </c>
      <c r="M4548" t="s">
        <v>24177</v>
      </c>
      <c r="N4548" t="s">
        <v>24177</v>
      </c>
      <c r="O4548" t="s">
        <v>24177</v>
      </c>
      <c r="P4548">
        <f>IMDB_Movies3[[#This Row],[gross]]-Table3[[#This Row],[budget]]</f>
        <v>47574985</v>
      </c>
    </row>
    <row r="4549" spans="1:16" x14ac:dyDescent="0.35">
      <c r="A4549" t="s">
        <v>14787</v>
      </c>
      <c r="B4549">
        <v>97</v>
      </c>
      <c r="C4549">
        <v>47724985</v>
      </c>
      <c r="D4549" t="s">
        <v>22731</v>
      </c>
      <c r="E4549" t="s">
        <v>37</v>
      </c>
      <c r="F4549">
        <v>7.4</v>
      </c>
      <c r="G4549">
        <v>500000</v>
      </c>
      <c r="H4549" t="s">
        <v>6403</v>
      </c>
      <c r="I4549" t="s">
        <v>17378</v>
      </c>
      <c r="J4549" t="s">
        <v>24177</v>
      </c>
      <c r="K4549" t="s">
        <v>24177</v>
      </c>
      <c r="L4549" t="s">
        <v>24177</v>
      </c>
      <c r="M4549" t="s">
        <v>24177</v>
      </c>
      <c r="N4549" t="s">
        <v>24177</v>
      </c>
      <c r="O4549" t="s">
        <v>24177</v>
      </c>
      <c r="P4549">
        <f>IMDB_Movies3[[#This Row],[gross]]-Table3[[#This Row],[budget]]</f>
        <v>47224985</v>
      </c>
    </row>
    <row r="4550" spans="1:16" x14ac:dyDescent="0.35">
      <c r="A4550" t="s">
        <v>22735</v>
      </c>
      <c r="B4550">
        <v>90</v>
      </c>
      <c r="C4550">
        <v>47724985</v>
      </c>
      <c r="D4550" t="s">
        <v>22739</v>
      </c>
      <c r="E4550" t="s">
        <v>37</v>
      </c>
      <c r="F4550">
        <v>8.3000000000000007</v>
      </c>
      <c r="G4550">
        <v>35761559</v>
      </c>
      <c r="H4550" t="s">
        <v>1671</v>
      </c>
      <c r="I4550" t="s">
        <v>24162</v>
      </c>
      <c r="J4550" t="s">
        <v>10413</v>
      </c>
      <c r="K4550" t="s">
        <v>24177</v>
      </c>
      <c r="L4550" t="s">
        <v>24177</v>
      </c>
      <c r="M4550" t="s">
        <v>24177</v>
      </c>
      <c r="N4550" t="s">
        <v>24177</v>
      </c>
      <c r="O4550" t="s">
        <v>24177</v>
      </c>
      <c r="P4550">
        <f>IMDB_Movies3[[#This Row],[gross]]-Table3[[#This Row],[budget]]</f>
        <v>11963426</v>
      </c>
    </row>
    <row r="4551" spans="1:16" x14ac:dyDescent="0.35">
      <c r="A4551" t="s">
        <v>22742</v>
      </c>
      <c r="B4551">
        <v>108</v>
      </c>
      <c r="C4551">
        <v>47724985</v>
      </c>
      <c r="D4551" t="s">
        <v>22744</v>
      </c>
      <c r="E4551" t="s">
        <v>37</v>
      </c>
      <c r="F4551">
        <v>5.7</v>
      </c>
      <c r="G4551">
        <v>500000</v>
      </c>
      <c r="H4551" t="s">
        <v>18089</v>
      </c>
      <c r="I4551" t="s">
        <v>24177</v>
      </c>
      <c r="J4551" t="s">
        <v>24177</v>
      </c>
      <c r="K4551" t="s">
        <v>24177</v>
      </c>
      <c r="L4551" t="s">
        <v>24177</v>
      </c>
      <c r="M4551" t="s">
        <v>24177</v>
      </c>
      <c r="N4551" t="s">
        <v>24177</v>
      </c>
      <c r="O4551" t="s">
        <v>24177</v>
      </c>
      <c r="P4551">
        <f>IMDB_Movies3[[#This Row],[gross]]-Table3[[#This Row],[budget]]</f>
        <v>47224985</v>
      </c>
    </row>
    <row r="4552" spans="1:16" x14ac:dyDescent="0.35">
      <c r="A4552" t="s">
        <v>22747</v>
      </c>
      <c r="B4552">
        <v>82</v>
      </c>
      <c r="C4552">
        <v>21199</v>
      </c>
      <c r="D4552" t="s">
        <v>22751</v>
      </c>
      <c r="E4552" t="s">
        <v>37</v>
      </c>
      <c r="F4552">
        <v>6.8</v>
      </c>
      <c r="G4552">
        <v>500000</v>
      </c>
      <c r="H4552" t="s">
        <v>1325</v>
      </c>
      <c r="I4552" t="s">
        <v>13307</v>
      </c>
      <c r="J4552" t="s">
        <v>68</v>
      </c>
      <c r="K4552" t="s">
        <v>24163</v>
      </c>
      <c r="L4552" t="s">
        <v>24177</v>
      </c>
      <c r="M4552" t="s">
        <v>24177</v>
      </c>
      <c r="N4552" t="s">
        <v>24177</v>
      </c>
      <c r="O4552" t="s">
        <v>24177</v>
      </c>
      <c r="P4552">
        <f>IMDB_Movies3[[#This Row],[gross]]-Table3[[#This Row],[budget]]</f>
        <v>-478801</v>
      </c>
    </row>
    <row r="4553" spans="1:16" x14ac:dyDescent="0.35">
      <c r="A4553" t="s">
        <v>22755</v>
      </c>
      <c r="B4553">
        <v>84</v>
      </c>
      <c r="C4553">
        <v>47724985</v>
      </c>
      <c r="D4553" t="s">
        <v>22758</v>
      </c>
      <c r="E4553" t="s">
        <v>37</v>
      </c>
      <c r="F4553">
        <v>5.2</v>
      </c>
      <c r="G4553">
        <v>500000</v>
      </c>
      <c r="H4553" t="s">
        <v>18089</v>
      </c>
      <c r="I4553" t="s">
        <v>24177</v>
      </c>
      <c r="J4553" t="s">
        <v>24177</v>
      </c>
      <c r="K4553" t="s">
        <v>24177</v>
      </c>
      <c r="L4553" t="s">
        <v>24177</v>
      </c>
      <c r="M4553" t="s">
        <v>24177</v>
      </c>
      <c r="N4553" t="s">
        <v>24177</v>
      </c>
      <c r="O4553" t="s">
        <v>24177</v>
      </c>
      <c r="P4553">
        <f>IMDB_Movies3[[#This Row],[gross]]-Table3[[#This Row],[budget]]</f>
        <v>47224985</v>
      </c>
    </row>
    <row r="4554" spans="1:16" x14ac:dyDescent="0.35">
      <c r="A4554" t="s">
        <v>20121</v>
      </c>
      <c r="B4554">
        <v>91</v>
      </c>
      <c r="C4554">
        <v>47724985</v>
      </c>
      <c r="D4554" t="s">
        <v>22762</v>
      </c>
      <c r="E4554" t="s">
        <v>37</v>
      </c>
      <c r="F4554">
        <v>6.2</v>
      </c>
      <c r="G4554">
        <v>475000</v>
      </c>
      <c r="H4554" t="s">
        <v>1325</v>
      </c>
      <c r="I4554" t="s">
        <v>1671</v>
      </c>
      <c r="J4554" t="s">
        <v>6403</v>
      </c>
      <c r="K4554" t="s">
        <v>12332</v>
      </c>
      <c r="L4554" t="s">
        <v>24177</v>
      </c>
      <c r="M4554" t="s">
        <v>24177</v>
      </c>
      <c r="N4554" t="s">
        <v>24177</v>
      </c>
      <c r="O4554" t="s">
        <v>24177</v>
      </c>
      <c r="P4554">
        <f>IMDB_Movies3[[#This Row],[gross]]-Table3[[#This Row],[budget]]</f>
        <v>47249985</v>
      </c>
    </row>
    <row r="4555" spans="1:16" x14ac:dyDescent="0.35">
      <c r="A4555" t="s">
        <v>16111</v>
      </c>
      <c r="B4555">
        <v>91</v>
      </c>
      <c r="C4555">
        <v>2712293</v>
      </c>
      <c r="D4555" t="s">
        <v>22767</v>
      </c>
      <c r="E4555" t="s">
        <v>37</v>
      </c>
      <c r="F4555">
        <v>5.9</v>
      </c>
      <c r="G4555">
        <v>450000</v>
      </c>
      <c r="H4555" t="s">
        <v>24164</v>
      </c>
      <c r="I4555" t="s">
        <v>3409</v>
      </c>
      <c r="J4555" t="s">
        <v>24177</v>
      </c>
      <c r="K4555" t="s">
        <v>24177</v>
      </c>
      <c r="L4555" t="s">
        <v>24177</v>
      </c>
      <c r="M4555" t="s">
        <v>24177</v>
      </c>
      <c r="N4555" t="s">
        <v>24177</v>
      </c>
      <c r="O4555" t="s">
        <v>24177</v>
      </c>
      <c r="P4555">
        <f>IMDB_Movies3[[#This Row],[gross]]-Table3[[#This Row],[budget]]</f>
        <v>2262293</v>
      </c>
    </row>
    <row r="4556" spans="1:16" x14ac:dyDescent="0.35">
      <c r="A4556" t="s">
        <v>1155</v>
      </c>
      <c r="B4556">
        <v>107</v>
      </c>
      <c r="C4556">
        <v>768045</v>
      </c>
      <c r="D4556" t="s">
        <v>22771</v>
      </c>
      <c r="E4556" t="s">
        <v>37</v>
      </c>
      <c r="F4556">
        <v>7.7</v>
      </c>
      <c r="G4556">
        <v>2000000</v>
      </c>
      <c r="H4556" t="s">
        <v>3409</v>
      </c>
      <c r="I4556" t="s">
        <v>22704</v>
      </c>
      <c r="J4556" t="s">
        <v>24165</v>
      </c>
      <c r="K4556" t="s">
        <v>24177</v>
      </c>
      <c r="L4556" t="s">
        <v>24177</v>
      </c>
      <c r="M4556" t="s">
        <v>24177</v>
      </c>
      <c r="N4556" t="s">
        <v>24177</v>
      </c>
      <c r="O4556" t="s">
        <v>24177</v>
      </c>
      <c r="P4556">
        <f>IMDB_Movies3[[#This Row],[gross]]-Table3[[#This Row],[budget]]</f>
        <v>-1231955</v>
      </c>
    </row>
    <row r="4557" spans="1:16" x14ac:dyDescent="0.35">
      <c r="A4557" t="s">
        <v>22775</v>
      </c>
      <c r="B4557">
        <v>82</v>
      </c>
      <c r="C4557">
        <v>47724985</v>
      </c>
      <c r="D4557" t="s">
        <v>22778</v>
      </c>
      <c r="E4557" t="s">
        <v>37</v>
      </c>
      <c r="F4557">
        <v>4.3</v>
      </c>
      <c r="G4557">
        <v>500000</v>
      </c>
      <c r="H4557" t="s">
        <v>1325</v>
      </c>
      <c r="I4557" t="s">
        <v>24177</v>
      </c>
      <c r="J4557" t="s">
        <v>24177</v>
      </c>
      <c r="K4557" t="s">
        <v>24177</v>
      </c>
      <c r="L4557" t="s">
        <v>24177</v>
      </c>
      <c r="M4557" t="s">
        <v>24177</v>
      </c>
      <c r="N4557" t="s">
        <v>24177</v>
      </c>
      <c r="O4557" t="s">
        <v>24177</v>
      </c>
      <c r="P4557">
        <f>IMDB_Movies3[[#This Row],[gross]]-Table3[[#This Row],[budget]]</f>
        <v>47224985</v>
      </c>
    </row>
    <row r="4558" spans="1:16" x14ac:dyDescent="0.35">
      <c r="A4558" t="s">
        <v>22781</v>
      </c>
      <c r="B4558">
        <v>84</v>
      </c>
      <c r="C4558">
        <v>379122</v>
      </c>
      <c r="D4558" t="s">
        <v>22782</v>
      </c>
      <c r="E4558" t="s">
        <v>37</v>
      </c>
      <c r="F4558">
        <v>7.1</v>
      </c>
      <c r="G4558">
        <v>450000</v>
      </c>
      <c r="H4558" t="s">
        <v>1671</v>
      </c>
      <c r="I4558" t="s">
        <v>3409</v>
      </c>
      <c r="J4558" t="s">
        <v>19711</v>
      </c>
      <c r="K4558" t="s">
        <v>24177</v>
      </c>
      <c r="L4558" t="s">
        <v>24177</v>
      </c>
      <c r="M4558" t="s">
        <v>24177</v>
      </c>
      <c r="N4558" t="s">
        <v>24177</v>
      </c>
      <c r="O4558" t="s">
        <v>24177</v>
      </c>
      <c r="P4558">
        <f>IMDB_Movies3[[#This Row],[gross]]-Table3[[#This Row],[budget]]</f>
        <v>-70878</v>
      </c>
    </row>
    <row r="4559" spans="1:16" x14ac:dyDescent="0.35">
      <c r="A4559" t="s">
        <v>22785</v>
      </c>
      <c r="B4559">
        <v>103</v>
      </c>
      <c r="C4559">
        <v>23000</v>
      </c>
      <c r="D4559" t="s">
        <v>22787</v>
      </c>
      <c r="E4559" t="s">
        <v>37</v>
      </c>
      <c r="F4559">
        <v>6.2</v>
      </c>
      <c r="G4559">
        <v>500000</v>
      </c>
      <c r="H4559" t="s">
        <v>1671</v>
      </c>
      <c r="I4559" t="s">
        <v>6403</v>
      </c>
      <c r="J4559" t="s">
        <v>17378</v>
      </c>
      <c r="K4559" t="s">
        <v>24177</v>
      </c>
      <c r="L4559" t="s">
        <v>24177</v>
      </c>
      <c r="M4559" t="s">
        <v>24177</v>
      </c>
      <c r="N4559" t="s">
        <v>24177</v>
      </c>
      <c r="O4559" t="s">
        <v>24177</v>
      </c>
      <c r="P4559">
        <f>IMDB_Movies3[[#This Row],[gross]]-Table3[[#This Row],[budget]]</f>
        <v>-477000</v>
      </c>
    </row>
    <row r="4560" spans="1:16" x14ac:dyDescent="0.35">
      <c r="A4560" t="s">
        <v>22791</v>
      </c>
      <c r="B4560">
        <v>86</v>
      </c>
      <c r="C4560">
        <v>47724985</v>
      </c>
      <c r="D4560" t="s">
        <v>22794</v>
      </c>
      <c r="E4560" t="s">
        <v>37</v>
      </c>
      <c r="F4560">
        <v>6.8</v>
      </c>
      <c r="G4560">
        <v>450000</v>
      </c>
      <c r="H4560" t="s">
        <v>1671</v>
      </c>
      <c r="I4560" t="s">
        <v>19711</v>
      </c>
      <c r="J4560" t="s">
        <v>24177</v>
      </c>
      <c r="K4560" t="s">
        <v>24177</v>
      </c>
      <c r="L4560" t="s">
        <v>24177</v>
      </c>
      <c r="M4560" t="s">
        <v>24177</v>
      </c>
      <c r="N4560" t="s">
        <v>24177</v>
      </c>
      <c r="O4560" t="s">
        <v>24177</v>
      </c>
      <c r="P4560">
        <f>IMDB_Movies3[[#This Row],[gross]]-Table3[[#This Row],[budget]]</f>
        <v>47274985</v>
      </c>
    </row>
    <row r="4561" spans="1:16" x14ac:dyDescent="0.35">
      <c r="A4561" t="s">
        <v>22798</v>
      </c>
      <c r="B4561">
        <v>89</v>
      </c>
      <c r="C4561">
        <v>2300000</v>
      </c>
      <c r="D4561" t="s">
        <v>22800</v>
      </c>
      <c r="E4561" t="s">
        <v>37</v>
      </c>
      <c r="F4561">
        <v>7.7</v>
      </c>
      <c r="G4561">
        <v>439000</v>
      </c>
      <c r="H4561" t="s">
        <v>1671</v>
      </c>
      <c r="I4561" t="s">
        <v>17378</v>
      </c>
      <c r="J4561" t="s">
        <v>19711</v>
      </c>
      <c r="K4561" t="s">
        <v>24177</v>
      </c>
      <c r="L4561" t="s">
        <v>24177</v>
      </c>
      <c r="M4561" t="s">
        <v>24177</v>
      </c>
      <c r="N4561" t="s">
        <v>24177</v>
      </c>
      <c r="O4561" t="s">
        <v>24177</v>
      </c>
      <c r="P4561">
        <f>IMDB_Movies3[[#This Row],[gross]]-Table3[[#This Row],[budget]]</f>
        <v>1861000</v>
      </c>
    </row>
    <row r="4562" spans="1:16" x14ac:dyDescent="0.35">
      <c r="A4562" t="s">
        <v>22804</v>
      </c>
      <c r="B4562">
        <v>52</v>
      </c>
      <c r="C4562">
        <v>47724985</v>
      </c>
      <c r="D4562" t="s">
        <v>22807</v>
      </c>
      <c r="E4562" t="s">
        <v>37</v>
      </c>
      <c r="F4562">
        <v>8.1999999999999993</v>
      </c>
      <c r="G4562">
        <v>450000</v>
      </c>
      <c r="H4562" t="s">
        <v>68</v>
      </c>
      <c r="I4562" t="s">
        <v>24177</v>
      </c>
      <c r="J4562" t="s">
        <v>24177</v>
      </c>
      <c r="K4562" t="s">
        <v>24177</v>
      </c>
      <c r="L4562" t="s">
        <v>24177</v>
      </c>
      <c r="M4562" t="s">
        <v>24177</v>
      </c>
      <c r="N4562" t="s">
        <v>24177</v>
      </c>
      <c r="O4562" t="s">
        <v>24177</v>
      </c>
      <c r="P4562">
        <f>IMDB_Movies3[[#This Row],[gross]]-Table3[[#This Row],[budget]]</f>
        <v>47274985</v>
      </c>
    </row>
    <row r="4563" spans="1:16" x14ac:dyDescent="0.35">
      <c r="A4563" t="s">
        <v>19470</v>
      </c>
      <c r="B4563">
        <v>98</v>
      </c>
      <c r="C4563">
        <v>2938208</v>
      </c>
      <c r="D4563" t="s">
        <v>22813</v>
      </c>
      <c r="E4563" t="s">
        <v>37</v>
      </c>
      <c r="F4563">
        <v>7.5</v>
      </c>
      <c r="G4563">
        <v>225000</v>
      </c>
      <c r="H4563" t="s">
        <v>1671</v>
      </c>
      <c r="I4563" t="s">
        <v>3409</v>
      </c>
      <c r="J4563" t="s">
        <v>19711</v>
      </c>
      <c r="K4563" t="s">
        <v>24177</v>
      </c>
      <c r="L4563" t="s">
        <v>24177</v>
      </c>
      <c r="M4563" t="s">
        <v>24177</v>
      </c>
      <c r="N4563" t="s">
        <v>24177</v>
      </c>
      <c r="O4563" t="s">
        <v>24177</v>
      </c>
      <c r="P4563">
        <f>IMDB_Movies3[[#This Row],[gross]]-Table3[[#This Row],[budget]]</f>
        <v>2713208</v>
      </c>
    </row>
    <row r="4564" spans="1:16" x14ac:dyDescent="0.35">
      <c r="A4564" t="s">
        <v>22817</v>
      </c>
      <c r="B4564">
        <v>133</v>
      </c>
      <c r="C4564">
        <v>9910</v>
      </c>
      <c r="D4564" t="s">
        <v>22819</v>
      </c>
      <c r="E4564" t="s">
        <v>12472</v>
      </c>
      <c r="F4564">
        <v>7.6</v>
      </c>
      <c r="G4564">
        <v>25000000</v>
      </c>
      <c r="H4564" t="s">
        <v>1671</v>
      </c>
      <c r="I4564" t="s">
        <v>3409</v>
      </c>
      <c r="J4564" t="s">
        <v>12038</v>
      </c>
      <c r="K4564" t="s">
        <v>19711</v>
      </c>
      <c r="L4564" t="s">
        <v>24177</v>
      </c>
      <c r="M4564" t="s">
        <v>24177</v>
      </c>
      <c r="N4564" t="s">
        <v>24177</v>
      </c>
      <c r="O4564" t="s">
        <v>24177</v>
      </c>
      <c r="P4564">
        <f>IMDB_Movies3[[#This Row],[gross]]-Table3[[#This Row],[budget]]</f>
        <v>-24990090</v>
      </c>
    </row>
    <row r="4565" spans="1:16" x14ac:dyDescent="0.35">
      <c r="A4565" t="s">
        <v>22823</v>
      </c>
      <c r="B4565">
        <v>81</v>
      </c>
      <c r="C4565">
        <v>47724985</v>
      </c>
      <c r="D4565" t="s">
        <v>22826</v>
      </c>
      <c r="E4565" t="s">
        <v>37</v>
      </c>
      <c r="F4565">
        <v>4.0999999999999996</v>
      </c>
      <c r="G4565">
        <v>35761559</v>
      </c>
      <c r="H4565" t="s">
        <v>3409</v>
      </c>
      <c r="I4565" t="s">
        <v>6403</v>
      </c>
      <c r="J4565" t="s">
        <v>24162</v>
      </c>
      <c r="K4565" t="s">
        <v>10413</v>
      </c>
      <c r="L4565" t="s">
        <v>24177</v>
      </c>
      <c r="M4565" t="s">
        <v>24177</v>
      </c>
      <c r="N4565" t="s">
        <v>24177</v>
      </c>
      <c r="O4565" t="s">
        <v>24177</v>
      </c>
      <c r="P4565">
        <f>IMDB_Movies3[[#This Row],[gross]]-Table3[[#This Row],[budget]]</f>
        <v>11963426</v>
      </c>
    </row>
    <row r="4566" spans="1:16" x14ac:dyDescent="0.35">
      <c r="A4566" t="s">
        <v>7905</v>
      </c>
      <c r="B4566">
        <v>92</v>
      </c>
      <c r="C4566">
        <v>44540956</v>
      </c>
      <c r="D4566" t="s">
        <v>22829</v>
      </c>
      <c r="E4566" t="s">
        <v>37</v>
      </c>
      <c r="F4566">
        <v>6.9</v>
      </c>
      <c r="G4566">
        <v>400000</v>
      </c>
      <c r="H4566" t="s">
        <v>1671</v>
      </c>
      <c r="I4566" t="s">
        <v>24177</v>
      </c>
      <c r="J4566" t="s">
        <v>24177</v>
      </c>
      <c r="K4566" t="s">
        <v>24177</v>
      </c>
      <c r="L4566" t="s">
        <v>24177</v>
      </c>
      <c r="M4566" t="s">
        <v>24177</v>
      </c>
      <c r="N4566" t="s">
        <v>24177</v>
      </c>
      <c r="O4566" t="s">
        <v>24177</v>
      </c>
      <c r="P4566">
        <f>IMDB_Movies3[[#This Row],[gross]]-Table3[[#This Row],[budget]]</f>
        <v>44140956</v>
      </c>
    </row>
    <row r="4567" spans="1:16" x14ac:dyDescent="0.35">
      <c r="A4567" t="s">
        <v>17923</v>
      </c>
      <c r="B4567">
        <v>90</v>
      </c>
      <c r="C4567">
        <v>258113</v>
      </c>
      <c r="D4567" t="s">
        <v>22833</v>
      </c>
      <c r="E4567" t="s">
        <v>37</v>
      </c>
      <c r="F4567">
        <v>7.1</v>
      </c>
      <c r="G4567">
        <v>1066167</v>
      </c>
      <c r="H4567" t="s">
        <v>24164</v>
      </c>
      <c r="I4567" t="s">
        <v>3409</v>
      </c>
      <c r="J4567" t="s">
        <v>10413</v>
      </c>
      <c r="K4567" t="s">
        <v>24177</v>
      </c>
      <c r="L4567" t="s">
        <v>24177</v>
      </c>
      <c r="M4567" t="s">
        <v>24177</v>
      </c>
      <c r="N4567" t="s">
        <v>24177</v>
      </c>
      <c r="O4567" t="s">
        <v>24177</v>
      </c>
      <c r="P4567">
        <f>IMDB_Movies3[[#This Row],[gross]]-Table3[[#This Row],[budget]]</f>
        <v>-808054</v>
      </c>
    </row>
    <row r="4568" spans="1:16" x14ac:dyDescent="0.35">
      <c r="A4568" t="s">
        <v>18017</v>
      </c>
      <c r="B4568">
        <v>84</v>
      </c>
      <c r="C4568">
        <v>107917283</v>
      </c>
      <c r="D4568" t="s">
        <v>22838</v>
      </c>
      <c r="E4568" t="s">
        <v>37</v>
      </c>
      <c r="F4568">
        <v>6.3</v>
      </c>
      <c r="G4568">
        <v>15000</v>
      </c>
      <c r="H4568" t="s">
        <v>6403</v>
      </c>
      <c r="I4568" t="s">
        <v>24177</v>
      </c>
      <c r="J4568" t="s">
        <v>24177</v>
      </c>
      <c r="K4568" t="s">
        <v>24177</v>
      </c>
      <c r="L4568" t="s">
        <v>24177</v>
      </c>
      <c r="M4568" t="s">
        <v>24177</v>
      </c>
      <c r="N4568" t="s">
        <v>24177</v>
      </c>
      <c r="O4568" t="s">
        <v>24177</v>
      </c>
      <c r="P4568">
        <f>IMDB_Movies3[[#This Row],[gross]]-Table3[[#This Row],[budget]]</f>
        <v>107902283</v>
      </c>
    </row>
    <row r="4569" spans="1:16" x14ac:dyDescent="0.35">
      <c r="A4569" t="s">
        <v>19765</v>
      </c>
      <c r="B4569">
        <v>91</v>
      </c>
      <c r="C4569">
        <v>1293295</v>
      </c>
      <c r="D4569" t="s">
        <v>22844</v>
      </c>
      <c r="E4569" t="s">
        <v>37</v>
      </c>
      <c r="F4569">
        <v>7.7</v>
      </c>
      <c r="G4569">
        <v>35761559</v>
      </c>
      <c r="H4569" t="s">
        <v>68</v>
      </c>
      <c r="I4569" t="s">
        <v>24163</v>
      </c>
      <c r="J4569" t="s">
        <v>24177</v>
      </c>
      <c r="K4569" t="s">
        <v>24177</v>
      </c>
      <c r="L4569" t="s">
        <v>24177</v>
      </c>
      <c r="M4569" t="s">
        <v>24177</v>
      </c>
      <c r="N4569" t="s">
        <v>24177</v>
      </c>
      <c r="O4569" t="s">
        <v>24177</v>
      </c>
      <c r="P4569">
        <f>IMDB_Movies3[[#This Row],[gross]]-Table3[[#This Row],[budget]]</f>
        <v>-34468264</v>
      </c>
    </row>
    <row r="4570" spans="1:16" x14ac:dyDescent="0.35">
      <c r="A4570" t="s">
        <v>2791</v>
      </c>
      <c r="B4570">
        <v>91</v>
      </c>
      <c r="C4570">
        <v>1229197</v>
      </c>
      <c r="D4570" t="s">
        <v>22848</v>
      </c>
      <c r="E4570" t="s">
        <v>37</v>
      </c>
      <c r="F4570">
        <v>8.3000000000000007</v>
      </c>
      <c r="G4570">
        <v>229575</v>
      </c>
      <c r="H4570" t="s">
        <v>953</v>
      </c>
      <c r="I4570" t="s">
        <v>1671</v>
      </c>
      <c r="J4570" t="s">
        <v>1266</v>
      </c>
      <c r="K4570" t="s">
        <v>24177</v>
      </c>
      <c r="L4570" t="s">
        <v>24177</v>
      </c>
      <c r="M4570" t="s">
        <v>24177</v>
      </c>
      <c r="N4570" t="s">
        <v>24177</v>
      </c>
      <c r="O4570" t="s">
        <v>24177</v>
      </c>
      <c r="P4570">
        <f>IMDB_Movies3[[#This Row],[gross]]-Table3[[#This Row],[budget]]</f>
        <v>999622</v>
      </c>
    </row>
    <row r="4571" spans="1:16" x14ac:dyDescent="0.35">
      <c r="A4571" t="s">
        <v>17683</v>
      </c>
      <c r="B4571">
        <v>90</v>
      </c>
      <c r="C4571">
        <v>1689999</v>
      </c>
      <c r="D4571" t="s">
        <v>22853</v>
      </c>
      <c r="E4571" t="s">
        <v>2778</v>
      </c>
      <c r="F4571">
        <v>7.1</v>
      </c>
      <c r="G4571">
        <v>400000</v>
      </c>
      <c r="H4571" t="s">
        <v>3409</v>
      </c>
      <c r="I4571" t="s">
        <v>24177</v>
      </c>
      <c r="J4571" t="s">
        <v>24177</v>
      </c>
      <c r="K4571" t="s">
        <v>24177</v>
      </c>
      <c r="L4571" t="s">
        <v>24177</v>
      </c>
      <c r="M4571" t="s">
        <v>24177</v>
      </c>
      <c r="N4571" t="s">
        <v>24177</v>
      </c>
      <c r="O4571" t="s">
        <v>24177</v>
      </c>
      <c r="P4571">
        <f>IMDB_Movies3[[#This Row],[gross]]-Table3[[#This Row],[budget]]</f>
        <v>1289999</v>
      </c>
    </row>
    <row r="4572" spans="1:16" x14ac:dyDescent="0.35">
      <c r="A4572" t="s">
        <v>22857</v>
      </c>
      <c r="B4572">
        <v>96</v>
      </c>
      <c r="C4572">
        <v>11798</v>
      </c>
      <c r="D4572" t="s">
        <v>22860</v>
      </c>
      <c r="E4572" t="s">
        <v>37</v>
      </c>
      <c r="F4572">
        <v>4.7</v>
      </c>
      <c r="G4572">
        <v>100000</v>
      </c>
      <c r="H4572" t="s">
        <v>1671</v>
      </c>
      <c r="I4572" t="s">
        <v>1266</v>
      </c>
      <c r="J4572" t="s">
        <v>6403</v>
      </c>
      <c r="K4572" t="s">
        <v>17378</v>
      </c>
      <c r="L4572" t="s">
        <v>24177</v>
      </c>
      <c r="M4572" t="s">
        <v>24177</v>
      </c>
      <c r="N4572" t="s">
        <v>24177</v>
      </c>
      <c r="O4572" t="s">
        <v>24177</v>
      </c>
      <c r="P4572">
        <f>IMDB_Movies3[[#This Row],[gross]]-Table3[[#This Row],[budget]]</f>
        <v>-88202</v>
      </c>
    </row>
    <row r="4573" spans="1:16" x14ac:dyDescent="0.35">
      <c r="A4573" t="s">
        <v>22868</v>
      </c>
      <c r="B4573">
        <v>88</v>
      </c>
      <c r="C4573">
        <v>592014</v>
      </c>
      <c r="D4573" t="s">
        <v>22871</v>
      </c>
      <c r="E4573" t="s">
        <v>37</v>
      </c>
      <c r="F4573">
        <v>7.2</v>
      </c>
      <c r="G4573">
        <v>218</v>
      </c>
      <c r="H4573" t="s">
        <v>13307</v>
      </c>
      <c r="I4573" t="s">
        <v>68</v>
      </c>
      <c r="J4573" t="s">
        <v>24177</v>
      </c>
      <c r="K4573" t="s">
        <v>24177</v>
      </c>
      <c r="L4573" t="s">
        <v>24177</v>
      </c>
      <c r="M4573" t="s">
        <v>24177</v>
      </c>
      <c r="N4573" t="s">
        <v>24177</v>
      </c>
      <c r="O4573" t="s">
        <v>24177</v>
      </c>
      <c r="P4573">
        <f>IMDB_Movies3[[#This Row],[gross]]-Table3[[#This Row],[budget]]</f>
        <v>591796</v>
      </c>
    </row>
    <row r="4574" spans="1:16" x14ac:dyDescent="0.35">
      <c r="A4574" t="s">
        <v>22875</v>
      </c>
      <c r="B4574">
        <v>92</v>
      </c>
      <c r="C4574">
        <v>425899</v>
      </c>
      <c r="D4574" t="s">
        <v>22878</v>
      </c>
      <c r="E4574" t="s">
        <v>37</v>
      </c>
      <c r="F4574">
        <v>5.0999999999999996</v>
      </c>
      <c r="G4574">
        <v>400000</v>
      </c>
      <c r="H4574" t="s">
        <v>68</v>
      </c>
      <c r="I4574" t="s">
        <v>24177</v>
      </c>
      <c r="J4574" t="s">
        <v>24177</v>
      </c>
      <c r="K4574" t="s">
        <v>24177</v>
      </c>
      <c r="L4574" t="s">
        <v>24177</v>
      </c>
      <c r="M4574" t="s">
        <v>24177</v>
      </c>
      <c r="N4574" t="s">
        <v>24177</v>
      </c>
      <c r="O4574" t="s">
        <v>24177</v>
      </c>
      <c r="P4574">
        <f>IMDB_Movies3[[#This Row],[gross]]-Table3[[#This Row],[budget]]</f>
        <v>25899</v>
      </c>
    </row>
    <row r="4575" spans="1:16" x14ac:dyDescent="0.35">
      <c r="A4575" t="s">
        <v>22881</v>
      </c>
      <c r="B4575">
        <v>97</v>
      </c>
      <c r="C4575">
        <v>47724985</v>
      </c>
      <c r="D4575" t="s">
        <v>22883</v>
      </c>
      <c r="E4575" t="s">
        <v>37</v>
      </c>
      <c r="F4575">
        <v>5.4</v>
      </c>
      <c r="G4575">
        <v>500000</v>
      </c>
      <c r="H4575" t="s">
        <v>1671</v>
      </c>
      <c r="I4575" t="s">
        <v>6403</v>
      </c>
      <c r="J4575" t="s">
        <v>24177</v>
      </c>
      <c r="K4575" t="s">
        <v>24177</v>
      </c>
      <c r="L4575" t="s">
        <v>24177</v>
      </c>
      <c r="M4575" t="s">
        <v>24177</v>
      </c>
      <c r="N4575" t="s">
        <v>24177</v>
      </c>
      <c r="O4575" t="s">
        <v>24177</v>
      </c>
      <c r="P4575">
        <f>IMDB_Movies3[[#This Row],[gross]]-Table3[[#This Row],[budget]]</f>
        <v>47224985</v>
      </c>
    </row>
    <row r="4576" spans="1:16" x14ac:dyDescent="0.35">
      <c r="A4576" t="s">
        <v>22887</v>
      </c>
      <c r="B4576">
        <v>82</v>
      </c>
      <c r="C4576">
        <v>126387</v>
      </c>
      <c r="D4576" t="s">
        <v>22890</v>
      </c>
      <c r="E4576" t="s">
        <v>9795</v>
      </c>
      <c r="F4576">
        <v>6.9</v>
      </c>
      <c r="G4576">
        <v>400000</v>
      </c>
      <c r="H4576" t="s">
        <v>6403</v>
      </c>
      <c r="I4576" t="s">
        <v>24177</v>
      </c>
      <c r="J4576" t="s">
        <v>24177</v>
      </c>
      <c r="K4576" t="s">
        <v>24177</v>
      </c>
      <c r="L4576" t="s">
        <v>24177</v>
      </c>
      <c r="M4576" t="s">
        <v>24177</v>
      </c>
      <c r="N4576" t="s">
        <v>24177</v>
      </c>
      <c r="O4576" t="s">
        <v>24177</v>
      </c>
      <c r="P4576">
        <f>IMDB_Movies3[[#This Row],[gross]]-Table3[[#This Row],[budget]]</f>
        <v>-273613</v>
      </c>
    </row>
    <row r="4577" spans="1:16" x14ac:dyDescent="0.35">
      <c r="A4577" t="s">
        <v>8108</v>
      </c>
      <c r="B4577">
        <v>101</v>
      </c>
      <c r="C4577">
        <v>80276912</v>
      </c>
      <c r="D4577" t="s">
        <v>22900</v>
      </c>
      <c r="E4577" t="s">
        <v>37</v>
      </c>
      <c r="F4577">
        <v>6.1</v>
      </c>
      <c r="G4577">
        <v>35000000</v>
      </c>
      <c r="H4577" t="s">
        <v>1671</v>
      </c>
      <c r="I4577" t="s">
        <v>19711</v>
      </c>
      <c r="J4577" t="s">
        <v>24177</v>
      </c>
      <c r="K4577" t="s">
        <v>24177</v>
      </c>
      <c r="L4577" t="s">
        <v>24177</v>
      </c>
      <c r="M4577" t="s">
        <v>24177</v>
      </c>
      <c r="N4577" t="s">
        <v>24177</v>
      </c>
      <c r="O4577" t="s">
        <v>24177</v>
      </c>
      <c r="P4577">
        <f>IMDB_Movies3[[#This Row],[gross]]-Table3[[#This Row],[budget]]</f>
        <v>45276912</v>
      </c>
    </row>
    <row r="4578" spans="1:16" x14ac:dyDescent="0.35">
      <c r="A4578" t="s">
        <v>22904</v>
      </c>
      <c r="B4578">
        <v>80</v>
      </c>
      <c r="C4578">
        <v>47724985</v>
      </c>
      <c r="D4578" t="s">
        <v>22907</v>
      </c>
      <c r="E4578" t="s">
        <v>37</v>
      </c>
      <c r="F4578">
        <v>6.1</v>
      </c>
      <c r="G4578">
        <v>500000</v>
      </c>
      <c r="H4578" t="s">
        <v>6403</v>
      </c>
      <c r="I4578" t="s">
        <v>10413</v>
      </c>
      <c r="J4578" t="s">
        <v>24177</v>
      </c>
      <c r="K4578" t="s">
        <v>24177</v>
      </c>
      <c r="L4578" t="s">
        <v>24177</v>
      </c>
      <c r="M4578" t="s">
        <v>24177</v>
      </c>
      <c r="N4578" t="s">
        <v>24177</v>
      </c>
      <c r="O4578" t="s">
        <v>24177</v>
      </c>
      <c r="P4578">
        <f>IMDB_Movies3[[#This Row],[gross]]-Table3[[#This Row],[budget]]</f>
        <v>47224985</v>
      </c>
    </row>
    <row r="4579" spans="1:16" x14ac:dyDescent="0.35">
      <c r="A4579" t="s">
        <v>5647</v>
      </c>
      <c r="B4579">
        <v>97</v>
      </c>
      <c r="C4579">
        <v>47724985</v>
      </c>
      <c r="D4579" t="s">
        <v>22912</v>
      </c>
      <c r="E4579" t="s">
        <v>37</v>
      </c>
      <c r="F4579">
        <v>6.9</v>
      </c>
      <c r="G4579">
        <v>650000</v>
      </c>
      <c r="H4579" t="s">
        <v>1671</v>
      </c>
      <c r="I4579" t="s">
        <v>3409</v>
      </c>
      <c r="J4579" t="s">
        <v>19711</v>
      </c>
      <c r="K4579" t="s">
        <v>24177</v>
      </c>
      <c r="L4579" t="s">
        <v>24177</v>
      </c>
      <c r="M4579" t="s">
        <v>24177</v>
      </c>
      <c r="N4579" t="s">
        <v>24177</v>
      </c>
      <c r="O4579" t="s">
        <v>24177</v>
      </c>
      <c r="P4579">
        <f>IMDB_Movies3[[#This Row],[gross]]-Table3[[#This Row],[budget]]</f>
        <v>47074985</v>
      </c>
    </row>
    <row r="4580" spans="1:16" x14ac:dyDescent="0.35">
      <c r="A4580" t="s">
        <v>22916</v>
      </c>
      <c r="B4580">
        <v>84</v>
      </c>
      <c r="C4580">
        <v>25918</v>
      </c>
      <c r="D4580" t="s">
        <v>22918</v>
      </c>
      <c r="E4580" t="s">
        <v>37</v>
      </c>
      <c r="F4580">
        <v>5.8</v>
      </c>
      <c r="G4580">
        <v>35761559</v>
      </c>
      <c r="H4580" t="s">
        <v>3409</v>
      </c>
      <c r="I4580" t="s">
        <v>6403</v>
      </c>
      <c r="J4580" t="s">
        <v>24162</v>
      </c>
      <c r="K4580" t="s">
        <v>10413</v>
      </c>
      <c r="L4580" t="s">
        <v>24177</v>
      </c>
      <c r="M4580" t="s">
        <v>24177</v>
      </c>
      <c r="N4580" t="s">
        <v>24177</v>
      </c>
      <c r="O4580" t="s">
        <v>24177</v>
      </c>
      <c r="P4580">
        <f>IMDB_Movies3[[#This Row],[gross]]-Table3[[#This Row],[budget]]</f>
        <v>-35735641</v>
      </c>
    </row>
    <row r="4581" spans="1:16" x14ac:dyDescent="0.35">
      <c r="A4581" t="s">
        <v>22921</v>
      </c>
      <c r="B4581">
        <v>97</v>
      </c>
      <c r="C4581">
        <v>47724985</v>
      </c>
      <c r="D4581" t="s">
        <v>22922</v>
      </c>
      <c r="E4581" t="s">
        <v>1464</v>
      </c>
      <c r="F4581">
        <v>6</v>
      </c>
      <c r="G4581">
        <v>900000</v>
      </c>
      <c r="H4581" t="s">
        <v>3409</v>
      </c>
      <c r="I4581" t="s">
        <v>10413</v>
      </c>
      <c r="J4581" t="s">
        <v>24177</v>
      </c>
      <c r="K4581" t="s">
        <v>24177</v>
      </c>
      <c r="L4581" t="s">
        <v>24177</v>
      </c>
      <c r="M4581" t="s">
        <v>24177</v>
      </c>
      <c r="N4581" t="s">
        <v>24177</v>
      </c>
      <c r="O4581" t="s">
        <v>24177</v>
      </c>
      <c r="P4581">
        <f>IMDB_Movies3[[#This Row],[gross]]-Table3[[#This Row],[budget]]</f>
        <v>46824985</v>
      </c>
    </row>
    <row r="4582" spans="1:16" x14ac:dyDescent="0.35">
      <c r="A4582" t="s">
        <v>22926</v>
      </c>
      <c r="B4582">
        <v>91</v>
      </c>
      <c r="C4582">
        <v>47724985</v>
      </c>
      <c r="D4582" t="s">
        <v>22928</v>
      </c>
      <c r="E4582" t="s">
        <v>12472</v>
      </c>
      <c r="F4582">
        <v>8.1999999999999993</v>
      </c>
      <c r="G4582">
        <v>400000</v>
      </c>
      <c r="H4582" t="s">
        <v>3409</v>
      </c>
      <c r="I4582" t="s">
        <v>24177</v>
      </c>
      <c r="J4582" t="s">
        <v>24177</v>
      </c>
      <c r="K4582" t="s">
        <v>24177</v>
      </c>
      <c r="L4582" t="s">
        <v>24177</v>
      </c>
      <c r="M4582" t="s">
        <v>24177</v>
      </c>
      <c r="N4582" t="s">
        <v>24177</v>
      </c>
      <c r="O4582" t="s">
        <v>24177</v>
      </c>
      <c r="P4582">
        <f>IMDB_Movies3[[#This Row],[gross]]-Table3[[#This Row],[budget]]</f>
        <v>47324985</v>
      </c>
    </row>
    <row r="4583" spans="1:16" x14ac:dyDescent="0.35">
      <c r="A4583" t="s">
        <v>22938</v>
      </c>
      <c r="B4583">
        <v>86</v>
      </c>
      <c r="C4583">
        <v>617172</v>
      </c>
      <c r="D4583" t="s">
        <v>22940</v>
      </c>
      <c r="E4583" t="s">
        <v>37</v>
      </c>
      <c r="F4583">
        <v>7</v>
      </c>
      <c r="G4583">
        <v>375000</v>
      </c>
      <c r="H4583" t="s">
        <v>68</v>
      </c>
      <c r="I4583" t="s">
        <v>24177</v>
      </c>
      <c r="J4583" t="s">
        <v>24177</v>
      </c>
      <c r="K4583" t="s">
        <v>24177</v>
      </c>
      <c r="L4583" t="s">
        <v>24177</v>
      </c>
      <c r="M4583" t="s">
        <v>24177</v>
      </c>
      <c r="N4583" t="s">
        <v>24177</v>
      </c>
      <c r="O4583" t="s">
        <v>24177</v>
      </c>
      <c r="P4583">
        <f>IMDB_Movies3[[#This Row],[gross]]-Table3[[#This Row],[budget]]</f>
        <v>242172</v>
      </c>
    </row>
    <row r="4584" spans="1:16" x14ac:dyDescent="0.35">
      <c r="A4584" t="s">
        <v>22944</v>
      </c>
      <c r="B4584">
        <v>100</v>
      </c>
      <c r="C4584">
        <v>2808000</v>
      </c>
      <c r="D4584" t="s">
        <v>22947</v>
      </c>
      <c r="E4584" t="s">
        <v>37</v>
      </c>
      <c r="F4584">
        <v>6.3</v>
      </c>
      <c r="G4584">
        <v>379000</v>
      </c>
      <c r="H4584" t="s">
        <v>17378</v>
      </c>
      <c r="I4584" t="s">
        <v>19711</v>
      </c>
      <c r="J4584" t="s">
        <v>24177</v>
      </c>
      <c r="K4584" t="s">
        <v>24177</v>
      </c>
      <c r="L4584" t="s">
        <v>24177</v>
      </c>
      <c r="M4584" t="s">
        <v>24177</v>
      </c>
      <c r="N4584" t="s">
        <v>24177</v>
      </c>
      <c r="O4584" t="s">
        <v>24177</v>
      </c>
      <c r="P4584">
        <f>IMDB_Movies3[[#This Row],[gross]]-Table3[[#This Row],[budget]]</f>
        <v>2429000</v>
      </c>
    </row>
    <row r="4585" spans="1:16" x14ac:dyDescent="0.35">
      <c r="A4585" t="s">
        <v>79</v>
      </c>
      <c r="B4585">
        <v>96</v>
      </c>
      <c r="C4585">
        <v>47724985</v>
      </c>
      <c r="D4585" t="s">
        <v>22952</v>
      </c>
      <c r="E4585" t="s">
        <v>37</v>
      </c>
      <c r="F4585">
        <v>7.6</v>
      </c>
      <c r="G4585">
        <v>375000</v>
      </c>
      <c r="H4585" t="s">
        <v>1266</v>
      </c>
      <c r="I4585" t="s">
        <v>6403</v>
      </c>
      <c r="J4585" t="s">
        <v>24177</v>
      </c>
      <c r="K4585" t="s">
        <v>24177</v>
      </c>
      <c r="L4585" t="s">
        <v>24177</v>
      </c>
      <c r="M4585" t="s">
        <v>24177</v>
      </c>
      <c r="N4585" t="s">
        <v>24177</v>
      </c>
      <c r="O4585" t="s">
        <v>24177</v>
      </c>
      <c r="P4585">
        <f>IMDB_Movies3[[#This Row],[gross]]-Table3[[#This Row],[budget]]</f>
        <v>47349985</v>
      </c>
    </row>
    <row r="4586" spans="1:16" x14ac:dyDescent="0.35">
      <c r="A4586" t="s">
        <v>22955</v>
      </c>
      <c r="B4586">
        <v>89</v>
      </c>
      <c r="C4586">
        <v>12843</v>
      </c>
      <c r="D4586" t="s">
        <v>22958</v>
      </c>
      <c r="E4586" t="s">
        <v>37</v>
      </c>
      <c r="F4586">
        <v>6.1</v>
      </c>
      <c r="G4586">
        <v>6000000</v>
      </c>
      <c r="H4586" t="s">
        <v>6403</v>
      </c>
      <c r="I4586" t="s">
        <v>10413</v>
      </c>
      <c r="J4586" t="s">
        <v>24177</v>
      </c>
      <c r="K4586" t="s">
        <v>24177</v>
      </c>
      <c r="L4586" t="s">
        <v>24177</v>
      </c>
      <c r="M4586" t="s">
        <v>24177</v>
      </c>
      <c r="N4586" t="s">
        <v>24177</v>
      </c>
      <c r="O4586" t="s">
        <v>24177</v>
      </c>
      <c r="P4586">
        <f>IMDB_Movies3[[#This Row],[gross]]-Table3[[#This Row],[budget]]</f>
        <v>-5987157</v>
      </c>
    </row>
    <row r="4587" spans="1:16" x14ac:dyDescent="0.35">
      <c r="A4587" t="s">
        <v>22962</v>
      </c>
      <c r="B4587">
        <v>84</v>
      </c>
      <c r="C4587">
        <v>34151</v>
      </c>
      <c r="D4587" t="s">
        <v>22964</v>
      </c>
      <c r="E4587" t="s">
        <v>11690</v>
      </c>
      <c r="F4587">
        <v>7.2</v>
      </c>
      <c r="G4587">
        <v>450000</v>
      </c>
      <c r="H4587" t="s">
        <v>68</v>
      </c>
      <c r="I4587" t="s">
        <v>22704</v>
      </c>
      <c r="J4587" t="s">
        <v>24177</v>
      </c>
      <c r="K4587" t="s">
        <v>24177</v>
      </c>
      <c r="L4587" t="s">
        <v>24177</v>
      </c>
      <c r="M4587" t="s">
        <v>24177</v>
      </c>
      <c r="N4587" t="s">
        <v>24177</v>
      </c>
      <c r="O4587" t="s">
        <v>24177</v>
      </c>
      <c r="P4587">
        <f>IMDB_Movies3[[#This Row],[gross]]-Table3[[#This Row],[budget]]</f>
        <v>-415849</v>
      </c>
    </row>
    <row r="4588" spans="1:16" x14ac:dyDescent="0.35">
      <c r="A4588" t="s">
        <v>22966</v>
      </c>
      <c r="B4588">
        <v>88</v>
      </c>
      <c r="C4588">
        <v>1523883</v>
      </c>
      <c r="D4588" t="s">
        <v>22969</v>
      </c>
      <c r="E4588" t="s">
        <v>37</v>
      </c>
      <c r="F4588">
        <v>7.8</v>
      </c>
      <c r="G4588">
        <v>1750211</v>
      </c>
      <c r="H4588" t="s">
        <v>68</v>
      </c>
      <c r="I4588" t="s">
        <v>24163</v>
      </c>
      <c r="J4588" t="s">
        <v>24177</v>
      </c>
      <c r="K4588" t="s">
        <v>24177</v>
      </c>
      <c r="L4588" t="s">
        <v>24177</v>
      </c>
      <c r="M4588" t="s">
        <v>24177</v>
      </c>
      <c r="N4588" t="s">
        <v>24177</v>
      </c>
      <c r="O4588" t="s">
        <v>24177</v>
      </c>
      <c r="P4588">
        <f>IMDB_Movies3[[#This Row],[gross]]-Table3[[#This Row],[budget]]</f>
        <v>-226328</v>
      </c>
    </row>
    <row r="4589" spans="1:16" x14ac:dyDescent="0.35">
      <c r="A4589" t="s">
        <v>22973</v>
      </c>
      <c r="B4589">
        <v>90</v>
      </c>
      <c r="C4589">
        <v>4000000</v>
      </c>
      <c r="D4589" t="s">
        <v>22974</v>
      </c>
      <c r="E4589" t="s">
        <v>37</v>
      </c>
      <c r="F4589">
        <v>4.7</v>
      </c>
      <c r="G4589">
        <v>350000</v>
      </c>
      <c r="H4589" t="s">
        <v>1325</v>
      </c>
      <c r="I4589" t="s">
        <v>3409</v>
      </c>
      <c r="J4589" t="s">
        <v>24177</v>
      </c>
      <c r="K4589" t="s">
        <v>24177</v>
      </c>
      <c r="L4589" t="s">
        <v>24177</v>
      </c>
      <c r="M4589" t="s">
        <v>24177</v>
      </c>
      <c r="N4589" t="s">
        <v>24177</v>
      </c>
      <c r="O4589" t="s">
        <v>24177</v>
      </c>
      <c r="P4589">
        <f>IMDB_Movies3[[#This Row],[gross]]-Table3[[#This Row],[budget]]</f>
        <v>3650000</v>
      </c>
    </row>
    <row r="4590" spans="1:16" x14ac:dyDescent="0.35">
      <c r="A4590" t="s">
        <v>22978</v>
      </c>
      <c r="B4590">
        <v>90</v>
      </c>
      <c r="C4590">
        <v>84689</v>
      </c>
      <c r="D4590" t="s">
        <v>22981</v>
      </c>
      <c r="E4590" t="s">
        <v>37</v>
      </c>
      <c r="F4590">
        <v>7.5</v>
      </c>
      <c r="G4590">
        <v>35761559</v>
      </c>
      <c r="H4590" t="s">
        <v>68</v>
      </c>
      <c r="I4590" t="s">
        <v>24177</v>
      </c>
      <c r="J4590" t="s">
        <v>24177</v>
      </c>
      <c r="K4590" t="s">
        <v>24177</v>
      </c>
      <c r="L4590" t="s">
        <v>24177</v>
      </c>
      <c r="M4590" t="s">
        <v>24177</v>
      </c>
      <c r="N4590" t="s">
        <v>24177</v>
      </c>
      <c r="O4590" t="s">
        <v>24177</v>
      </c>
      <c r="P4590">
        <f>IMDB_Movies3[[#This Row],[gross]]-Table3[[#This Row],[budget]]</f>
        <v>-35676870</v>
      </c>
    </row>
    <row r="4591" spans="1:16" x14ac:dyDescent="0.35">
      <c r="A4591" t="s">
        <v>22989</v>
      </c>
      <c r="B4591">
        <v>98</v>
      </c>
      <c r="C4591">
        <v>47724985</v>
      </c>
      <c r="D4591" t="s">
        <v>22992</v>
      </c>
      <c r="E4591" t="s">
        <v>37</v>
      </c>
      <c r="F4591">
        <v>3.4</v>
      </c>
      <c r="G4591">
        <v>350000</v>
      </c>
      <c r="H4591" t="s">
        <v>18089</v>
      </c>
      <c r="I4591" t="s">
        <v>12332</v>
      </c>
      <c r="J4591" t="s">
        <v>24177</v>
      </c>
      <c r="K4591" t="s">
        <v>24177</v>
      </c>
      <c r="L4591" t="s">
        <v>24177</v>
      </c>
      <c r="M4591" t="s">
        <v>24177</v>
      </c>
      <c r="N4591" t="s">
        <v>24177</v>
      </c>
      <c r="O4591" t="s">
        <v>24177</v>
      </c>
      <c r="P4591">
        <f>IMDB_Movies3[[#This Row],[gross]]-Table3[[#This Row],[budget]]</f>
        <v>47374985</v>
      </c>
    </row>
    <row r="4592" spans="1:16" x14ac:dyDescent="0.35">
      <c r="A4592" t="s">
        <v>10145</v>
      </c>
      <c r="B4592">
        <v>96</v>
      </c>
      <c r="C4592">
        <v>47724985</v>
      </c>
      <c r="D4592" t="s">
        <v>22996</v>
      </c>
      <c r="E4592" t="s">
        <v>37</v>
      </c>
      <c r="F4592">
        <v>8.9</v>
      </c>
      <c r="G4592">
        <v>350000</v>
      </c>
      <c r="H4592" t="s">
        <v>24164</v>
      </c>
      <c r="I4592" t="s">
        <v>3409</v>
      </c>
      <c r="J4592" t="s">
        <v>24177</v>
      </c>
      <c r="K4592" t="s">
        <v>24177</v>
      </c>
      <c r="L4592" t="s">
        <v>24177</v>
      </c>
      <c r="M4592" t="s">
        <v>24177</v>
      </c>
      <c r="N4592" t="s">
        <v>24177</v>
      </c>
      <c r="O4592" t="s">
        <v>24177</v>
      </c>
      <c r="P4592">
        <f>IMDB_Movies3[[#This Row],[gross]]-Table3[[#This Row],[budget]]</f>
        <v>47374985</v>
      </c>
    </row>
    <row r="4593" spans="1:16" x14ac:dyDescent="0.35">
      <c r="A4593" t="s">
        <v>22999</v>
      </c>
      <c r="B4593">
        <v>83</v>
      </c>
      <c r="C4593">
        <v>246574</v>
      </c>
      <c r="D4593" t="s">
        <v>23001</v>
      </c>
      <c r="E4593" t="s">
        <v>37</v>
      </c>
      <c r="F4593">
        <v>6.9</v>
      </c>
      <c r="G4593">
        <v>35761559</v>
      </c>
      <c r="H4593" t="s">
        <v>11526</v>
      </c>
      <c r="I4593" t="s">
        <v>3409</v>
      </c>
      <c r="J4593" t="s">
        <v>24177</v>
      </c>
      <c r="K4593" t="s">
        <v>24177</v>
      </c>
      <c r="L4593" t="s">
        <v>24177</v>
      </c>
      <c r="M4593" t="s">
        <v>24177</v>
      </c>
      <c r="N4593" t="s">
        <v>24177</v>
      </c>
      <c r="O4593" t="s">
        <v>24177</v>
      </c>
      <c r="P4593">
        <f>IMDB_Movies3[[#This Row],[gross]]-Table3[[#This Row],[budget]]</f>
        <v>-35514985</v>
      </c>
    </row>
    <row r="4594" spans="1:16" x14ac:dyDescent="0.35">
      <c r="A4594" t="s">
        <v>19168</v>
      </c>
      <c r="B4594">
        <v>65</v>
      </c>
      <c r="C4594">
        <v>47724985</v>
      </c>
      <c r="D4594" t="s">
        <v>23005</v>
      </c>
      <c r="E4594" t="s">
        <v>37</v>
      </c>
      <c r="F4594">
        <v>8.1999999999999993</v>
      </c>
      <c r="G4594">
        <v>325000</v>
      </c>
      <c r="H4594" t="s">
        <v>1671</v>
      </c>
      <c r="I4594" t="s">
        <v>19711</v>
      </c>
      <c r="J4594" t="s">
        <v>24177</v>
      </c>
      <c r="K4594" t="s">
        <v>24177</v>
      </c>
      <c r="L4594" t="s">
        <v>24177</v>
      </c>
      <c r="M4594" t="s">
        <v>24177</v>
      </c>
      <c r="N4594" t="s">
        <v>24177</v>
      </c>
      <c r="O4594" t="s">
        <v>24177</v>
      </c>
      <c r="P4594">
        <f>IMDB_Movies3[[#This Row],[gross]]-Table3[[#This Row],[budget]]</f>
        <v>47399985</v>
      </c>
    </row>
    <row r="4595" spans="1:16" x14ac:dyDescent="0.35">
      <c r="A4595" t="s">
        <v>23009</v>
      </c>
      <c r="B4595">
        <v>94</v>
      </c>
      <c r="C4595">
        <v>110197</v>
      </c>
      <c r="D4595" t="s">
        <v>23012</v>
      </c>
      <c r="E4595" t="s">
        <v>23016</v>
      </c>
      <c r="F4595">
        <v>7.3</v>
      </c>
      <c r="G4595">
        <v>35761559</v>
      </c>
      <c r="H4595" t="s">
        <v>3409</v>
      </c>
      <c r="I4595" t="s">
        <v>10413</v>
      </c>
      <c r="J4595" t="s">
        <v>24177</v>
      </c>
      <c r="K4595" t="s">
        <v>24177</v>
      </c>
      <c r="L4595" t="s">
        <v>24177</v>
      </c>
      <c r="M4595" t="s">
        <v>24177</v>
      </c>
      <c r="N4595" t="s">
        <v>24177</v>
      </c>
      <c r="O4595" t="s">
        <v>24177</v>
      </c>
      <c r="P4595">
        <f>IMDB_Movies3[[#This Row],[gross]]-Table3[[#This Row],[budget]]</f>
        <v>-35651362</v>
      </c>
    </row>
    <row r="4596" spans="1:16" x14ac:dyDescent="0.35">
      <c r="A4596" t="s">
        <v>23017</v>
      </c>
      <c r="B4596">
        <v>112</v>
      </c>
      <c r="C4596">
        <v>7707563</v>
      </c>
      <c r="D4596" t="s">
        <v>23019</v>
      </c>
      <c r="E4596" t="s">
        <v>37</v>
      </c>
      <c r="F4596">
        <v>8</v>
      </c>
      <c r="G4596">
        <v>35761559</v>
      </c>
      <c r="H4596" t="s">
        <v>13307</v>
      </c>
      <c r="I4596" t="s">
        <v>68</v>
      </c>
      <c r="J4596" t="s">
        <v>12038</v>
      </c>
      <c r="K4596" t="s">
        <v>24177</v>
      </c>
      <c r="L4596" t="s">
        <v>24177</v>
      </c>
      <c r="M4596" t="s">
        <v>24177</v>
      </c>
      <c r="N4596" t="s">
        <v>24177</v>
      </c>
      <c r="O4596" t="s">
        <v>24177</v>
      </c>
      <c r="P4596">
        <f>IMDB_Movies3[[#This Row],[gross]]-Table3[[#This Row],[budget]]</f>
        <v>-28053996</v>
      </c>
    </row>
    <row r="4597" spans="1:16" x14ac:dyDescent="0.35">
      <c r="A4597" t="s">
        <v>8565</v>
      </c>
      <c r="B4597">
        <v>102</v>
      </c>
      <c r="C4597">
        <v>1281176</v>
      </c>
      <c r="D4597" t="s">
        <v>23023</v>
      </c>
      <c r="E4597" t="s">
        <v>37</v>
      </c>
      <c r="F4597">
        <v>6.7</v>
      </c>
      <c r="G4597">
        <v>312000</v>
      </c>
      <c r="H4597" t="s">
        <v>1671</v>
      </c>
      <c r="I4597" t="s">
        <v>3409</v>
      </c>
      <c r="J4597" t="s">
        <v>24177</v>
      </c>
      <c r="K4597" t="s">
        <v>24177</v>
      </c>
      <c r="L4597" t="s">
        <v>24177</v>
      </c>
      <c r="M4597" t="s">
        <v>24177</v>
      </c>
      <c r="N4597" t="s">
        <v>24177</v>
      </c>
      <c r="O4597" t="s">
        <v>24177</v>
      </c>
      <c r="P4597">
        <f>IMDB_Movies3[[#This Row],[gross]]-Table3[[#This Row],[budget]]</f>
        <v>969176</v>
      </c>
    </row>
    <row r="4598" spans="1:16" x14ac:dyDescent="0.35">
      <c r="A4598" t="s">
        <v>23026</v>
      </c>
      <c r="B4598">
        <v>98</v>
      </c>
      <c r="C4598">
        <v>16115878</v>
      </c>
      <c r="D4598" t="s">
        <v>23028</v>
      </c>
      <c r="E4598" t="s">
        <v>37</v>
      </c>
      <c r="F4598">
        <v>6.6</v>
      </c>
      <c r="G4598">
        <v>8000000</v>
      </c>
      <c r="H4598" t="s">
        <v>1325</v>
      </c>
      <c r="I4598" t="s">
        <v>1266</v>
      </c>
      <c r="J4598" t="s">
        <v>6403</v>
      </c>
      <c r="K4598" t="s">
        <v>24162</v>
      </c>
      <c r="L4598" t="s">
        <v>10413</v>
      </c>
      <c r="M4598" t="s">
        <v>24177</v>
      </c>
      <c r="N4598" t="s">
        <v>24177</v>
      </c>
      <c r="O4598" t="s">
        <v>24177</v>
      </c>
      <c r="P4598">
        <f>IMDB_Movies3[[#This Row],[gross]]-Table3[[#This Row],[budget]]</f>
        <v>8115878</v>
      </c>
    </row>
    <row r="4599" spans="1:16" x14ac:dyDescent="0.35">
      <c r="A4599" t="s">
        <v>17301</v>
      </c>
      <c r="B4599">
        <v>91</v>
      </c>
      <c r="C4599">
        <v>1652472</v>
      </c>
      <c r="D4599" t="s">
        <v>23032</v>
      </c>
      <c r="E4599" t="s">
        <v>1464</v>
      </c>
      <c r="F4599">
        <v>6.9</v>
      </c>
      <c r="G4599">
        <v>300000</v>
      </c>
      <c r="H4599" t="s">
        <v>1671</v>
      </c>
      <c r="I4599" t="s">
        <v>19711</v>
      </c>
      <c r="J4599" t="s">
        <v>24177</v>
      </c>
      <c r="K4599" t="s">
        <v>24177</v>
      </c>
      <c r="L4599" t="s">
        <v>24177</v>
      </c>
      <c r="M4599" t="s">
        <v>24177</v>
      </c>
      <c r="N4599" t="s">
        <v>24177</v>
      </c>
      <c r="O4599" t="s">
        <v>24177</v>
      </c>
      <c r="P4599">
        <f>IMDB_Movies3[[#This Row],[gross]]-Table3[[#This Row],[budget]]</f>
        <v>1352472</v>
      </c>
    </row>
    <row r="4600" spans="1:16" x14ac:dyDescent="0.35">
      <c r="A4600" t="s">
        <v>6496</v>
      </c>
      <c r="B4600">
        <v>80</v>
      </c>
      <c r="C4600">
        <v>2360184</v>
      </c>
      <c r="D4600" t="s">
        <v>23036</v>
      </c>
      <c r="E4600" t="s">
        <v>37</v>
      </c>
      <c r="F4600">
        <v>7.1</v>
      </c>
      <c r="G4600">
        <v>300000</v>
      </c>
      <c r="H4600" t="s">
        <v>1671</v>
      </c>
      <c r="I4600" t="s">
        <v>3409</v>
      </c>
      <c r="J4600" t="s">
        <v>24177</v>
      </c>
      <c r="K4600" t="s">
        <v>24177</v>
      </c>
      <c r="L4600" t="s">
        <v>24177</v>
      </c>
      <c r="M4600" t="s">
        <v>24177</v>
      </c>
      <c r="N4600" t="s">
        <v>24177</v>
      </c>
      <c r="O4600" t="s">
        <v>24177</v>
      </c>
      <c r="P4600">
        <f>IMDB_Movies3[[#This Row],[gross]]-Table3[[#This Row],[budget]]</f>
        <v>2060184</v>
      </c>
    </row>
    <row r="4601" spans="1:16" x14ac:dyDescent="0.35">
      <c r="A4601" t="s">
        <v>23039</v>
      </c>
      <c r="B4601">
        <v>114</v>
      </c>
      <c r="C4601">
        <v>47724985</v>
      </c>
      <c r="D4601" t="s">
        <v>23042</v>
      </c>
      <c r="E4601" t="s">
        <v>37</v>
      </c>
      <c r="F4601">
        <v>5.6</v>
      </c>
      <c r="G4601">
        <v>35761559</v>
      </c>
      <c r="H4601" t="s">
        <v>3409</v>
      </c>
      <c r="I4601" t="s">
        <v>24177</v>
      </c>
      <c r="J4601" t="s">
        <v>24177</v>
      </c>
      <c r="K4601" t="s">
        <v>24177</v>
      </c>
      <c r="L4601" t="s">
        <v>24177</v>
      </c>
      <c r="M4601" t="s">
        <v>24177</v>
      </c>
      <c r="N4601" t="s">
        <v>24177</v>
      </c>
      <c r="O4601" t="s">
        <v>24177</v>
      </c>
      <c r="P4601">
        <f>IMDB_Movies3[[#This Row],[gross]]-Table3[[#This Row],[budget]]</f>
        <v>11963426</v>
      </c>
    </row>
    <row r="4602" spans="1:16" x14ac:dyDescent="0.35">
      <c r="A4602" t="s">
        <v>20333</v>
      </c>
      <c r="B4602">
        <v>76</v>
      </c>
      <c r="C4602">
        <v>255352</v>
      </c>
      <c r="D4602" t="s">
        <v>23048</v>
      </c>
      <c r="E4602" t="s">
        <v>37</v>
      </c>
      <c r="F4602">
        <v>6.7</v>
      </c>
      <c r="G4602">
        <v>300000</v>
      </c>
      <c r="H4602" t="s">
        <v>3409</v>
      </c>
      <c r="I4602" t="s">
        <v>24177</v>
      </c>
      <c r="J4602" t="s">
        <v>24177</v>
      </c>
      <c r="K4602" t="s">
        <v>24177</v>
      </c>
      <c r="L4602" t="s">
        <v>24177</v>
      </c>
      <c r="M4602" t="s">
        <v>24177</v>
      </c>
      <c r="N4602" t="s">
        <v>24177</v>
      </c>
      <c r="O4602" t="s">
        <v>24177</v>
      </c>
      <c r="P4602">
        <f>IMDB_Movies3[[#This Row],[gross]]-Table3[[#This Row],[budget]]</f>
        <v>-44648</v>
      </c>
    </row>
    <row r="4603" spans="1:16" x14ac:dyDescent="0.35">
      <c r="A4603" t="s">
        <v>20333</v>
      </c>
      <c r="B4603">
        <v>80</v>
      </c>
      <c r="C4603">
        <v>856942</v>
      </c>
      <c r="D4603" t="s">
        <v>23052</v>
      </c>
      <c r="E4603" t="s">
        <v>37</v>
      </c>
      <c r="F4603">
        <v>7.1</v>
      </c>
      <c r="G4603">
        <v>200000</v>
      </c>
      <c r="H4603" t="s">
        <v>3409</v>
      </c>
      <c r="I4603" t="s">
        <v>24177</v>
      </c>
      <c r="J4603" t="s">
        <v>24177</v>
      </c>
      <c r="K4603" t="s">
        <v>24177</v>
      </c>
      <c r="L4603" t="s">
        <v>24177</v>
      </c>
      <c r="M4603" t="s">
        <v>24177</v>
      </c>
      <c r="N4603" t="s">
        <v>24177</v>
      </c>
      <c r="O4603" t="s">
        <v>24177</v>
      </c>
      <c r="P4603">
        <f>IMDB_Movies3[[#This Row],[gross]]-Table3[[#This Row],[budget]]</f>
        <v>656942</v>
      </c>
    </row>
    <row r="4604" spans="1:16" x14ac:dyDescent="0.35">
      <c r="A4604" t="s">
        <v>23055</v>
      </c>
      <c r="B4604">
        <v>88</v>
      </c>
      <c r="C4604">
        <v>47724985</v>
      </c>
      <c r="D4604" t="s">
        <v>23056</v>
      </c>
      <c r="E4604" t="s">
        <v>37</v>
      </c>
      <c r="F4604">
        <v>5.2</v>
      </c>
      <c r="G4604">
        <v>300000</v>
      </c>
      <c r="H4604" t="s">
        <v>3409</v>
      </c>
      <c r="I4604" t="s">
        <v>24177</v>
      </c>
      <c r="J4604" t="s">
        <v>24177</v>
      </c>
      <c r="K4604" t="s">
        <v>24177</v>
      </c>
      <c r="L4604" t="s">
        <v>24177</v>
      </c>
      <c r="M4604" t="s">
        <v>24177</v>
      </c>
      <c r="N4604" t="s">
        <v>24177</v>
      </c>
      <c r="O4604" t="s">
        <v>24177</v>
      </c>
      <c r="P4604">
        <f>IMDB_Movies3[[#This Row],[gross]]-Table3[[#This Row],[budget]]</f>
        <v>47424985</v>
      </c>
    </row>
    <row r="4605" spans="1:16" x14ac:dyDescent="0.35">
      <c r="A4605" t="s">
        <v>23059</v>
      </c>
      <c r="B4605">
        <v>110</v>
      </c>
      <c r="C4605">
        <v>47724985</v>
      </c>
      <c r="D4605" t="s">
        <v>23061</v>
      </c>
      <c r="E4605" t="s">
        <v>1464</v>
      </c>
      <c r="F4605">
        <v>7.7</v>
      </c>
      <c r="G4605">
        <v>300000</v>
      </c>
      <c r="H4605" t="s">
        <v>24164</v>
      </c>
      <c r="I4605" t="s">
        <v>3409</v>
      </c>
      <c r="J4605" t="s">
        <v>19711</v>
      </c>
      <c r="K4605" t="s">
        <v>24177</v>
      </c>
      <c r="L4605" t="s">
        <v>24177</v>
      </c>
      <c r="M4605" t="s">
        <v>24177</v>
      </c>
      <c r="N4605" t="s">
        <v>24177</v>
      </c>
      <c r="O4605" t="s">
        <v>24177</v>
      </c>
      <c r="P4605">
        <f>IMDB_Movies3[[#This Row],[gross]]-Table3[[#This Row],[budget]]</f>
        <v>47424985</v>
      </c>
    </row>
    <row r="4606" spans="1:16" x14ac:dyDescent="0.35">
      <c r="A4606" t="s">
        <v>23065</v>
      </c>
      <c r="B4606">
        <v>104</v>
      </c>
      <c r="C4606">
        <v>32631</v>
      </c>
      <c r="D4606" t="s">
        <v>23068</v>
      </c>
      <c r="E4606" t="s">
        <v>37</v>
      </c>
      <c r="F4606">
        <v>7.5</v>
      </c>
      <c r="G4606">
        <v>35761559</v>
      </c>
      <c r="H4606" t="s">
        <v>68</v>
      </c>
      <c r="I4606" t="s">
        <v>24177</v>
      </c>
      <c r="J4606" t="s">
        <v>24177</v>
      </c>
      <c r="K4606" t="s">
        <v>24177</v>
      </c>
      <c r="L4606" t="s">
        <v>24177</v>
      </c>
      <c r="M4606" t="s">
        <v>24177</v>
      </c>
      <c r="N4606" t="s">
        <v>24177</v>
      </c>
      <c r="O4606" t="s">
        <v>24177</v>
      </c>
      <c r="P4606">
        <f>IMDB_Movies3[[#This Row],[gross]]-Table3[[#This Row],[budget]]</f>
        <v>-35728928</v>
      </c>
    </row>
    <row r="4607" spans="1:16" x14ac:dyDescent="0.35">
      <c r="A4607" t="s">
        <v>22482</v>
      </c>
      <c r="B4607">
        <v>102</v>
      </c>
      <c r="C4607">
        <v>16892</v>
      </c>
      <c r="D4607" t="s">
        <v>23071</v>
      </c>
      <c r="E4607" t="s">
        <v>37</v>
      </c>
      <c r="F4607">
        <v>7.6</v>
      </c>
      <c r="G4607">
        <v>300000</v>
      </c>
      <c r="H4607" t="s">
        <v>68</v>
      </c>
      <c r="I4607" t="s">
        <v>24177</v>
      </c>
      <c r="J4607" t="s">
        <v>24177</v>
      </c>
      <c r="K4607" t="s">
        <v>24177</v>
      </c>
      <c r="L4607" t="s">
        <v>24177</v>
      </c>
      <c r="M4607" t="s">
        <v>24177</v>
      </c>
      <c r="N4607" t="s">
        <v>24177</v>
      </c>
      <c r="O4607" t="s">
        <v>24177</v>
      </c>
      <c r="P4607">
        <f>IMDB_Movies3[[#This Row],[gross]]-Table3[[#This Row],[budget]]</f>
        <v>-283108</v>
      </c>
    </row>
    <row r="4608" spans="1:16" x14ac:dyDescent="0.35">
      <c r="A4608" t="s">
        <v>23074</v>
      </c>
      <c r="B4608">
        <v>95</v>
      </c>
      <c r="C4608">
        <v>12438</v>
      </c>
      <c r="D4608" t="s">
        <v>23075</v>
      </c>
      <c r="E4608" t="s">
        <v>37</v>
      </c>
      <c r="F4608">
        <v>8.1</v>
      </c>
      <c r="G4608">
        <v>160000</v>
      </c>
      <c r="H4608" t="s">
        <v>3409</v>
      </c>
      <c r="I4608" t="s">
        <v>19711</v>
      </c>
      <c r="J4608" t="s">
        <v>24177</v>
      </c>
      <c r="K4608" t="s">
        <v>24177</v>
      </c>
      <c r="L4608" t="s">
        <v>24177</v>
      </c>
      <c r="M4608" t="s">
        <v>24177</v>
      </c>
      <c r="N4608" t="s">
        <v>24177</v>
      </c>
      <c r="O4608" t="s">
        <v>24177</v>
      </c>
      <c r="P4608">
        <f>IMDB_Movies3[[#This Row],[gross]]-Table3[[#This Row],[budget]]</f>
        <v>-147562</v>
      </c>
    </row>
    <row r="4609" spans="1:16" x14ac:dyDescent="0.35">
      <c r="A4609" t="s">
        <v>17658</v>
      </c>
      <c r="B4609">
        <v>94</v>
      </c>
      <c r="C4609">
        <v>40542</v>
      </c>
      <c r="D4609" t="s">
        <v>23080</v>
      </c>
      <c r="E4609" t="s">
        <v>37</v>
      </c>
      <c r="F4609">
        <v>5.5</v>
      </c>
      <c r="G4609">
        <v>300000</v>
      </c>
      <c r="H4609" t="s">
        <v>3409</v>
      </c>
      <c r="I4609" t="s">
        <v>19711</v>
      </c>
      <c r="J4609" t="s">
        <v>24177</v>
      </c>
      <c r="K4609" t="s">
        <v>24177</v>
      </c>
      <c r="L4609" t="s">
        <v>24177</v>
      </c>
      <c r="M4609" t="s">
        <v>24177</v>
      </c>
      <c r="N4609" t="s">
        <v>24177</v>
      </c>
      <c r="O4609" t="s">
        <v>24177</v>
      </c>
      <c r="P4609">
        <f>IMDB_Movies3[[#This Row],[gross]]-Table3[[#This Row],[budget]]</f>
        <v>-259458</v>
      </c>
    </row>
    <row r="4610" spans="1:16" x14ac:dyDescent="0.35">
      <c r="A4610" t="s">
        <v>23083</v>
      </c>
      <c r="B4610">
        <v>109</v>
      </c>
      <c r="C4610">
        <v>5199</v>
      </c>
      <c r="D4610" t="s">
        <v>23085</v>
      </c>
      <c r="E4610" t="s">
        <v>37</v>
      </c>
      <c r="F4610">
        <v>6.6</v>
      </c>
      <c r="G4610">
        <v>200000</v>
      </c>
      <c r="H4610" t="s">
        <v>3409</v>
      </c>
      <c r="I4610" t="s">
        <v>24163</v>
      </c>
      <c r="J4610" t="s">
        <v>24177</v>
      </c>
      <c r="K4610" t="s">
        <v>24177</v>
      </c>
      <c r="L4610" t="s">
        <v>24177</v>
      </c>
      <c r="M4610" t="s">
        <v>24177</v>
      </c>
      <c r="N4610" t="s">
        <v>24177</v>
      </c>
      <c r="O4610" t="s">
        <v>24177</v>
      </c>
      <c r="P4610">
        <f>IMDB_Movies3[[#This Row],[gross]]-Table3[[#This Row],[budget]]</f>
        <v>-194801</v>
      </c>
    </row>
    <row r="4611" spans="1:16" x14ac:dyDescent="0.35">
      <c r="A4611" t="s">
        <v>23089</v>
      </c>
      <c r="B4611">
        <v>90</v>
      </c>
      <c r="C4611">
        <v>47724985</v>
      </c>
      <c r="D4611" t="s">
        <v>23092</v>
      </c>
      <c r="E4611" t="s">
        <v>37</v>
      </c>
      <c r="F4611">
        <v>3.2</v>
      </c>
      <c r="G4611">
        <v>350000</v>
      </c>
      <c r="H4611" t="s">
        <v>1325</v>
      </c>
      <c r="I4611" t="s">
        <v>10413</v>
      </c>
      <c r="J4611" t="s">
        <v>24177</v>
      </c>
      <c r="K4611" t="s">
        <v>24177</v>
      </c>
      <c r="L4611" t="s">
        <v>24177</v>
      </c>
      <c r="M4611" t="s">
        <v>24177</v>
      </c>
      <c r="N4611" t="s">
        <v>24177</v>
      </c>
      <c r="O4611" t="s">
        <v>24177</v>
      </c>
      <c r="P4611">
        <f>IMDB_Movies3[[#This Row],[gross]]-Table3[[#This Row],[budget]]</f>
        <v>47374985</v>
      </c>
    </row>
    <row r="4612" spans="1:16" x14ac:dyDescent="0.35">
      <c r="A4612" t="s">
        <v>23096</v>
      </c>
      <c r="B4612">
        <v>110</v>
      </c>
      <c r="C4612">
        <v>1711</v>
      </c>
      <c r="D4612" t="s">
        <v>23099</v>
      </c>
      <c r="E4612" t="s">
        <v>37</v>
      </c>
      <c r="F4612">
        <v>6.6</v>
      </c>
      <c r="G4612">
        <v>35761559</v>
      </c>
      <c r="H4612" t="s">
        <v>3409</v>
      </c>
      <c r="I4612" t="s">
        <v>12038</v>
      </c>
      <c r="J4612" t="s">
        <v>24177</v>
      </c>
      <c r="K4612" t="s">
        <v>24177</v>
      </c>
      <c r="L4612" t="s">
        <v>24177</v>
      </c>
      <c r="M4612" t="s">
        <v>24177</v>
      </c>
      <c r="N4612" t="s">
        <v>24177</v>
      </c>
      <c r="O4612" t="s">
        <v>24177</v>
      </c>
      <c r="P4612">
        <f>IMDB_Movies3[[#This Row],[gross]]-Table3[[#This Row],[budget]]</f>
        <v>-35759848</v>
      </c>
    </row>
    <row r="4613" spans="1:16" x14ac:dyDescent="0.35">
      <c r="A4613" t="s">
        <v>23102</v>
      </c>
      <c r="B4613">
        <v>80</v>
      </c>
      <c r="C4613">
        <v>47724985</v>
      </c>
      <c r="D4613" t="s">
        <v>23104</v>
      </c>
      <c r="E4613" t="s">
        <v>37</v>
      </c>
      <c r="F4613">
        <v>6.2</v>
      </c>
      <c r="G4613">
        <v>300000</v>
      </c>
      <c r="H4613" t="s">
        <v>1325</v>
      </c>
      <c r="I4613" t="s">
        <v>1671</v>
      </c>
      <c r="J4613" t="s">
        <v>12332</v>
      </c>
      <c r="K4613" t="s">
        <v>24163</v>
      </c>
      <c r="L4613" t="s">
        <v>24177</v>
      </c>
      <c r="M4613" t="s">
        <v>24177</v>
      </c>
      <c r="N4613" t="s">
        <v>24177</v>
      </c>
      <c r="O4613" t="s">
        <v>24177</v>
      </c>
      <c r="P4613">
        <f>IMDB_Movies3[[#This Row],[gross]]-Table3[[#This Row],[budget]]</f>
        <v>47424985</v>
      </c>
    </row>
    <row r="4614" spans="1:16" x14ac:dyDescent="0.35">
      <c r="A4614" t="s">
        <v>23107</v>
      </c>
      <c r="B4614">
        <v>95</v>
      </c>
      <c r="C4614">
        <v>2468</v>
      </c>
      <c r="D4614" t="s">
        <v>23108</v>
      </c>
      <c r="E4614" t="s">
        <v>37</v>
      </c>
      <c r="F4614">
        <v>4.8</v>
      </c>
      <c r="G4614">
        <v>300000</v>
      </c>
      <c r="H4614" t="s">
        <v>10413</v>
      </c>
      <c r="I4614" t="s">
        <v>24177</v>
      </c>
      <c r="J4614" t="s">
        <v>24177</v>
      </c>
      <c r="K4614" t="s">
        <v>24177</v>
      </c>
      <c r="L4614" t="s">
        <v>24177</v>
      </c>
      <c r="M4614" t="s">
        <v>24177</v>
      </c>
      <c r="N4614" t="s">
        <v>24177</v>
      </c>
      <c r="O4614" t="s">
        <v>24177</v>
      </c>
      <c r="P4614">
        <f>IMDB_Movies3[[#This Row],[gross]]-Table3[[#This Row],[budget]]</f>
        <v>-297532</v>
      </c>
    </row>
    <row r="4615" spans="1:16" x14ac:dyDescent="0.35">
      <c r="A4615" t="s">
        <v>23111</v>
      </c>
      <c r="B4615">
        <v>94</v>
      </c>
      <c r="C4615">
        <v>47724985</v>
      </c>
      <c r="D4615" t="s">
        <v>23114</v>
      </c>
      <c r="E4615" t="s">
        <v>37</v>
      </c>
      <c r="F4615">
        <v>4.5</v>
      </c>
      <c r="G4615">
        <v>35761559</v>
      </c>
      <c r="H4615" t="s">
        <v>6403</v>
      </c>
      <c r="I4615" t="s">
        <v>24177</v>
      </c>
      <c r="J4615" t="s">
        <v>24177</v>
      </c>
      <c r="K4615" t="s">
        <v>24177</v>
      </c>
      <c r="L4615" t="s">
        <v>24177</v>
      </c>
      <c r="M4615" t="s">
        <v>24177</v>
      </c>
      <c r="N4615" t="s">
        <v>24177</v>
      </c>
      <c r="O4615" t="s">
        <v>24177</v>
      </c>
      <c r="P4615">
        <f>IMDB_Movies3[[#This Row],[gross]]-Table3[[#This Row],[budget]]</f>
        <v>11963426</v>
      </c>
    </row>
    <row r="4616" spans="1:16" x14ac:dyDescent="0.35">
      <c r="A4616" t="s">
        <v>23118</v>
      </c>
      <c r="B4616">
        <v>98</v>
      </c>
      <c r="C4616">
        <v>47724985</v>
      </c>
      <c r="D4616" t="s">
        <v>23120</v>
      </c>
      <c r="E4616" t="s">
        <v>37</v>
      </c>
      <c r="F4616">
        <v>7.2</v>
      </c>
      <c r="G4616">
        <v>300000</v>
      </c>
      <c r="H4616" t="s">
        <v>1671</v>
      </c>
      <c r="I4616" t="s">
        <v>3409</v>
      </c>
      <c r="J4616" t="s">
        <v>19711</v>
      </c>
      <c r="K4616" t="s">
        <v>24177</v>
      </c>
      <c r="L4616" t="s">
        <v>24177</v>
      </c>
      <c r="M4616" t="s">
        <v>24177</v>
      </c>
      <c r="N4616" t="s">
        <v>24177</v>
      </c>
      <c r="O4616" t="s">
        <v>24177</v>
      </c>
      <c r="P4616">
        <f>IMDB_Movies3[[#This Row],[gross]]-Table3[[#This Row],[budget]]</f>
        <v>47424985</v>
      </c>
    </row>
    <row r="4617" spans="1:16" x14ac:dyDescent="0.35">
      <c r="A4617" t="s">
        <v>23124</v>
      </c>
      <c r="B4617">
        <v>98</v>
      </c>
      <c r="C4617">
        <v>47724985</v>
      </c>
      <c r="D4617" t="s">
        <v>23127</v>
      </c>
      <c r="E4617" t="s">
        <v>37</v>
      </c>
      <c r="F4617">
        <v>4.3</v>
      </c>
      <c r="G4617">
        <v>500000</v>
      </c>
      <c r="H4617" t="s">
        <v>3409</v>
      </c>
      <c r="I4617" t="s">
        <v>17378</v>
      </c>
      <c r="J4617" t="s">
        <v>19711</v>
      </c>
      <c r="K4617" t="s">
        <v>24177</v>
      </c>
      <c r="L4617" t="s">
        <v>24177</v>
      </c>
      <c r="M4617" t="s">
        <v>24177</v>
      </c>
      <c r="N4617" t="s">
        <v>24177</v>
      </c>
      <c r="O4617" t="s">
        <v>24177</v>
      </c>
      <c r="P4617">
        <f>IMDB_Movies3[[#This Row],[gross]]-Table3[[#This Row],[budget]]</f>
        <v>47224985</v>
      </c>
    </row>
    <row r="4618" spans="1:16" x14ac:dyDescent="0.35">
      <c r="A4618" t="s">
        <v>23131</v>
      </c>
      <c r="B4618">
        <v>96</v>
      </c>
      <c r="C4618">
        <v>47724985</v>
      </c>
      <c r="D4618" t="s">
        <v>23132</v>
      </c>
      <c r="E4618" t="s">
        <v>37</v>
      </c>
      <c r="F4618">
        <v>4.5</v>
      </c>
      <c r="G4618">
        <v>250000</v>
      </c>
      <c r="H4618" t="s">
        <v>6403</v>
      </c>
      <c r="I4618" t="s">
        <v>24162</v>
      </c>
      <c r="J4618" t="s">
        <v>24177</v>
      </c>
      <c r="K4618" t="s">
        <v>24177</v>
      </c>
      <c r="L4618" t="s">
        <v>24177</v>
      </c>
      <c r="M4618" t="s">
        <v>24177</v>
      </c>
      <c r="N4618" t="s">
        <v>24177</v>
      </c>
      <c r="O4618" t="s">
        <v>24177</v>
      </c>
      <c r="P4618">
        <f>IMDB_Movies3[[#This Row],[gross]]-Table3[[#This Row],[budget]]</f>
        <v>47474985</v>
      </c>
    </row>
    <row r="4619" spans="1:16" x14ac:dyDescent="0.35">
      <c r="A4619" t="s">
        <v>23136</v>
      </c>
      <c r="B4619">
        <v>97</v>
      </c>
      <c r="C4619">
        <v>47724985</v>
      </c>
      <c r="D4619" t="s">
        <v>23138</v>
      </c>
      <c r="E4619" t="s">
        <v>37</v>
      </c>
      <c r="F4619">
        <v>6.4</v>
      </c>
      <c r="G4619">
        <v>300000</v>
      </c>
      <c r="H4619" t="s">
        <v>1671</v>
      </c>
      <c r="I4619" t="s">
        <v>24164</v>
      </c>
      <c r="J4619" t="s">
        <v>3409</v>
      </c>
      <c r="K4619" t="s">
        <v>6403</v>
      </c>
      <c r="L4619" t="s">
        <v>24162</v>
      </c>
      <c r="M4619" t="s">
        <v>10413</v>
      </c>
      <c r="N4619" t="s">
        <v>24177</v>
      </c>
      <c r="O4619" t="s">
        <v>24177</v>
      </c>
      <c r="P4619">
        <f>IMDB_Movies3[[#This Row],[gross]]-Table3[[#This Row],[budget]]</f>
        <v>47424985</v>
      </c>
    </row>
    <row r="4620" spans="1:16" x14ac:dyDescent="0.35">
      <c r="A4620" t="s">
        <v>23141</v>
      </c>
      <c r="B4620">
        <v>90</v>
      </c>
      <c r="C4620">
        <v>318622</v>
      </c>
      <c r="D4620" t="s">
        <v>23142</v>
      </c>
      <c r="E4620" t="s">
        <v>37</v>
      </c>
      <c r="F4620">
        <v>6.4</v>
      </c>
      <c r="G4620">
        <v>270000</v>
      </c>
      <c r="H4620" t="s">
        <v>13307</v>
      </c>
      <c r="I4620" t="s">
        <v>24164</v>
      </c>
      <c r="J4620" t="s">
        <v>3409</v>
      </c>
      <c r="K4620" t="s">
        <v>10413</v>
      </c>
      <c r="L4620" t="s">
        <v>24177</v>
      </c>
      <c r="M4620" t="s">
        <v>24177</v>
      </c>
      <c r="N4620" t="s">
        <v>24177</v>
      </c>
      <c r="O4620" t="s">
        <v>24177</v>
      </c>
      <c r="P4620">
        <f>IMDB_Movies3[[#This Row],[gross]]-Table3[[#This Row],[budget]]</f>
        <v>48622</v>
      </c>
    </row>
    <row r="4621" spans="1:16" x14ac:dyDescent="0.35">
      <c r="A4621" t="s">
        <v>7134</v>
      </c>
      <c r="B4621">
        <v>113</v>
      </c>
      <c r="C4621">
        <v>12006514</v>
      </c>
      <c r="D4621" t="s">
        <v>23146</v>
      </c>
      <c r="E4621" t="s">
        <v>37</v>
      </c>
      <c r="F4621">
        <v>7.3</v>
      </c>
      <c r="G4621">
        <v>250000</v>
      </c>
      <c r="H4621" t="s">
        <v>1671</v>
      </c>
      <c r="I4621" t="s">
        <v>3409</v>
      </c>
      <c r="J4621" t="s">
        <v>19711</v>
      </c>
      <c r="K4621" t="s">
        <v>24177</v>
      </c>
      <c r="L4621" t="s">
        <v>24177</v>
      </c>
      <c r="M4621" t="s">
        <v>24177</v>
      </c>
      <c r="N4621" t="s">
        <v>24177</v>
      </c>
      <c r="O4621" t="s">
        <v>24177</v>
      </c>
      <c r="P4621">
        <f>IMDB_Movies3[[#This Row],[gross]]-Table3[[#This Row],[budget]]</f>
        <v>11756514</v>
      </c>
    </row>
    <row r="4622" spans="1:16" x14ac:dyDescent="0.35">
      <c r="A4622" t="s">
        <v>16101</v>
      </c>
      <c r="B4622">
        <v>91</v>
      </c>
      <c r="C4622">
        <v>4186931</v>
      </c>
      <c r="D4622" t="s">
        <v>23149</v>
      </c>
      <c r="E4622" t="s">
        <v>37</v>
      </c>
      <c r="F4622">
        <v>6.9</v>
      </c>
      <c r="G4622">
        <v>250000</v>
      </c>
      <c r="H4622" t="s">
        <v>1671</v>
      </c>
      <c r="I4622" t="s">
        <v>3409</v>
      </c>
      <c r="J4622" t="s">
        <v>19711</v>
      </c>
      <c r="K4622" t="s">
        <v>24177</v>
      </c>
      <c r="L4622" t="s">
        <v>24177</v>
      </c>
      <c r="M4622" t="s">
        <v>24177</v>
      </c>
      <c r="N4622" t="s">
        <v>24177</v>
      </c>
      <c r="O4622" t="s">
        <v>24177</v>
      </c>
      <c r="P4622">
        <f>IMDB_Movies3[[#This Row],[gross]]-Table3[[#This Row],[budget]]</f>
        <v>3936931</v>
      </c>
    </row>
    <row r="4623" spans="1:16" x14ac:dyDescent="0.35">
      <c r="A4623" t="s">
        <v>23153</v>
      </c>
      <c r="B4623">
        <v>90</v>
      </c>
      <c r="C4623">
        <v>47724985</v>
      </c>
      <c r="D4623" t="s">
        <v>23156</v>
      </c>
      <c r="E4623" t="s">
        <v>37</v>
      </c>
      <c r="F4623">
        <v>4.3</v>
      </c>
      <c r="G4623">
        <v>290000</v>
      </c>
      <c r="H4623" t="s">
        <v>1325</v>
      </c>
      <c r="I4623" t="s">
        <v>953</v>
      </c>
      <c r="J4623" t="s">
        <v>24162</v>
      </c>
      <c r="K4623" t="s">
        <v>19711</v>
      </c>
      <c r="L4623" t="s">
        <v>10413</v>
      </c>
      <c r="M4623" t="s">
        <v>24177</v>
      </c>
      <c r="N4623" t="s">
        <v>24177</v>
      </c>
      <c r="O4623" t="s">
        <v>24177</v>
      </c>
      <c r="P4623">
        <f>IMDB_Movies3[[#This Row],[gross]]-Table3[[#This Row],[budget]]</f>
        <v>47434985</v>
      </c>
    </row>
    <row r="4624" spans="1:16" x14ac:dyDescent="0.35">
      <c r="A4624" t="s">
        <v>408</v>
      </c>
      <c r="B4624">
        <v>98</v>
      </c>
      <c r="C4624">
        <v>3799339</v>
      </c>
      <c r="D4624" t="s">
        <v>23162</v>
      </c>
      <c r="E4624" t="s">
        <v>37</v>
      </c>
      <c r="F4624">
        <v>7.2</v>
      </c>
      <c r="G4624">
        <v>250000</v>
      </c>
      <c r="H4624" t="s">
        <v>24164</v>
      </c>
      <c r="I4624" t="s">
        <v>3409</v>
      </c>
      <c r="J4624" t="s">
        <v>19711</v>
      </c>
      <c r="K4624" t="s">
        <v>24177</v>
      </c>
      <c r="L4624" t="s">
        <v>24177</v>
      </c>
      <c r="M4624" t="s">
        <v>24177</v>
      </c>
      <c r="N4624" t="s">
        <v>24177</v>
      </c>
      <c r="O4624" t="s">
        <v>24177</v>
      </c>
      <c r="P4624">
        <f>IMDB_Movies3[[#This Row],[gross]]-Table3[[#This Row],[budget]]</f>
        <v>3549339</v>
      </c>
    </row>
    <row r="4625" spans="1:16" x14ac:dyDescent="0.35">
      <c r="A4625" t="s">
        <v>23166</v>
      </c>
      <c r="B4625">
        <v>94</v>
      </c>
      <c r="C4625">
        <v>1977544</v>
      </c>
      <c r="D4625" t="s">
        <v>23167</v>
      </c>
      <c r="E4625" t="s">
        <v>37</v>
      </c>
      <c r="F4625">
        <v>6.5</v>
      </c>
      <c r="G4625">
        <v>250000</v>
      </c>
      <c r="H4625" t="s">
        <v>1671</v>
      </c>
      <c r="I4625" t="s">
        <v>3409</v>
      </c>
      <c r="J4625" t="s">
        <v>19711</v>
      </c>
      <c r="K4625" t="s">
        <v>24177</v>
      </c>
      <c r="L4625" t="s">
        <v>24177</v>
      </c>
      <c r="M4625" t="s">
        <v>24177</v>
      </c>
      <c r="N4625" t="s">
        <v>24177</v>
      </c>
      <c r="O4625" t="s">
        <v>24177</v>
      </c>
      <c r="P4625">
        <f>IMDB_Movies3[[#This Row],[gross]]-Table3[[#This Row],[budget]]</f>
        <v>1727544</v>
      </c>
    </row>
    <row r="4626" spans="1:16" x14ac:dyDescent="0.35">
      <c r="A4626" t="s">
        <v>8950</v>
      </c>
      <c r="B4626">
        <v>96</v>
      </c>
      <c r="C4626">
        <v>1050600</v>
      </c>
      <c r="D4626" t="s">
        <v>23171</v>
      </c>
      <c r="E4626" t="s">
        <v>37</v>
      </c>
      <c r="F4626">
        <v>6.6</v>
      </c>
      <c r="G4626">
        <v>250000</v>
      </c>
      <c r="H4626" t="s">
        <v>1671</v>
      </c>
      <c r="I4626" t="s">
        <v>3409</v>
      </c>
      <c r="J4626" t="s">
        <v>24177</v>
      </c>
      <c r="K4626" t="s">
        <v>24177</v>
      </c>
      <c r="L4626" t="s">
        <v>24177</v>
      </c>
      <c r="M4626" t="s">
        <v>24177</v>
      </c>
      <c r="N4626" t="s">
        <v>24177</v>
      </c>
      <c r="O4626" t="s">
        <v>24177</v>
      </c>
      <c r="P4626">
        <f>IMDB_Movies3[[#This Row],[gross]]-Table3[[#This Row],[budget]]</f>
        <v>800600</v>
      </c>
    </row>
    <row r="4627" spans="1:16" x14ac:dyDescent="0.35">
      <c r="A4627" t="s">
        <v>23174</v>
      </c>
      <c r="B4627">
        <v>100</v>
      </c>
      <c r="C4627">
        <v>902835</v>
      </c>
      <c r="D4627" t="s">
        <v>23177</v>
      </c>
      <c r="E4627" t="s">
        <v>37</v>
      </c>
      <c r="F4627">
        <v>6.7</v>
      </c>
      <c r="G4627">
        <v>250000</v>
      </c>
      <c r="H4627" t="s">
        <v>1671</v>
      </c>
      <c r="I4627" t="s">
        <v>3409</v>
      </c>
      <c r="J4627" t="s">
        <v>19711</v>
      </c>
      <c r="K4627" t="s">
        <v>24177</v>
      </c>
      <c r="L4627" t="s">
        <v>24177</v>
      </c>
      <c r="M4627" t="s">
        <v>24177</v>
      </c>
      <c r="N4627" t="s">
        <v>24177</v>
      </c>
      <c r="O4627" t="s">
        <v>24177</v>
      </c>
      <c r="P4627">
        <f>IMDB_Movies3[[#This Row],[gross]]-Table3[[#This Row],[budget]]</f>
        <v>652835</v>
      </c>
    </row>
    <row r="4628" spans="1:16" x14ac:dyDescent="0.35">
      <c r="A4628" t="s">
        <v>23181</v>
      </c>
      <c r="B4628">
        <v>90</v>
      </c>
      <c r="C4628">
        <v>47724985</v>
      </c>
      <c r="D4628" t="s">
        <v>23184</v>
      </c>
      <c r="E4628" t="s">
        <v>37</v>
      </c>
      <c r="F4628">
        <v>4.3</v>
      </c>
      <c r="G4628">
        <v>300000</v>
      </c>
      <c r="H4628" t="s">
        <v>1325</v>
      </c>
      <c r="I4628" t="s">
        <v>24164</v>
      </c>
      <c r="J4628" t="s">
        <v>3409</v>
      </c>
      <c r="K4628" t="s">
        <v>24177</v>
      </c>
      <c r="L4628" t="s">
        <v>24177</v>
      </c>
      <c r="M4628" t="s">
        <v>24177</v>
      </c>
      <c r="N4628" t="s">
        <v>24177</v>
      </c>
      <c r="O4628" t="s">
        <v>24177</v>
      </c>
      <c r="P4628">
        <f>IMDB_Movies3[[#This Row],[gross]]-Table3[[#This Row],[budget]]</f>
        <v>47424985</v>
      </c>
    </row>
    <row r="4629" spans="1:16" x14ac:dyDescent="0.35">
      <c r="A4629" t="s">
        <v>8553</v>
      </c>
      <c r="B4629">
        <v>90</v>
      </c>
      <c r="C4629">
        <v>489220</v>
      </c>
      <c r="D4629" t="s">
        <v>23187</v>
      </c>
      <c r="E4629" t="s">
        <v>37</v>
      </c>
      <c r="F4629">
        <v>7.3</v>
      </c>
      <c r="G4629">
        <v>365000</v>
      </c>
      <c r="H4629" t="s">
        <v>24162</v>
      </c>
      <c r="I4629" t="s">
        <v>12332</v>
      </c>
      <c r="J4629" t="s">
        <v>10413</v>
      </c>
      <c r="K4629" t="s">
        <v>24177</v>
      </c>
      <c r="L4629" t="s">
        <v>24177</v>
      </c>
      <c r="M4629" t="s">
        <v>24177</v>
      </c>
      <c r="N4629" t="s">
        <v>24177</v>
      </c>
      <c r="O4629" t="s">
        <v>24177</v>
      </c>
      <c r="P4629">
        <f>IMDB_Movies3[[#This Row],[gross]]-Table3[[#This Row],[budget]]</f>
        <v>124220</v>
      </c>
    </row>
    <row r="4630" spans="1:16" x14ac:dyDescent="0.35">
      <c r="A4630" t="s">
        <v>23190</v>
      </c>
      <c r="B4630">
        <v>76</v>
      </c>
      <c r="C4630">
        <v>212285</v>
      </c>
      <c r="D4630" t="s">
        <v>23191</v>
      </c>
      <c r="E4630" t="s">
        <v>37</v>
      </c>
      <c r="F4630">
        <v>6.4</v>
      </c>
      <c r="G4630">
        <v>250000</v>
      </c>
      <c r="H4630" t="s">
        <v>1671</v>
      </c>
      <c r="I4630" t="s">
        <v>19711</v>
      </c>
      <c r="J4630" t="s">
        <v>24177</v>
      </c>
      <c r="K4630" t="s">
        <v>24177</v>
      </c>
      <c r="L4630" t="s">
        <v>24177</v>
      </c>
      <c r="M4630" t="s">
        <v>24177</v>
      </c>
      <c r="N4630" t="s">
        <v>24177</v>
      </c>
      <c r="O4630" t="s">
        <v>24177</v>
      </c>
      <c r="P4630">
        <f>IMDB_Movies3[[#This Row],[gross]]-Table3[[#This Row],[budget]]</f>
        <v>-37715</v>
      </c>
    </row>
    <row r="4631" spans="1:16" x14ac:dyDescent="0.35">
      <c r="A4631" t="s">
        <v>23195</v>
      </c>
      <c r="B4631">
        <v>75</v>
      </c>
      <c r="C4631">
        <v>203134</v>
      </c>
      <c r="D4631" t="s">
        <v>23199</v>
      </c>
      <c r="E4631" t="s">
        <v>37</v>
      </c>
      <c r="F4631">
        <v>7</v>
      </c>
      <c r="G4631">
        <v>250000</v>
      </c>
      <c r="H4631" t="s">
        <v>11526</v>
      </c>
      <c r="I4631" t="s">
        <v>1671</v>
      </c>
      <c r="J4631" t="s">
        <v>3409</v>
      </c>
      <c r="K4631" t="s">
        <v>1266</v>
      </c>
      <c r="L4631" t="s">
        <v>12332</v>
      </c>
      <c r="M4631" t="s">
        <v>24177</v>
      </c>
      <c r="N4631" t="s">
        <v>24177</v>
      </c>
      <c r="O4631" t="s">
        <v>24177</v>
      </c>
      <c r="P4631">
        <f>IMDB_Movies3[[#This Row],[gross]]-Table3[[#This Row],[budget]]</f>
        <v>-46866</v>
      </c>
    </row>
    <row r="4632" spans="1:16" x14ac:dyDescent="0.35">
      <c r="A4632" t="s">
        <v>22563</v>
      </c>
      <c r="B4632">
        <v>78</v>
      </c>
      <c r="C4632">
        <v>191309</v>
      </c>
      <c r="D4632" t="s">
        <v>23204</v>
      </c>
      <c r="E4632" t="s">
        <v>37</v>
      </c>
      <c r="F4632">
        <v>5.5</v>
      </c>
      <c r="G4632">
        <v>150000</v>
      </c>
      <c r="H4632" t="s">
        <v>3409</v>
      </c>
      <c r="I4632" t="s">
        <v>24162</v>
      </c>
      <c r="J4632" t="s">
        <v>10413</v>
      </c>
      <c r="K4632" t="s">
        <v>24177</v>
      </c>
      <c r="L4632" t="s">
        <v>24177</v>
      </c>
      <c r="M4632" t="s">
        <v>24177</v>
      </c>
      <c r="N4632" t="s">
        <v>24177</v>
      </c>
      <c r="O4632" t="s">
        <v>24177</v>
      </c>
      <c r="P4632">
        <f>IMDB_Movies3[[#This Row],[gross]]-Table3[[#This Row],[budget]]</f>
        <v>41309</v>
      </c>
    </row>
    <row r="4633" spans="1:16" x14ac:dyDescent="0.35">
      <c r="A4633" t="s">
        <v>23207</v>
      </c>
      <c r="B4633">
        <v>90</v>
      </c>
      <c r="C4633">
        <v>3388210</v>
      </c>
      <c r="D4633" t="s">
        <v>23209</v>
      </c>
      <c r="E4633" t="s">
        <v>37</v>
      </c>
      <c r="F4633">
        <v>6.7</v>
      </c>
      <c r="G4633">
        <v>250000</v>
      </c>
      <c r="H4633" t="s">
        <v>3409</v>
      </c>
      <c r="I4633" t="s">
        <v>19711</v>
      </c>
      <c r="J4633" t="s">
        <v>24177</v>
      </c>
      <c r="K4633" t="s">
        <v>24177</v>
      </c>
      <c r="L4633" t="s">
        <v>24177</v>
      </c>
      <c r="M4633" t="s">
        <v>24177</v>
      </c>
      <c r="N4633" t="s">
        <v>24177</v>
      </c>
      <c r="O4633" t="s">
        <v>24177</v>
      </c>
      <c r="P4633">
        <f>IMDB_Movies3[[#This Row],[gross]]-Table3[[#This Row],[budget]]</f>
        <v>3138210</v>
      </c>
    </row>
    <row r="4634" spans="1:16" x14ac:dyDescent="0.35">
      <c r="A4634" t="s">
        <v>23213</v>
      </c>
      <c r="B4634">
        <v>96</v>
      </c>
      <c r="C4634">
        <v>47724985</v>
      </c>
      <c r="D4634" t="s">
        <v>23215</v>
      </c>
      <c r="E4634" t="s">
        <v>37</v>
      </c>
      <c r="F4634">
        <v>4.3</v>
      </c>
      <c r="G4634">
        <v>300000</v>
      </c>
      <c r="H4634" t="s">
        <v>6403</v>
      </c>
      <c r="I4634" t="s">
        <v>24177</v>
      </c>
      <c r="J4634" t="s">
        <v>24177</v>
      </c>
      <c r="K4634" t="s">
        <v>24177</v>
      </c>
      <c r="L4634" t="s">
        <v>24177</v>
      </c>
      <c r="M4634" t="s">
        <v>24177</v>
      </c>
      <c r="N4634" t="s">
        <v>24177</v>
      </c>
      <c r="O4634" t="s">
        <v>24177</v>
      </c>
      <c r="P4634">
        <f>IMDB_Movies3[[#This Row],[gross]]-Table3[[#This Row],[budget]]</f>
        <v>47424985</v>
      </c>
    </row>
    <row r="4635" spans="1:16" x14ac:dyDescent="0.35">
      <c r="A4635" t="s">
        <v>18565</v>
      </c>
      <c r="B4635">
        <v>92</v>
      </c>
      <c r="C4635">
        <v>177840</v>
      </c>
      <c r="D4635" t="s">
        <v>23219</v>
      </c>
      <c r="E4635" t="s">
        <v>37</v>
      </c>
      <c r="F4635">
        <v>6.1</v>
      </c>
      <c r="G4635">
        <v>250000</v>
      </c>
      <c r="H4635" t="s">
        <v>1671</v>
      </c>
      <c r="I4635" t="s">
        <v>12038</v>
      </c>
      <c r="J4635" t="s">
        <v>24177</v>
      </c>
      <c r="K4635" t="s">
        <v>24177</v>
      </c>
      <c r="L4635" t="s">
        <v>24177</v>
      </c>
      <c r="M4635" t="s">
        <v>24177</v>
      </c>
      <c r="N4635" t="s">
        <v>24177</v>
      </c>
      <c r="O4635" t="s">
        <v>24177</v>
      </c>
      <c r="P4635">
        <f>IMDB_Movies3[[#This Row],[gross]]-Table3[[#This Row],[budget]]</f>
        <v>-72160</v>
      </c>
    </row>
    <row r="4636" spans="1:16" x14ac:dyDescent="0.35">
      <c r="A4636" t="s">
        <v>23222</v>
      </c>
      <c r="B4636">
        <v>75</v>
      </c>
      <c r="C4636">
        <v>47111</v>
      </c>
      <c r="D4636" t="s">
        <v>23225</v>
      </c>
      <c r="E4636" t="s">
        <v>7241</v>
      </c>
      <c r="F4636">
        <v>6.8</v>
      </c>
      <c r="G4636">
        <v>35761559</v>
      </c>
      <c r="H4636" t="s">
        <v>1671</v>
      </c>
      <c r="I4636" t="s">
        <v>3409</v>
      </c>
      <c r="J4636" t="s">
        <v>24177</v>
      </c>
      <c r="K4636" t="s">
        <v>24177</v>
      </c>
      <c r="L4636" t="s">
        <v>24177</v>
      </c>
      <c r="M4636" t="s">
        <v>24177</v>
      </c>
      <c r="N4636" t="s">
        <v>24177</v>
      </c>
      <c r="O4636" t="s">
        <v>24177</v>
      </c>
      <c r="P4636">
        <f>IMDB_Movies3[[#This Row],[gross]]-Table3[[#This Row],[budget]]</f>
        <v>-35714448</v>
      </c>
    </row>
    <row r="4637" spans="1:16" x14ac:dyDescent="0.35">
      <c r="A4637" t="s">
        <v>13940</v>
      </c>
      <c r="B4637">
        <v>99</v>
      </c>
      <c r="C4637">
        <v>49494</v>
      </c>
      <c r="D4637" t="s">
        <v>23229</v>
      </c>
      <c r="E4637" t="s">
        <v>37</v>
      </c>
      <c r="F4637">
        <v>3.9</v>
      </c>
      <c r="G4637">
        <v>250000</v>
      </c>
      <c r="H4637" t="s">
        <v>3409</v>
      </c>
      <c r="I4637" t="s">
        <v>10413</v>
      </c>
      <c r="J4637" t="s">
        <v>24177</v>
      </c>
      <c r="K4637" t="s">
        <v>24177</v>
      </c>
      <c r="L4637" t="s">
        <v>24177</v>
      </c>
      <c r="M4637" t="s">
        <v>24177</v>
      </c>
      <c r="N4637" t="s">
        <v>24177</v>
      </c>
      <c r="O4637" t="s">
        <v>24177</v>
      </c>
      <c r="P4637">
        <f>IMDB_Movies3[[#This Row],[gross]]-Table3[[#This Row],[budget]]</f>
        <v>-200506</v>
      </c>
    </row>
    <row r="4638" spans="1:16" x14ac:dyDescent="0.35">
      <c r="A4638" t="s">
        <v>23238</v>
      </c>
      <c r="B4638">
        <v>86</v>
      </c>
      <c r="C4638">
        <v>47724985</v>
      </c>
      <c r="D4638" t="s">
        <v>23240</v>
      </c>
      <c r="E4638" t="s">
        <v>37</v>
      </c>
      <c r="F4638">
        <v>6.9</v>
      </c>
      <c r="G4638">
        <v>35761559</v>
      </c>
      <c r="H4638" t="s">
        <v>3409</v>
      </c>
      <c r="I4638" t="s">
        <v>24177</v>
      </c>
      <c r="J4638" t="s">
        <v>24177</v>
      </c>
      <c r="K4638" t="s">
        <v>24177</v>
      </c>
      <c r="L4638" t="s">
        <v>24177</v>
      </c>
      <c r="M4638" t="s">
        <v>24177</v>
      </c>
      <c r="N4638" t="s">
        <v>24177</v>
      </c>
      <c r="O4638" t="s">
        <v>24177</v>
      </c>
      <c r="P4638">
        <f>IMDB_Movies3[[#This Row],[gross]]-Table3[[#This Row],[budget]]</f>
        <v>11963426</v>
      </c>
    </row>
    <row r="4639" spans="1:16" x14ac:dyDescent="0.35">
      <c r="A4639" t="s">
        <v>11999</v>
      </c>
      <c r="B4639">
        <v>92</v>
      </c>
      <c r="C4639">
        <v>45661</v>
      </c>
      <c r="D4639" t="s">
        <v>23246</v>
      </c>
      <c r="E4639" t="s">
        <v>37</v>
      </c>
      <c r="F4639">
        <v>7.3</v>
      </c>
      <c r="G4639">
        <v>35761559</v>
      </c>
      <c r="H4639" t="s">
        <v>3409</v>
      </c>
      <c r="I4639" t="s">
        <v>10413</v>
      </c>
      <c r="J4639" t="s">
        <v>24177</v>
      </c>
      <c r="K4639" t="s">
        <v>24177</v>
      </c>
      <c r="L4639" t="s">
        <v>24177</v>
      </c>
      <c r="M4639" t="s">
        <v>24177</v>
      </c>
      <c r="N4639" t="s">
        <v>24177</v>
      </c>
      <c r="O4639" t="s">
        <v>24177</v>
      </c>
      <c r="P4639">
        <f>IMDB_Movies3[[#This Row],[gross]]-Table3[[#This Row],[budget]]</f>
        <v>-35715898</v>
      </c>
    </row>
    <row r="4640" spans="1:16" x14ac:dyDescent="0.35">
      <c r="A4640" t="s">
        <v>23250</v>
      </c>
      <c r="B4640">
        <v>101</v>
      </c>
      <c r="C4640">
        <v>47724985</v>
      </c>
      <c r="D4640" t="s">
        <v>23251</v>
      </c>
      <c r="E4640" t="s">
        <v>37</v>
      </c>
      <c r="F4640">
        <v>6.9</v>
      </c>
      <c r="G4640">
        <v>35761559</v>
      </c>
      <c r="H4640" t="s">
        <v>24162</v>
      </c>
      <c r="I4640" t="s">
        <v>10413</v>
      </c>
      <c r="J4640" t="s">
        <v>24177</v>
      </c>
      <c r="K4640" t="s">
        <v>24177</v>
      </c>
      <c r="L4640" t="s">
        <v>24177</v>
      </c>
      <c r="M4640" t="s">
        <v>24177</v>
      </c>
      <c r="N4640" t="s">
        <v>24177</v>
      </c>
      <c r="O4640" t="s">
        <v>24177</v>
      </c>
      <c r="P4640">
        <f>IMDB_Movies3[[#This Row],[gross]]-Table3[[#This Row],[budget]]</f>
        <v>11963426</v>
      </c>
    </row>
    <row r="4641" spans="1:16" x14ac:dyDescent="0.35">
      <c r="A4641" t="s">
        <v>23255</v>
      </c>
      <c r="B4641">
        <v>81</v>
      </c>
      <c r="C4641">
        <v>18195</v>
      </c>
      <c r="D4641" t="s">
        <v>23257</v>
      </c>
      <c r="E4641" t="s">
        <v>37</v>
      </c>
      <c r="F4641">
        <v>6.3</v>
      </c>
      <c r="G4641">
        <v>250000</v>
      </c>
      <c r="H4641" t="s">
        <v>12332</v>
      </c>
      <c r="I4641" t="s">
        <v>24177</v>
      </c>
      <c r="J4641" t="s">
        <v>24177</v>
      </c>
      <c r="K4641" t="s">
        <v>24177</v>
      </c>
      <c r="L4641" t="s">
        <v>24177</v>
      </c>
      <c r="M4641" t="s">
        <v>24177</v>
      </c>
      <c r="N4641" t="s">
        <v>24177</v>
      </c>
      <c r="O4641" t="s">
        <v>24177</v>
      </c>
      <c r="P4641">
        <f>IMDB_Movies3[[#This Row],[gross]]-Table3[[#This Row],[budget]]</f>
        <v>-231805</v>
      </c>
    </row>
    <row r="4642" spans="1:16" x14ac:dyDescent="0.35">
      <c r="A4642" t="s">
        <v>23261</v>
      </c>
      <c r="B4642">
        <v>93</v>
      </c>
      <c r="C4642">
        <v>47724985</v>
      </c>
      <c r="D4642" t="s">
        <v>23263</v>
      </c>
      <c r="E4642" t="s">
        <v>37</v>
      </c>
      <c r="F4642">
        <v>2.5</v>
      </c>
      <c r="G4642">
        <v>35761559</v>
      </c>
      <c r="H4642" t="s">
        <v>3409</v>
      </c>
      <c r="I4642" t="s">
        <v>17378</v>
      </c>
      <c r="J4642" t="s">
        <v>24177</v>
      </c>
      <c r="K4642" t="s">
        <v>24177</v>
      </c>
      <c r="L4642" t="s">
        <v>24177</v>
      </c>
      <c r="M4642" t="s">
        <v>24177</v>
      </c>
      <c r="N4642" t="s">
        <v>24177</v>
      </c>
      <c r="O4642" t="s">
        <v>24177</v>
      </c>
      <c r="P4642">
        <f>IMDB_Movies3[[#This Row],[gross]]-Table3[[#This Row],[budget]]</f>
        <v>11963426</v>
      </c>
    </row>
    <row r="4643" spans="1:16" x14ac:dyDescent="0.35">
      <c r="A4643" t="s">
        <v>13153</v>
      </c>
      <c r="B4643">
        <v>95</v>
      </c>
      <c r="C4643">
        <v>47724985</v>
      </c>
      <c r="D4643" t="s">
        <v>23268</v>
      </c>
      <c r="E4643" t="s">
        <v>37</v>
      </c>
      <c r="F4643">
        <v>5.7</v>
      </c>
      <c r="G4643">
        <v>250000</v>
      </c>
      <c r="H4643" t="s">
        <v>3409</v>
      </c>
      <c r="I4643" t="s">
        <v>24177</v>
      </c>
      <c r="J4643" t="s">
        <v>24177</v>
      </c>
      <c r="K4643" t="s">
        <v>24177</v>
      </c>
      <c r="L4643" t="s">
        <v>24177</v>
      </c>
      <c r="M4643" t="s">
        <v>24177</v>
      </c>
      <c r="N4643" t="s">
        <v>24177</v>
      </c>
      <c r="O4643" t="s">
        <v>24177</v>
      </c>
      <c r="P4643">
        <f>IMDB_Movies3[[#This Row],[gross]]-Table3[[#This Row],[budget]]</f>
        <v>47474985</v>
      </c>
    </row>
    <row r="4644" spans="1:16" x14ac:dyDescent="0.35">
      <c r="A4644" t="s">
        <v>23271</v>
      </c>
      <c r="B4644">
        <v>107</v>
      </c>
      <c r="C4644">
        <v>47724985</v>
      </c>
      <c r="D4644" t="s">
        <v>23275</v>
      </c>
      <c r="E4644" t="s">
        <v>37</v>
      </c>
      <c r="F4644">
        <v>7</v>
      </c>
      <c r="G4644">
        <v>35761559</v>
      </c>
      <c r="H4644" t="s">
        <v>1325</v>
      </c>
      <c r="I4644" t="s">
        <v>3409</v>
      </c>
      <c r="J4644" t="s">
        <v>1266</v>
      </c>
      <c r="K4644" t="s">
        <v>12332</v>
      </c>
      <c r="L4644" t="s">
        <v>24177</v>
      </c>
      <c r="M4644" t="s">
        <v>24177</v>
      </c>
      <c r="N4644" t="s">
        <v>24177</v>
      </c>
      <c r="O4644" t="s">
        <v>24177</v>
      </c>
      <c r="P4644">
        <f>IMDB_Movies3[[#This Row],[gross]]-Table3[[#This Row],[budget]]</f>
        <v>11963426</v>
      </c>
    </row>
    <row r="4645" spans="1:16" x14ac:dyDescent="0.35">
      <c r="A4645" t="s">
        <v>23279</v>
      </c>
      <c r="B4645">
        <v>98</v>
      </c>
      <c r="C4645">
        <v>47724985</v>
      </c>
      <c r="D4645" t="s">
        <v>23282</v>
      </c>
      <c r="E4645" t="s">
        <v>37</v>
      </c>
      <c r="F4645">
        <v>6.2</v>
      </c>
      <c r="G4645">
        <v>250000</v>
      </c>
      <c r="H4645" t="s">
        <v>3409</v>
      </c>
      <c r="I4645" t="s">
        <v>18089</v>
      </c>
      <c r="J4645" t="s">
        <v>24177</v>
      </c>
      <c r="K4645" t="s">
        <v>24177</v>
      </c>
      <c r="L4645" t="s">
        <v>24177</v>
      </c>
      <c r="M4645" t="s">
        <v>24177</v>
      </c>
      <c r="N4645" t="s">
        <v>24177</v>
      </c>
      <c r="O4645" t="s">
        <v>24177</v>
      </c>
      <c r="P4645">
        <f>IMDB_Movies3[[#This Row],[gross]]-Table3[[#This Row],[budget]]</f>
        <v>47474985</v>
      </c>
    </row>
    <row r="4646" spans="1:16" x14ac:dyDescent="0.35">
      <c r="A4646" t="s">
        <v>23286</v>
      </c>
      <c r="B4646">
        <v>35</v>
      </c>
      <c r="C4646">
        <v>47724985</v>
      </c>
      <c r="D4646" t="s">
        <v>23290</v>
      </c>
      <c r="E4646" t="s">
        <v>37</v>
      </c>
      <c r="F4646">
        <v>6.9</v>
      </c>
      <c r="G4646">
        <v>35761559</v>
      </c>
      <c r="H4646" t="s">
        <v>1671</v>
      </c>
      <c r="I4646" t="s">
        <v>24167</v>
      </c>
      <c r="J4646" t="s">
        <v>24177</v>
      </c>
      <c r="K4646" t="s">
        <v>24177</v>
      </c>
      <c r="L4646" t="s">
        <v>24177</v>
      </c>
      <c r="M4646" t="s">
        <v>24177</v>
      </c>
      <c r="N4646" t="s">
        <v>24177</v>
      </c>
      <c r="O4646" t="s">
        <v>24177</v>
      </c>
      <c r="P4646">
        <f>IMDB_Movies3[[#This Row],[gross]]-Table3[[#This Row],[budget]]</f>
        <v>11963426</v>
      </c>
    </row>
    <row r="4647" spans="1:16" x14ac:dyDescent="0.35">
      <c r="A4647" t="s">
        <v>23294</v>
      </c>
      <c r="B4647">
        <v>108</v>
      </c>
      <c r="C4647">
        <v>47724985</v>
      </c>
      <c r="D4647" t="s">
        <v>23295</v>
      </c>
      <c r="E4647" t="s">
        <v>37</v>
      </c>
      <c r="F4647">
        <v>4.5</v>
      </c>
      <c r="G4647">
        <v>35761559</v>
      </c>
      <c r="H4647" t="s">
        <v>24164</v>
      </c>
      <c r="I4647" t="s">
        <v>3409</v>
      </c>
      <c r="J4647" t="s">
        <v>24177</v>
      </c>
      <c r="K4647" t="s">
        <v>24177</v>
      </c>
      <c r="L4647" t="s">
        <v>24177</v>
      </c>
      <c r="M4647" t="s">
        <v>24177</v>
      </c>
      <c r="N4647" t="s">
        <v>24177</v>
      </c>
      <c r="O4647" t="s">
        <v>24177</v>
      </c>
      <c r="P4647">
        <f>IMDB_Movies3[[#This Row],[gross]]-Table3[[#This Row],[budget]]</f>
        <v>11963426</v>
      </c>
    </row>
    <row r="4648" spans="1:16" x14ac:dyDescent="0.35">
      <c r="A4648" t="s">
        <v>23299</v>
      </c>
      <c r="B4648">
        <v>66</v>
      </c>
      <c r="C4648">
        <v>47724985</v>
      </c>
      <c r="D4648" t="s">
        <v>23302</v>
      </c>
      <c r="E4648" t="s">
        <v>37</v>
      </c>
      <c r="F4648">
        <v>7.8</v>
      </c>
      <c r="G4648">
        <v>250000</v>
      </c>
      <c r="H4648" t="s">
        <v>68</v>
      </c>
      <c r="I4648" t="s">
        <v>24177</v>
      </c>
      <c r="J4648" t="s">
        <v>24177</v>
      </c>
      <c r="K4648" t="s">
        <v>24177</v>
      </c>
      <c r="L4648" t="s">
        <v>24177</v>
      </c>
      <c r="M4648" t="s">
        <v>24177</v>
      </c>
      <c r="N4648" t="s">
        <v>24177</v>
      </c>
      <c r="O4648" t="s">
        <v>24177</v>
      </c>
      <c r="P4648">
        <f>IMDB_Movies3[[#This Row],[gross]]-Table3[[#This Row],[budget]]</f>
        <v>47474985</v>
      </c>
    </row>
    <row r="4649" spans="1:16" x14ac:dyDescent="0.35">
      <c r="A4649" t="s">
        <v>23305</v>
      </c>
      <c r="B4649">
        <v>95</v>
      </c>
      <c r="C4649">
        <v>47724985</v>
      </c>
      <c r="D4649" t="s">
        <v>23307</v>
      </c>
      <c r="E4649" t="s">
        <v>37</v>
      </c>
      <c r="F4649">
        <v>4.4000000000000004</v>
      </c>
      <c r="G4649">
        <v>250000</v>
      </c>
      <c r="H4649" t="s">
        <v>6403</v>
      </c>
      <c r="I4649" t="s">
        <v>10413</v>
      </c>
      <c r="J4649" t="s">
        <v>24177</v>
      </c>
      <c r="K4649" t="s">
        <v>24177</v>
      </c>
      <c r="L4649" t="s">
        <v>24177</v>
      </c>
      <c r="M4649" t="s">
        <v>24177</v>
      </c>
      <c r="N4649" t="s">
        <v>24177</v>
      </c>
      <c r="O4649" t="s">
        <v>24177</v>
      </c>
      <c r="P4649">
        <f>IMDB_Movies3[[#This Row],[gross]]-Table3[[#This Row],[budget]]</f>
        <v>47474985</v>
      </c>
    </row>
    <row r="4650" spans="1:16" x14ac:dyDescent="0.35">
      <c r="A4650" t="s">
        <v>22742</v>
      </c>
      <c r="B4650">
        <v>108</v>
      </c>
      <c r="C4650">
        <v>47724985</v>
      </c>
      <c r="D4650" t="s">
        <v>23312</v>
      </c>
      <c r="E4650" t="s">
        <v>37</v>
      </c>
      <c r="F4650">
        <v>6.6</v>
      </c>
      <c r="G4650">
        <v>250000</v>
      </c>
      <c r="H4650" t="s">
        <v>18089</v>
      </c>
      <c r="I4650" t="s">
        <v>24177</v>
      </c>
      <c r="J4650" t="s">
        <v>24177</v>
      </c>
      <c r="K4650" t="s">
        <v>24177</v>
      </c>
      <c r="L4650" t="s">
        <v>24177</v>
      </c>
      <c r="M4650" t="s">
        <v>24177</v>
      </c>
      <c r="N4650" t="s">
        <v>24177</v>
      </c>
      <c r="O4650" t="s">
        <v>24177</v>
      </c>
      <c r="P4650">
        <f>IMDB_Movies3[[#This Row],[gross]]-Table3[[#This Row],[budget]]</f>
        <v>47474985</v>
      </c>
    </row>
    <row r="4651" spans="1:16" x14ac:dyDescent="0.35">
      <c r="A4651" t="s">
        <v>23315</v>
      </c>
      <c r="B4651">
        <v>90</v>
      </c>
      <c r="C4651">
        <v>47724985</v>
      </c>
      <c r="D4651" t="s">
        <v>23316</v>
      </c>
      <c r="E4651" t="s">
        <v>37</v>
      </c>
      <c r="F4651">
        <v>8</v>
      </c>
      <c r="G4651">
        <v>250000</v>
      </c>
      <c r="H4651" t="s">
        <v>68</v>
      </c>
      <c r="I4651" t="s">
        <v>24177</v>
      </c>
      <c r="J4651" t="s">
        <v>24177</v>
      </c>
      <c r="K4651" t="s">
        <v>24177</v>
      </c>
      <c r="L4651" t="s">
        <v>24177</v>
      </c>
      <c r="M4651" t="s">
        <v>24177</v>
      </c>
      <c r="N4651" t="s">
        <v>24177</v>
      </c>
      <c r="O4651" t="s">
        <v>24177</v>
      </c>
      <c r="P4651">
        <f>IMDB_Movies3[[#This Row],[gross]]-Table3[[#This Row],[budget]]</f>
        <v>47474985</v>
      </c>
    </row>
    <row r="4652" spans="1:16" x14ac:dyDescent="0.35">
      <c r="A4652" t="s">
        <v>23325</v>
      </c>
      <c r="B4652">
        <v>83</v>
      </c>
      <c r="C4652">
        <v>47724985</v>
      </c>
      <c r="D4652" t="s">
        <v>23327</v>
      </c>
      <c r="E4652" t="s">
        <v>37</v>
      </c>
      <c r="F4652">
        <v>6.5</v>
      </c>
      <c r="G4652">
        <v>240000</v>
      </c>
      <c r="H4652" t="s">
        <v>1671</v>
      </c>
      <c r="I4652" t="s">
        <v>24177</v>
      </c>
      <c r="J4652" t="s">
        <v>24177</v>
      </c>
      <c r="K4652" t="s">
        <v>24177</v>
      </c>
      <c r="L4652" t="s">
        <v>24177</v>
      </c>
      <c r="M4652" t="s">
        <v>24177</v>
      </c>
      <c r="N4652" t="s">
        <v>24177</v>
      </c>
      <c r="O4652" t="s">
        <v>24177</v>
      </c>
      <c r="P4652">
        <f>IMDB_Movies3[[#This Row],[gross]]-Table3[[#This Row],[budget]]</f>
        <v>47484985</v>
      </c>
    </row>
    <row r="4653" spans="1:16" x14ac:dyDescent="0.35">
      <c r="A4653" t="s">
        <v>23331</v>
      </c>
      <c r="B4653">
        <v>108</v>
      </c>
      <c r="C4653">
        <v>47724985</v>
      </c>
      <c r="D4653" t="s">
        <v>23334</v>
      </c>
      <c r="E4653" t="s">
        <v>37</v>
      </c>
      <c r="F4653">
        <v>7.1</v>
      </c>
      <c r="G4653">
        <v>250000</v>
      </c>
      <c r="H4653" t="s">
        <v>1671</v>
      </c>
      <c r="I4653" t="s">
        <v>12038</v>
      </c>
      <c r="J4653" t="s">
        <v>19711</v>
      </c>
      <c r="K4653" t="s">
        <v>24177</v>
      </c>
      <c r="L4653" t="s">
        <v>24177</v>
      </c>
      <c r="M4653" t="s">
        <v>24177</v>
      </c>
      <c r="N4653" t="s">
        <v>24177</v>
      </c>
      <c r="O4653" t="s">
        <v>24177</v>
      </c>
      <c r="P4653">
        <f>IMDB_Movies3[[#This Row],[gross]]-Table3[[#This Row],[budget]]</f>
        <v>47474985</v>
      </c>
    </row>
    <row r="4654" spans="1:16" x14ac:dyDescent="0.35">
      <c r="A4654" t="s">
        <v>12849</v>
      </c>
      <c r="B4654">
        <v>92</v>
      </c>
      <c r="C4654">
        <v>104792</v>
      </c>
      <c r="D4654" t="s">
        <v>23338</v>
      </c>
      <c r="E4654" t="s">
        <v>37</v>
      </c>
      <c r="F4654">
        <v>7.1</v>
      </c>
      <c r="G4654">
        <v>35761559</v>
      </c>
      <c r="H4654" t="s">
        <v>1325</v>
      </c>
      <c r="I4654" t="s">
        <v>13307</v>
      </c>
      <c r="J4654" t="s">
        <v>24164</v>
      </c>
      <c r="K4654" t="s">
        <v>3409</v>
      </c>
      <c r="L4654" t="s">
        <v>24177</v>
      </c>
      <c r="M4654" t="s">
        <v>24177</v>
      </c>
      <c r="N4654" t="s">
        <v>24177</v>
      </c>
      <c r="O4654" t="s">
        <v>24177</v>
      </c>
      <c r="P4654">
        <f>IMDB_Movies3[[#This Row],[gross]]-Table3[[#This Row],[budget]]</f>
        <v>-35656767</v>
      </c>
    </row>
    <row r="4655" spans="1:16" x14ac:dyDescent="0.35">
      <c r="A4655" t="s">
        <v>23342</v>
      </c>
      <c r="B4655">
        <v>105</v>
      </c>
      <c r="C4655">
        <v>47724985</v>
      </c>
      <c r="D4655" t="s">
        <v>23346</v>
      </c>
      <c r="E4655" t="s">
        <v>37</v>
      </c>
      <c r="F4655">
        <v>4</v>
      </c>
      <c r="G4655">
        <v>250000</v>
      </c>
      <c r="H4655" t="s">
        <v>953</v>
      </c>
      <c r="I4655" t="s">
        <v>3409</v>
      </c>
      <c r="J4655" t="s">
        <v>1266</v>
      </c>
      <c r="K4655" t="s">
        <v>10413</v>
      </c>
      <c r="L4655" t="s">
        <v>15011</v>
      </c>
      <c r="M4655" t="s">
        <v>24177</v>
      </c>
      <c r="N4655" t="s">
        <v>24177</v>
      </c>
      <c r="O4655" t="s">
        <v>24177</v>
      </c>
      <c r="P4655">
        <f>IMDB_Movies3[[#This Row],[gross]]-Table3[[#This Row],[budget]]</f>
        <v>47474985</v>
      </c>
    </row>
    <row r="4656" spans="1:16" x14ac:dyDescent="0.35">
      <c r="A4656" t="s">
        <v>23350</v>
      </c>
      <c r="B4656">
        <v>86</v>
      </c>
      <c r="C4656">
        <v>111300</v>
      </c>
      <c r="D4656" t="s">
        <v>23353</v>
      </c>
      <c r="E4656" t="s">
        <v>37</v>
      </c>
      <c r="F4656">
        <v>7.5</v>
      </c>
      <c r="G4656">
        <v>225000</v>
      </c>
      <c r="H4656" t="s">
        <v>68</v>
      </c>
      <c r="I4656" t="s">
        <v>24177</v>
      </c>
      <c r="J4656" t="s">
        <v>24177</v>
      </c>
      <c r="K4656" t="s">
        <v>24177</v>
      </c>
      <c r="L4656" t="s">
        <v>24177</v>
      </c>
      <c r="M4656" t="s">
        <v>24177</v>
      </c>
      <c r="N4656" t="s">
        <v>24177</v>
      </c>
      <c r="O4656" t="s">
        <v>24177</v>
      </c>
      <c r="P4656">
        <f>IMDB_Movies3[[#This Row],[gross]]-Table3[[#This Row],[budget]]</f>
        <v>-113700</v>
      </c>
    </row>
    <row r="4657" spans="1:16" x14ac:dyDescent="0.35">
      <c r="A4657" t="s">
        <v>23357</v>
      </c>
      <c r="B4657">
        <v>106</v>
      </c>
      <c r="C4657">
        <v>1027119</v>
      </c>
      <c r="D4657" t="s">
        <v>23358</v>
      </c>
      <c r="E4657" t="s">
        <v>37</v>
      </c>
      <c r="F4657">
        <v>7</v>
      </c>
      <c r="G4657">
        <v>225000</v>
      </c>
      <c r="H4657" t="s">
        <v>3409</v>
      </c>
      <c r="I4657" t="s">
        <v>24177</v>
      </c>
      <c r="J4657" t="s">
        <v>24177</v>
      </c>
      <c r="K4657" t="s">
        <v>24177</v>
      </c>
      <c r="L4657" t="s">
        <v>24177</v>
      </c>
      <c r="M4657" t="s">
        <v>24177</v>
      </c>
      <c r="N4657" t="s">
        <v>24177</v>
      </c>
      <c r="O4657" t="s">
        <v>24177</v>
      </c>
      <c r="P4657">
        <f>IMDB_Movies3[[#This Row],[gross]]-Table3[[#This Row],[budget]]</f>
        <v>802119</v>
      </c>
    </row>
    <row r="4658" spans="1:16" x14ac:dyDescent="0.35">
      <c r="A4658" t="s">
        <v>23362</v>
      </c>
      <c r="B4658">
        <v>93</v>
      </c>
      <c r="C4658">
        <v>47724985</v>
      </c>
      <c r="D4658" t="s">
        <v>23365</v>
      </c>
      <c r="E4658" t="s">
        <v>37</v>
      </c>
      <c r="F4658">
        <v>4</v>
      </c>
      <c r="G4658">
        <v>100000</v>
      </c>
      <c r="H4658" t="s">
        <v>1671</v>
      </c>
      <c r="I4658" t="s">
        <v>3409</v>
      </c>
      <c r="J4658" t="s">
        <v>24177</v>
      </c>
      <c r="K4658" t="s">
        <v>24177</v>
      </c>
      <c r="L4658" t="s">
        <v>24177</v>
      </c>
      <c r="M4658" t="s">
        <v>24177</v>
      </c>
      <c r="N4658" t="s">
        <v>24177</v>
      </c>
      <c r="O4658" t="s">
        <v>24177</v>
      </c>
      <c r="P4658">
        <f>IMDB_Movies3[[#This Row],[gross]]-Table3[[#This Row],[budget]]</f>
        <v>47624985</v>
      </c>
    </row>
    <row r="4659" spans="1:16" x14ac:dyDescent="0.35">
      <c r="A4659" t="s">
        <v>23369</v>
      </c>
      <c r="B4659">
        <v>80</v>
      </c>
      <c r="C4659">
        <v>5000000</v>
      </c>
      <c r="D4659" t="s">
        <v>23373</v>
      </c>
      <c r="E4659" t="s">
        <v>37</v>
      </c>
      <c r="F4659">
        <v>6.7</v>
      </c>
      <c r="G4659">
        <v>210000</v>
      </c>
      <c r="H4659" t="s">
        <v>953</v>
      </c>
      <c r="I4659" t="s">
        <v>6403</v>
      </c>
      <c r="J4659" t="s">
        <v>12332</v>
      </c>
      <c r="K4659" t="s">
        <v>24177</v>
      </c>
      <c r="L4659" t="s">
        <v>24177</v>
      </c>
      <c r="M4659" t="s">
        <v>24177</v>
      </c>
      <c r="N4659" t="s">
        <v>24177</v>
      </c>
      <c r="O4659" t="s">
        <v>24177</v>
      </c>
      <c r="P4659">
        <f>IMDB_Movies3[[#This Row],[gross]]-Table3[[#This Row],[budget]]</f>
        <v>4790000</v>
      </c>
    </row>
    <row r="4660" spans="1:16" x14ac:dyDescent="0.35">
      <c r="A4660" t="s">
        <v>845</v>
      </c>
      <c r="B4660">
        <v>93</v>
      </c>
      <c r="C4660">
        <v>47724985</v>
      </c>
      <c r="D4660" t="s">
        <v>23378</v>
      </c>
      <c r="E4660" t="s">
        <v>37</v>
      </c>
      <c r="F4660">
        <v>7</v>
      </c>
      <c r="G4660">
        <v>200000</v>
      </c>
      <c r="H4660" t="s">
        <v>1325</v>
      </c>
      <c r="I4660" t="s">
        <v>953</v>
      </c>
      <c r="J4660" t="s">
        <v>12332</v>
      </c>
      <c r="K4660" t="s">
        <v>10413</v>
      </c>
      <c r="L4660" t="s">
        <v>24177</v>
      </c>
      <c r="M4660" t="s">
        <v>24177</v>
      </c>
      <c r="N4660" t="s">
        <v>24177</v>
      </c>
      <c r="O4660" t="s">
        <v>24177</v>
      </c>
      <c r="P4660">
        <f>IMDB_Movies3[[#This Row],[gross]]-Table3[[#This Row],[budget]]</f>
        <v>47524985</v>
      </c>
    </row>
    <row r="4661" spans="1:16" x14ac:dyDescent="0.35">
      <c r="A4661" t="s">
        <v>521</v>
      </c>
      <c r="B4661">
        <v>96</v>
      </c>
      <c r="C4661">
        <v>4505922</v>
      </c>
      <c r="D4661" t="s">
        <v>23383</v>
      </c>
      <c r="E4661" t="s">
        <v>37</v>
      </c>
      <c r="F4661">
        <v>7.4</v>
      </c>
      <c r="G4661">
        <v>200000</v>
      </c>
      <c r="H4661" t="s">
        <v>1671</v>
      </c>
      <c r="I4661" t="s">
        <v>3409</v>
      </c>
      <c r="J4661" t="s">
        <v>24177</v>
      </c>
      <c r="K4661" t="s">
        <v>24177</v>
      </c>
      <c r="L4661" t="s">
        <v>24177</v>
      </c>
      <c r="M4661" t="s">
        <v>24177</v>
      </c>
      <c r="N4661" t="s">
        <v>24177</v>
      </c>
      <c r="O4661" t="s">
        <v>24177</v>
      </c>
      <c r="P4661">
        <f>IMDB_Movies3[[#This Row],[gross]]-Table3[[#This Row],[budget]]</f>
        <v>4305922</v>
      </c>
    </row>
    <row r="4662" spans="1:16" x14ac:dyDescent="0.35">
      <c r="A4662" t="s">
        <v>8662</v>
      </c>
      <c r="B4662">
        <v>99</v>
      </c>
      <c r="C4662">
        <v>3500000</v>
      </c>
      <c r="D4662" t="s">
        <v>23388</v>
      </c>
      <c r="E4662" t="s">
        <v>9795</v>
      </c>
      <c r="F4662">
        <v>8</v>
      </c>
      <c r="G4662">
        <v>200000</v>
      </c>
      <c r="H4662" t="s">
        <v>1325</v>
      </c>
      <c r="I4662" t="s">
        <v>3409</v>
      </c>
      <c r="J4662" t="s">
        <v>15011</v>
      </c>
      <c r="K4662" t="s">
        <v>24177</v>
      </c>
      <c r="L4662" t="s">
        <v>24177</v>
      </c>
      <c r="M4662" t="s">
        <v>24177</v>
      </c>
      <c r="N4662" t="s">
        <v>24177</v>
      </c>
      <c r="O4662" t="s">
        <v>24177</v>
      </c>
      <c r="P4662">
        <f>IMDB_Movies3[[#This Row],[gross]]-Table3[[#This Row],[budget]]</f>
        <v>3300000</v>
      </c>
    </row>
    <row r="4663" spans="1:16" x14ac:dyDescent="0.35">
      <c r="A4663" t="s">
        <v>23392</v>
      </c>
      <c r="B4663">
        <v>66</v>
      </c>
      <c r="C4663">
        <v>47724985</v>
      </c>
      <c r="D4663" t="s">
        <v>23396</v>
      </c>
      <c r="E4663" t="s">
        <v>37</v>
      </c>
      <c r="F4663">
        <v>6.5</v>
      </c>
      <c r="G4663">
        <v>200000</v>
      </c>
      <c r="H4663" t="s">
        <v>1671</v>
      </c>
      <c r="I4663" t="s">
        <v>3409</v>
      </c>
      <c r="J4663" t="s">
        <v>22704</v>
      </c>
      <c r="K4663" t="s">
        <v>17378</v>
      </c>
      <c r="L4663" t="s">
        <v>19711</v>
      </c>
      <c r="M4663" t="s">
        <v>24177</v>
      </c>
      <c r="N4663" t="s">
        <v>24177</v>
      </c>
      <c r="O4663" t="s">
        <v>24177</v>
      </c>
      <c r="P4663">
        <f>IMDB_Movies3[[#This Row],[gross]]-Table3[[#This Row],[budget]]</f>
        <v>47524985</v>
      </c>
    </row>
    <row r="4664" spans="1:16" x14ac:dyDescent="0.35">
      <c r="A4664" t="s">
        <v>23400</v>
      </c>
      <c r="B4664">
        <v>85</v>
      </c>
      <c r="C4664">
        <v>381225</v>
      </c>
      <c r="D4664" t="s">
        <v>23403</v>
      </c>
      <c r="E4664" t="s">
        <v>37</v>
      </c>
      <c r="F4664">
        <v>7.2</v>
      </c>
      <c r="G4664">
        <v>200000</v>
      </c>
      <c r="H4664" t="s">
        <v>68</v>
      </c>
      <c r="I4664" t="s">
        <v>24177</v>
      </c>
      <c r="J4664" t="s">
        <v>24177</v>
      </c>
      <c r="K4664" t="s">
        <v>24177</v>
      </c>
      <c r="L4664" t="s">
        <v>24177</v>
      </c>
      <c r="M4664" t="s">
        <v>24177</v>
      </c>
      <c r="N4664" t="s">
        <v>24177</v>
      </c>
      <c r="O4664" t="s">
        <v>24177</v>
      </c>
      <c r="P4664">
        <f>IMDB_Movies3[[#This Row],[gross]]-Table3[[#This Row],[budget]]</f>
        <v>181225</v>
      </c>
    </row>
    <row r="4665" spans="1:16" x14ac:dyDescent="0.35">
      <c r="A4665" t="s">
        <v>23406</v>
      </c>
      <c r="B4665">
        <v>101</v>
      </c>
      <c r="C4665">
        <v>2428241</v>
      </c>
      <c r="D4665" t="s">
        <v>23409</v>
      </c>
      <c r="E4665" t="s">
        <v>37</v>
      </c>
      <c r="F4665">
        <v>6.4</v>
      </c>
      <c r="G4665">
        <v>200000</v>
      </c>
      <c r="H4665" t="s">
        <v>3409</v>
      </c>
      <c r="I4665" t="s">
        <v>24177</v>
      </c>
      <c r="J4665" t="s">
        <v>24177</v>
      </c>
      <c r="K4665" t="s">
        <v>24177</v>
      </c>
      <c r="L4665" t="s">
        <v>24177</v>
      </c>
      <c r="M4665" t="s">
        <v>24177</v>
      </c>
      <c r="N4665" t="s">
        <v>24177</v>
      </c>
      <c r="O4665" t="s">
        <v>24177</v>
      </c>
      <c r="P4665">
        <f>IMDB_Movies3[[#This Row],[gross]]-Table3[[#This Row],[budget]]</f>
        <v>2228241</v>
      </c>
    </row>
    <row r="4666" spans="1:16" x14ac:dyDescent="0.35">
      <c r="A4666" t="s">
        <v>10764</v>
      </c>
      <c r="B4666">
        <v>97</v>
      </c>
      <c r="C4666">
        <v>78030</v>
      </c>
      <c r="D4666" t="s">
        <v>23413</v>
      </c>
      <c r="E4666" t="s">
        <v>37</v>
      </c>
      <c r="F4666">
        <v>6.5</v>
      </c>
      <c r="G4666">
        <v>200000</v>
      </c>
      <c r="H4666" t="s">
        <v>3409</v>
      </c>
      <c r="I4666" t="s">
        <v>24177</v>
      </c>
      <c r="J4666" t="s">
        <v>24177</v>
      </c>
      <c r="K4666" t="s">
        <v>24177</v>
      </c>
      <c r="L4666" t="s">
        <v>24177</v>
      </c>
      <c r="M4666" t="s">
        <v>24177</v>
      </c>
      <c r="N4666" t="s">
        <v>24177</v>
      </c>
      <c r="O4666" t="s">
        <v>24177</v>
      </c>
      <c r="P4666">
        <f>IMDB_Movies3[[#This Row],[gross]]-Table3[[#This Row],[budget]]</f>
        <v>-121970</v>
      </c>
    </row>
    <row r="4667" spans="1:16" x14ac:dyDescent="0.35">
      <c r="A4667" t="s">
        <v>1847</v>
      </c>
      <c r="B4667">
        <v>119</v>
      </c>
      <c r="C4667">
        <v>59774</v>
      </c>
      <c r="D4667" t="s">
        <v>23418</v>
      </c>
      <c r="E4667" t="s">
        <v>8731</v>
      </c>
      <c r="F4667">
        <v>6.8</v>
      </c>
      <c r="G4667">
        <v>35761559</v>
      </c>
      <c r="H4667" t="s">
        <v>1671</v>
      </c>
      <c r="I4667" t="s">
        <v>3409</v>
      </c>
      <c r="J4667" t="s">
        <v>19711</v>
      </c>
      <c r="K4667" t="s">
        <v>24177</v>
      </c>
      <c r="L4667" t="s">
        <v>24177</v>
      </c>
      <c r="M4667" t="s">
        <v>24177</v>
      </c>
      <c r="N4667" t="s">
        <v>24177</v>
      </c>
      <c r="O4667" t="s">
        <v>24177</v>
      </c>
      <c r="P4667">
        <f>IMDB_Movies3[[#This Row],[gross]]-Table3[[#This Row],[budget]]</f>
        <v>-35701785</v>
      </c>
    </row>
    <row r="4668" spans="1:16" x14ac:dyDescent="0.35">
      <c r="A4668" t="s">
        <v>23422</v>
      </c>
      <c r="B4668">
        <v>103</v>
      </c>
      <c r="C4668">
        <v>174682</v>
      </c>
      <c r="D4668" t="s">
        <v>23425</v>
      </c>
      <c r="E4668" t="s">
        <v>37</v>
      </c>
      <c r="F4668">
        <v>6.9</v>
      </c>
      <c r="G4668">
        <v>200000</v>
      </c>
      <c r="H4668" t="s">
        <v>3409</v>
      </c>
      <c r="I4668" t="s">
        <v>12038</v>
      </c>
      <c r="J4668" t="s">
        <v>24177</v>
      </c>
      <c r="K4668" t="s">
        <v>24177</v>
      </c>
      <c r="L4668" t="s">
        <v>24177</v>
      </c>
      <c r="M4668" t="s">
        <v>24177</v>
      </c>
      <c r="N4668" t="s">
        <v>24177</v>
      </c>
      <c r="O4668" t="s">
        <v>24177</v>
      </c>
      <c r="P4668">
        <f>IMDB_Movies3[[#This Row],[gross]]-Table3[[#This Row],[budget]]</f>
        <v>-25318</v>
      </c>
    </row>
    <row r="4669" spans="1:16" x14ac:dyDescent="0.35">
      <c r="A4669" t="s">
        <v>23429</v>
      </c>
      <c r="B4669">
        <v>86</v>
      </c>
      <c r="C4669">
        <v>215185</v>
      </c>
      <c r="D4669" t="s">
        <v>23432</v>
      </c>
      <c r="E4669" t="s">
        <v>37</v>
      </c>
      <c r="F4669">
        <v>7.5</v>
      </c>
      <c r="G4669">
        <v>200000</v>
      </c>
      <c r="H4669" t="s">
        <v>68</v>
      </c>
      <c r="I4669" t="s">
        <v>22704</v>
      </c>
      <c r="J4669" t="s">
        <v>12038</v>
      </c>
      <c r="K4669" t="s">
        <v>24177</v>
      </c>
      <c r="L4669" t="s">
        <v>24177</v>
      </c>
      <c r="M4669" t="s">
        <v>24177</v>
      </c>
      <c r="N4669" t="s">
        <v>24177</v>
      </c>
      <c r="O4669" t="s">
        <v>24177</v>
      </c>
      <c r="P4669">
        <f>IMDB_Movies3[[#This Row],[gross]]-Table3[[#This Row],[budget]]</f>
        <v>15185</v>
      </c>
    </row>
    <row r="4670" spans="1:16" x14ac:dyDescent="0.35">
      <c r="A4670" t="s">
        <v>23436</v>
      </c>
      <c r="B4670">
        <v>90</v>
      </c>
      <c r="C4670">
        <v>47724985</v>
      </c>
      <c r="D4670" t="s">
        <v>23437</v>
      </c>
      <c r="E4670" t="s">
        <v>37</v>
      </c>
      <c r="F4670">
        <v>5.0999999999999996</v>
      </c>
      <c r="G4670">
        <v>200000</v>
      </c>
      <c r="H4670" t="s">
        <v>24164</v>
      </c>
      <c r="I4670" t="s">
        <v>6403</v>
      </c>
      <c r="J4670" t="s">
        <v>24162</v>
      </c>
      <c r="K4670" t="s">
        <v>10413</v>
      </c>
      <c r="L4670" t="s">
        <v>24177</v>
      </c>
      <c r="M4670" t="s">
        <v>24177</v>
      </c>
      <c r="N4670" t="s">
        <v>24177</v>
      </c>
      <c r="O4670" t="s">
        <v>24177</v>
      </c>
      <c r="P4670">
        <f>IMDB_Movies3[[#This Row],[gross]]-Table3[[#This Row],[budget]]</f>
        <v>47524985</v>
      </c>
    </row>
    <row r="4671" spans="1:16" x14ac:dyDescent="0.35">
      <c r="A4671" t="s">
        <v>12537</v>
      </c>
      <c r="B4671">
        <v>95</v>
      </c>
      <c r="C4671">
        <v>47724985</v>
      </c>
      <c r="D4671" t="s">
        <v>23442</v>
      </c>
      <c r="E4671" t="s">
        <v>37</v>
      </c>
      <c r="F4671">
        <v>6.2</v>
      </c>
      <c r="G4671">
        <v>250000</v>
      </c>
      <c r="H4671" t="s">
        <v>1671</v>
      </c>
      <c r="I4671" t="s">
        <v>3409</v>
      </c>
      <c r="J4671" t="s">
        <v>24177</v>
      </c>
      <c r="K4671" t="s">
        <v>24177</v>
      </c>
      <c r="L4671" t="s">
        <v>24177</v>
      </c>
      <c r="M4671" t="s">
        <v>24177</v>
      </c>
      <c r="N4671" t="s">
        <v>24177</v>
      </c>
      <c r="O4671" t="s">
        <v>24177</v>
      </c>
      <c r="P4671">
        <f>IMDB_Movies3[[#This Row],[gross]]-Table3[[#This Row],[budget]]</f>
        <v>47474985</v>
      </c>
    </row>
    <row r="4672" spans="1:16" x14ac:dyDescent="0.35">
      <c r="A4672" t="s">
        <v>10931</v>
      </c>
      <c r="B4672">
        <v>94</v>
      </c>
      <c r="C4672">
        <v>47724985</v>
      </c>
      <c r="D4672" t="s">
        <v>23448</v>
      </c>
      <c r="E4672" t="s">
        <v>37</v>
      </c>
      <c r="F4672">
        <v>3.9</v>
      </c>
      <c r="G4672">
        <v>13000000</v>
      </c>
      <c r="H4672" t="s">
        <v>6403</v>
      </c>
      <c r="I4672" t="s">
        <v>12332</v>
      </c>
      <c r="J4672" t="s">
        <v>10413</v>
      </c>
      <c r="K4672" t="s">
        <v>24177</v>
      </c>
      <c r="L4672" t="s">
        <v>24177</v>
      </c>
      <c r="M4672" t="s">
        <v>24177</v>
      </c>
      <c r="N4672" t="s">
        <v>24177</v>
      </c>
      <c r="O4672" t="s">
        <v>24177</v>
      </c>
      <c r="P4672">
        <f>IMDB_Movies3[[#This Row],[gross]]-Table3[[#This Row],[budget]]</f>
        <v>34724985</v>
      </c>
    </row>
    <row r="4673" spans="1:16" x14ac:dyDescent="0.35">
      <c r="A4673" t="s">
        <v>15176</v>
      </c>
      <c r="B4673">
        <v>84</v>
      </c>
      <c r="C4673">
        <v>140016</v>
      </c>
      <c r="D4673" t="s">
        <v>23452</v>
      </c>
      <c r="E4673" t="s">
        <v>37</v>
      </c>
      <c r="F4673">
        <v>6</v>
      </c>
      <c r="G4673">
        <v>35761559</v>
      </c>
      <c r="H4673" t="s">
        <v>1671</v>
      </c>
      <c r="I4673" t="s">
        <v>3409</v>
      </c>
      <c r="J4673" t="s">
        <v>6403</v>
      </c>
      <c r="K4673" t="s">
        <v>19711</v>
      </c>
      <c r="L4673" t="s">
        <v>24177</v>
      </c>
      <c r="M4673" t="s">
        <v>24177</v>
      </c>
      <c r="N4673" t="s">
        <v>24177</v>
      </c>
      <c r="O4673" t="s">
        <v>24177</v>
      </c>
      <c r="P4673">
        <f>IMDB_Movies3[[#This Row],[gross]]-Table3[[#This Row],[budget]]</f>
        <v>-35621543</v>
      </c>
    </row>
    <row r="4674" spans="1:16" x14ac:dyDescent="0.35">
      <c r="A4674" t="s">
        <v>23456</v>
      </c>
      <c r="B4674">
        <v>89</v>
      </c>
      <c r="C4674">
        <v>47724985</v>
      </c>
      <c r="D4674" t="s">
        <v>23460</v>
      </c>
      <c r="E4674" t="s">
        <v>37</v>
      </c>
      <c r="F4674">
        <v>6.8</v>
      </c>
      <c r="G4674">
        <v>35761559</v>
      </c>
      <c r="H4674" t="s">
        <v>1671</v>
      </c>
      <c r="I4674" t="s">
        <v>6403</v>
      </c>
      <c r="J4674" t="s">
        <v>24162</v>
      </c>
      <c r="K4674" t="s">
        <v>10413</v>
      </c>
      <c r="L4674" t="s">
        <v>24177</v>
      </c>
      <c r="M4674" t="s">
        <v>24177</v>
      </c>
      <c r="N4674" t="s">
        <v>24177</v>
      </c>
      <c r="O4674" t="s">
        <v>24177</v>
      </c>
      <c r="P4674">
        <f>IMDB_Movies3[[#This Row],[gross]]-Table3[[#This Row],[budget]]</f>
        <v>11963426</v>
      </c>
    </row>
    <row r="4675" spans="1:16" x14ac:dyDescent="0.35">
      <c r="A4675" t="s">
        <v>23463</v>
      </c>
      <c r="B4675">
        <v>59</v>
      </c>
      <c r="C4675">
        <v>47724985</v>
      </c>
      <c r="D4675" t="s">
        <v>23466</v>
      </c>
      <c r="E4675" t="s">
        <v>1464</v>
      </c>
      <c r="F4675">
        <v>7.4</v>
      </c>
      <c r="G4675">
        <v>150000</v>
      </c>
      <c r="H4675" t="s">
        <v>68</v>
      </c>
      <c r="I4675" t="s">
        <v>24177</v>
      </c>
      <c r="J4675" t="s">
        <v>24177</v>
      </c>
      <c r="K4675" t="s">
        <v>24177</v>
      </c>
      <c r="L4675" t="s">
        <v>24177</v>
      </c>
      <c r="M4675" t="s">
        <v>24177</v>
      </c>
      <c r="N4675" t="s">
        <v>24177</v>
      </c>
      <c r="O4675" t="s">
        <v>24177</v>
      </c>
      <c r="P4675">
        <f>IMDB_Movies3[[#This Row],[gross]]-Table3[[#This Row],[budget]]</f>
        <v>47574985</v>
      </c>
    </row>
    <row r="4676" spans="1:16" x14ac:dyDescent="0.35">
      <c r="A4676" t="s">
        <v>23469</v>
      </c>
      <c r="B4676">
        <v>126</v>
      </c>
      <c r="C4676">
        <v>47724985</v>
      </c>
      <c r="D4676" t="s">
        <v>23472</v>
      </c>
      <c r="E4676" t="s">
        <v>15778</v>
      </c>
      <c r="F4676">
        <v>8.1</v>
      </c>
      <c r="G4676">
        <v>35761559</v>
      </c>
      <c r="H4676" t="s">
        <v>3409</v>
      </c>
      <c r="I4676" t="s">
        <v>1266</v>
      </c>
      <c r="J4676" t="s">
        <v>24177</v>
      </c>
      <c r="K4676" t="s">
        <v>24177</v>
      </c>
      <c r="L4676" t="s">
        <v>24177</v>
      </c>
      <c r="M4676" t="s">
        <v>24177</v>
      </c>
      <c r="N4676" t="s">
        <v>24177</v>
      </c>
      <c r="O4676" t="s">
        <v>24177</v>
      </c>
      <c r="P4676">
        <f>IMDB_Movies3[[#This Row],[gross]]-Table3[[#This Row],[budget]]</f>
        <v>11963426</v>
      </c>
    </row>
    <row r="4677" spans="1:16" x14ac:dyDescent="0.35">
      <c r="A4677" t="s">
        <v>23476</v>
      </c>
      <c r="B4677">
        <v>86</v>
      </c>
      <c r="C4677">
        <v>15542</v>
      </c>
      <c r="D4677" t="s">
        <v>23477</v>
      </c>
      <c r="E4677" t="s">
        <v>37</v>
      </c>
      <c r="F4677">
        <v>6.5</v>
      </c>
      <c r="G4677">
        <v>35761559</v>
      </c>
      <c r="H4677" t="s">
        <v>1671</v>
      </c>
      <c r="I4677" t="s">
        <v>3409</v>
      </c>
      <c r="J4677" t="s">
        <v>19711</v>
      </c>
      <c r="K4677" t="s">
        <v>24177</v>
      </c>
      <c r="L4677" t="s">
        <v>24177</v>
      </c>
      <c r="M4677" t="s">
        <v>24177</v>
      </c>
      <c r="N4677" t="s">
        <v>24177</v>
      </c>
      <c r="O4677" t="s">
        <v>24177</v>
      </c>
      <c r="P4677">
        <f>IMDB_Movies3[[#This Row],[gross]]-Table3[[#This Row],[budget]]</f>
        <v>-35746017</v>
      </c>
    </row>
    <row r="4678" spans="1:16" x14ac:dyDescent="0.35">
      <c r="A4678" t="s">
        <v>22030</v>
      </c>
      <c r="B4678">
        <v>87</v>
      </c>
      <c r="C4678">
        <v>47724985</v>
      </c>
      <c r="D4678" t="s">
        <v>23480</v>
      </c>
      <c r="E4678" t="s">
        <v>37</v>
      </c>
      <c r="F4678">
        <v>8</v>
      </c>
      <c r="G4678">
        <v>200000</v>
      </c>
      <c r="H4678" t="s">
        <v>3409</v>
      </c>
      <c r="I4678" t="s">
        <v>19711</v>
      </c>
      <c r="J4678" t="s">
        <v>12332</v>
      </c>
      <c r="K4678" t="s">
        <v>24177</v>
      </c>
      <c r="L4678" t="s">
        <v>24177</v>
      </c>
      <c r="M4678" t="s">
        <v>24177</v>
      </c>
      <c r="N4678" t="s">
        <v>24177</v>
      </c>
      <c r="O4678" t="s">
        <v>24177</v>
      </c>
      <c r="P4678">
        <f>IMDB_Movies3[[#This Row],[gross]]-Table3[[#This Row],[budget]]</f>
        <v>47524985</v>
      </c>
    </row>
    <row r="4679" spans="1:16" x14ac:dyDescent="0.35">
      <c r="A4679" t="s">
        <v>23484</v>
      </c>
      <c r="B4679">
        <v>106</v>
      </c>
      <c r="C4679">
        <v>1111</v>
      </c>
      <c r="D4679" t="s">
        <v>23487</v>
      </c>
      <c r="E4679" t="s">
        <v>37</v>
      </c>
      <c r="F4679">
        <v>7.7</v>
      </c>
      <c r="G4679">
        <v>200000</v>
      </c>
      <c r="H4679" t="s">
        <v>24164</v>
      </c>
      <c r="I4679" t="s">
        <v>68</v>
      </c>
      <c r="J4679" t="s">
        <v>24177</v>
      </c>
      <c r="K4679" t="s">
        <v>24177</v>
      </c>
      <c r="L4679" t="s">
        <v>24177</v>
      </c>
      <c r="M4679" t="s">
        <v>24177</v>
      </c>
      <c r="N4679" t="s">
        <v>24177</v>
      </c>
      <c r="O4679" t="s">
        <v>24177</v>
      </c>
      <c r="P4679">
        <f>IMDB_Movies3[[#This Row],[gross]]-Table3[[#This Row],[budget]]</f>
        <v>-198889</v>
      </c>
    </row>
    <row r="4680" spans="1:16" x14ac:dyDescent="0.35">
      <c r="A4680" t="s">
        <v>23491</v>
      </c>
      <c r="B4680">
        <v>86</v>
      </c>
      <c r="C4680">
        <v>47724985</v>
      </c>
      <c r="D4680" t="s">
        <v>23493</v>
      </c>
      <c r="E4680" t="s">
        <v>37</v>
      </c>
      <c r="F4680">
        <v>7.2</v>
      </c>
      <c r="G4680">
        <v>200000</v>
      </c>
      <c r="H4680" t="s">
        <v>3409</v>
      </c>
      <c r="I4680" t="s">
        <v>18089</v>
      </c>
      <c r="J4680" t="s">
        <v>24177</v>
      </c>
      <c r="K4680" t="s">
        <v>24177</v>
      </c>
      <c r="L4680" t="s">
        <v>24177</v>
      </c>
      <c r="M4680" t="s">
        <v>24177</v>
      </c>
      <c r="N4680" t="s">
        <v>24177</v>
      </c>
      <c r="O4680" t="s">
        <v>24177</v>
      </c>
      <c r="P4680">
        <f>IMDB_Movies3[[#This Row],[gross]]-Table3[[#This Row],[budget]]</f>
        <v>47524985</v>
      </c>
    </row>
    <row r="4681" spans="1:16" x14ac:dyDescent="0.35">
      <c r="A4681" t="s">
        <v>23497</v>
      </c>
      <c r="B4681">
        <v>89</v>
      </c>
      <c r="C4681">
        <v>47724985</v>
      </c>
      <c r="D4681" t="s">
        <v>23501</v>
      </c>
      <c r="E4681" t="s">
        <v>37</v>
      </c>
      <c r="F4681">
        <v>5.4</v>
      </c>
      <c r="G4681">
        <v>2500000</v>
      </c>
      <c r="H4681" t="s">
        <v>3409</v>
      </c>
      <c r="I4681" t="s">
        <v>12038</v>
      </c>
      <c r="J4681" t="s">
        <v>24162</v>
      </c>
      <c r="K4681" t="s">
        <v>19711</v>
      </c>
      <c r="L4681" t="s">
        <v>12332</v>
      </c>
      <c r="M4681" t="s">
        <v>24177</v>
      </c>
      <c r="N4681" t="s">
        <v>24177</v>
      </c>
      <c r="O4681" t="s">
        <v>24177</v>
      </c>
      <c r="P4681">
        <f>IMDB_Movies3[[#This Row],[gross]]-Table3[[#This Row],[budget]]</f>
        <v>45224985</v>
      </c>
    </row>
    <row r="4682" spans="1:16" x14ac:dyDescent="0.35">
      <c r="A4682" t="s">
        <v>23505</v>
      </c>
      <c r="B4682">
        <v>105</v>
      </c>
      <c r="C4682">
        <v>47724985</v>
      </c>
      <c r="D4682" t="s">
        <v>23508</v>
      </c>
      <c r="E4682" t="s">
        <v>37</v>
      </c>
      <c r="F4682">
        <v>6.7</v>
      </c>
      <c r="G4682">
        <v>200000</v>
      </c>
      <c r="H4682" t="s">
        <v>1671</v>
      </c>
      <c r="I4682" t="s">
        <v>3409</v>
      </c>
      <c r="J4682" t="s">
        <v>12038</v>
      </c>
      <c r="K4682" t="s">
        <v>24177</v>
      </c>
      <c r="L4682" t="s">
        <v>24177</v>
      </c>
      <c r="M4682" t="s">
        <v>24177</v>
      </c>
      <c r="N4682" t="s">
        <v>24177</v>
      </c>
      <c r="O4682" t="s">
        <v>24177</v>
      </c>
      <c r="P4682">
        <f>IMDB_Movies3[[#This Row],[gross]]-Table3[[#This Row],[budget]]</f>
        <v>47524985</v>
      </c>
    </row>
    <row r="4683" spans="1:16" x14ac:dyDescent="0.35">
      <c r="A4683" t="s">
        <v>23511</v>
      </c>
      <c r="B4683">
        <v>93</v>
      </c>
      <c r="C4683">
        <v>47724985</v>
      </c>
      <c r="D4683" t="s">
        <v>23514</v>
      </c>
      <c r="E4683" t="s">
        <v>37</v>
      </c>
      <c r="F4683">
        <v>6.3</v>
      </c>
      <c r="G4683">
        <v>35761559</v>
      </c>
      <c r="H4683" t="s">
        <v>3409</v>
      </c>
      <c r="I4683" t="s">
        <v>12332</v>
      </c>
      <c r="J4683" t="s">
        <v>10413</v>
      </c>
      <c r="K4683" t="s">
        <v>24177</v>
      </c>
      <c r="L4683" t="s">
        <v>24177</v>
      </c>
      <c r="M4683" t="s">
        <v>24177</v>
      </c>
      <c r="N4683" t="s">
        <v>24177</v>
      </c>
      <c r="O4683" t="s">
        <v>24177</v>
      </c>
      <c r="P4683">
        <f>IMDB_Movies3[[#This Row],[gross]]-Table3[[#This Row],[budget]]</f>
        <v>11963426</v>
      </c>
    </row>
    <row r="4684" spans="1:16" x14ac:dyDescent="0.35">
      <c r="A4684" t="s">
        <v>23516</v>
      </c>
      <c r="B4684">
        <v>94</v>
      </c>
      <c r="C4684">
        <v>47724985</v>
      </c>
      <c r="D4684" t="s">
        <v>23518</v>
      </c>
      <c r="E4684" t="s">
        <v>37</v>
      </c>
      <c r="F4684">
        <v>8.1</v>
      </c>
      <c r="G4684">
        <v>200000</v>
      </c>
      <c r="H4684" t="s">
        <v>3409</v>
      </c>
      <c r="I4684" t="s">
        <v>24177</v>
      </c>
      <c r="J4684" t="s">
        <v>24177</v>
      </c>
      <c r="K4684" t="s">
        <v>24177</v>
      </c>
      <c r="L4684" t="s">
        <v>24177</v>
      </c>
      <c r="M4684" t="s">
        <v>24177</v>
      </c>
      <c r="N4684" t="s">
        <v>24177</v>
      </c>
      <c r="O4684" t="s">
        <v>24177</v>
      </c>
      <c r="P4684">
        <f>IMDB_Movies3[[#This Row],[gross]]-Table3[[#This Row],[budget]]</f>
        <v>47524985</v>
      </c>
    </row>
    <row r="4685" spans="1:16" x14ac:dyDescent="0.35">
      <c r="A4685" t="s">
        <v>23520</v>
      </c>
      <c r="B4685">
        <v>89</v>
      </c>
      <c r="C4685">
        <v>925402</v>
      </c>
      <c r="D4685" t="s">
        <v>23523</v>
      </c>
      <c r="E4685" t="s">
        <v>22077</v>
      </c>
      <c r="F4685">
        <v>8.5</v>
      </c>
      <c r="G4685">
        <v>180000</v>
      </c>
      <c r="H4685" t="s">
        <v>3409</v>
      </c>
      <c r="I4685" t="s">
        <v>18089</v>
      </c>
      <c r="J4685" t="s">
        <v>24177</v>
      </c>
      <c r="K4685" t="s">
        <v>24177</v>
      </c>
      <c r="L4685" t="s">
        <v>24177</v>
      </c>
      <c r="M4685" t="s">
        <v>24177</v>
      </c>
      <c r="N4685" t="s">
        <v>24177</v>
      </c>
      <c r="O4685" t="s">
        <v>24177</v>
      </c>
      <c r="P4685">
        <f>IMDB_Movies3[[#This Row],[gross]]-Table3[[#This Row],[budget]]</f>
        <v>745402</v>
      </c>
    </row>
    <row r="4686" spans="1:16" x14ac:dyDescent="0.35">
      <c r="A4686" t="s">
        <v>23527</v>
      </c>
      <c r="B4686">
        <v>97</v>
      </c>
      <c r="C4686">
        <v>469947</v>
      </c>
      <c r="D4686" t="s">
        <v>23529</v>
      </c>
      <c r="E4686" t="s">
        <v>37</v>
      </c>
      <c r="F4686">
        <v>7.7</v>
      </c>
      <c r="G4686">
        <v>120000</v>
      </c>
      <c r="H4686" t="s">
        <v>3409</v>
      </c>
      <c r="I4686" t="s">
        <v>19711</v>
      </c>
      <c r="J4686" t="s">
        <v>24177</v>
      </c>
      <c r="K4686" t="s">
        <v>24177</v>
      </c>
      <c r="L4686" t="s">
        <v>24177</v>
      </c>
      <c r="M4686" t="s">
        <v>24177</v>
      </c>
      <c r="N4686" t="s">
        <v>24177</v>
      </c>
      <c r="O4686" t="s">
        <v>24177</v>
      </c>
      <c r="P4686">
        <f>IMDB_Movies3[[#This Row],[gross]]-Table3[[#This Row],[budget]]</f>
        <v>349947</v>
      </c>
    </row>
    <row r="4687" spans="1:16" x14ac:dyDescent="0.35">
      <c r="A4687" t="s">
        <v>5076</v>
      </c>
      <c r="B4687">
        <v>88</v>
      </c>
      <c r="C4687">
        <v>7137502</v>
      </c>
      <c r="D4687" t="s">
        <v>23534</v>
      </c>
      <c r="E4687" t="s">
        <v>37</v>
      </c>
      <c r="F4687">
        <v>6.5</v>
      </c>
      <c r="G4687">
        <v>175000</v>
      </c>
      <c r="H4687" t="s">
        <v>1671</v>
      </c>
      <c r="I4687" t="s">
        <v>19711</v>
      </c>
      <c r="J4687" t="s">
        <v>24177</v>
      </c>
      <c r="K4687" t="s">
        <v>24177</v>
      </c>
      <c r="L4687" t="s">
        <v>24177</v>
      </c>
      <c r="M4687" t="s">
        <v>24177</v>
      </c>
      <c r="N4687" t="s">
        <v>24177</v>
      </c>
      <c r="O4687" t="s">
        <v>24177</v>
      </c>
      <c r="P4687">
        <f>IMDB_Movies3[[#This Row],[gross]]-Table3[[#This Row],[budget]]</f>
        <v>6962502</v>
      </c>
    </row>
    <row r="4688" spans="1:16" x14ac:dyDescent="0.35">
      <c r="A4688" t="s">
        <v>23538</v>
      </c>
      <c r="B4688">
        <v>78</v>
      </c>
      <c r="C4688">
        <v>47724985</v>
      </c>
      <c r="D4688" t="s">
        <v>23541</v>
      </c>
      <c r="E4688" t="s">
        <v>37</v>
      </c>
      <c r="F4688">
        <v>8.6999999999999993</v>
      </c>
      <c r="G4688">
        <v>180000</v>
      </c>
      <c r="H4688" t="s">
        <v>68</v>
      </c>
      <c r="I4688" t="s">
        <v>24177</v>
      </c>
      <c r="J4688" t="s">
        <v>24177</v>
      </c>
      <c r="K4688" t="s">
        <v>24177</v>
      </c>
      <c r="L4688" t="s">
        <v>24177</v>
      </c>
      <c r="M4688" t="s">
        <v>24177</v>
      </c>
      <c r="N4688" t="s">
        <v>24177</v>
      </c>
      <c r="O4688" t="s">
        <v>24177</v>
      </c>
      <c r="P4688">
        <f>IMDB_Movies3[[#This Row],[gross]]-Table3[[#This Row],[budget]]</f>
        <v>47544985</v>
      </c>
    </row>
    <row r="4689" spans="1:16" x14ac:dyDescent="0.35">
      <c r="A4689" t="s">
        <v>23544</v>
      </c>
      <c r="B4689">
        <v>104</v>
      </c>
      <c r="C4689">
        <v>47724985</v>
      </c>
      <c r="D4689" t="s">
        <v>23547</v>
      </c>
      <c r="E4689" t="s">
        <v>22056</v>
      </c>
      <c r="F4689">
        <v>6.5</v>
      </c>
      <c r="G4689">
        <v>168000</v>
      </c>
      <c r="H4689" t="s">
        <v>3409</v>
      </c>
      <c r="I4689" t="s">
        <v>24177</v>
      </c>
      <c r="J4689" t="s">
        <v>24177</v>
      </c>
      <c r="K4689" t="s">
        <v>24177</v>
      </c>
      <c r="L4689" t="s">
        <v>24177</v>
      </c>
      <c r="M4689" t="s">
        <v>24177</v>
      </c>
      <c r="N4689" t="s">
        <v>24177</v>
      </c>
      <c r="O4689" t="s">
        <v>24177</v>
      </c>
      <c r="P4689">
        <f>IMDB_Movies3[[#This Row],[gross]]-Table3[[#This Row],[budget]]</f>
        <v>47556985</v>
      </c>
    </row>
    <row r="4690" spans="1:16" x14ac:dyDescent="0.35">
      <c r="A4690" t="s">
        <v>21743</v>
      </c>
      <c r="B4690">
        <v>92</v>
      </c>
      <c r="C4690">
        <v>1316074</v>
      </c>
      <c r="D4690" t="s">
        <v>23551</v>
      </c>
      <c r="E4690" t="s">
        <v>37</v>
      </c>
      <c r="F4690">
        <v>7</v>
      </c>
      <c r="G4690">
        <v>100000</v>
      </c>
      <c r="H4690" t="s">
        <v>3409</v>
      </c>
      <c r="I4690" t="s">
        <v>19711</v>
      </c>
      <c r="J4690" t="s">
        <v>12332</v>
      </c>
      <c r="K4690" t="s">
        <v>24177</v>
      </c>
      <c r="L4690" t="s">
        <v>24177</v>
      </c>
      <c r="M4690" t="s">
        <v>24177</v>
      </c>
      <c r="N4690" t="s">
        <v>24177</v>
      </c>
      <c r="O4690" t="s">
        <v>24177</v>
      </c>
      <c r="P4690">
        <f>IMDB_Movies3[[#This Row],[gross]]-Table3[[#This Row],[budget]]</f>
        <v>1216074</v>
      </c>
    </row>
    <row r="4691" spans="1:16" x14ac:dyDescent="0.35">
      <c r="A4691" t="s">
        <v>23555</v>
      </c>
      <c r="B4691">
        <v>97</v>
      </c>
      <c r="C4691">
        <v>15180000</v>
      </c>
      <c r="D4691" t="s">
        <v>23556</v>
      </c>
      <c r="E4691" t="s">
        <v>37</v>
      </c>
      <c r="F4691">
        <v>5.5</v>
      </c>
      <c r="G4691">
        <v>500000</v>
      </c>
      <c r="H4691" t="s">
        <v>24164</v>
      </c>
      <c r="I4691" t="s">
        <v>3409</v>
      </c>
      <c r="J4691" t="s">
        <v>10413</v>
      </c>
      <c r="K4691" t="s">
        <v>24177</v>
      </c>
      <c r="L4691" t="s">
        <v>24177</v>
      </c>
      <c r="M4691" t="s">
        <v>24177</v>
      </c>
      <c r="N4691" t="s">
        <v>24177</v>
      </c>
      <c r="O4691" t="s">
        <v>24177</v>
      </c>
      <c r="P4691">
        <f>IMDB_Movies3[[#This Row],[gross]]-Table3[[#This Row],[budget]]</f>
        <v>14680000</v>
      </c>
    </row>
    <row r="4692" spans="1:16" x14ac:dyDescent="0.35">
      <c r="A4692" t="s">
        <v>23559</v>
      </c>
      <c r="B4692">
        <v>109</v>
      </c>
      <c r="C4692">
        <v>47724985</v>
      </c>
      <c r="D4692" t="s">
        <v>23562</v>
      </c>
      <c r="E4692" t="s">
        <v>37</v>
      </c>
      <c r="F4692">
        <v>7</v>
      </c>
      <c r="G4692">
        <v>200000</v>
      </c>
      <c r="H4692" t="s">
        <v>3409</v>
      </c>
      <c r="I4692" t="s">
        <v>24177</v>
      </c>
      <c r="J4692" t="s">
        <v>24177</v>
      </c>
      <c r="K4692" t="s">
        <v>24177</v>
      </c>
      <c r="L4692" t="s">
        <v>24177</v>
      </c>
      <c r="M4692" t="s">
        <v>24177</v>
      </c>
      <c r="N4692" t="s">
        <v>24177</v>
      </c>
      <c r="O4692" t="s">
        <v>24177</v>
      </c>
      <c r="P4692">
        <f>IMDB_Movies3[[#This Row],[gross]]-Table3[[#This Row],[budget]]</f>
        <v>47524985</v>
      </c>
    </row>
    <row r="4693" spans="1:16" x14ac:dyDescent="0.35">
      <c r="A4693" t="s">
        <v>2561</v>
      </c>
      <c r="B4693">
        <v>78</v>
      </c>
      <c r="C4693">
        <v>2882062</v>
      </c>
      <c r="D4693" t="s">
        <v>23566</v>
      </c>
      <c r="E4693" t="s">
        <v>37</v>
      </c>
      <c r="F4693">
        <v>6.3</v>
      </c>
      <c r="G4693">
        <v>150000</v>
      </c>
      <c r="H4693" t="s">
        <v>1671</v>
      </c>
      <c r="I4693" t="s">
        <v>3409</v>
      </c>
      <c r="J4693" t="s">
        <v>19711</v>
      </c>
      <c r="K4693" t="s">
        <v>24177</v>
      </c>
      <c r="L4693" t="s">
        <v>24177</v>
      </c>
      <c r="M4693" t="s">
        <v>24177</v>
      </c>
      <c r="N4693" t="s">
        <v>24177</v>
      </c>
      <c r="O4693" t="s">
        <v>24177</v>
      </c>
      <c r="P4693">
        <f>IMDB_Movies3[[#This Row],[gross]]-Table3[[#This Row],[budget]]</f>
        <v>2732062</v>
      </c>
    </row>
    <row r="4694" spans="1:16" x14ac:dyDescent="0.35">
      <c r="A4694" t="s">
        <v>16192</v>
      </c>
      <c r="B4694">
        <v>85</v>
      </c>
      <c r="C4694">
        <v>9437933</v>
      </c>
      <c r="D4694" t="s">
        <v>23571</v>
      </c>
      <c r="E4694" t="s">
        <v>37</v>
      </c>
      <c r="F4694">
        <v>7.9</v>
      </c>
      <c r="G4694">
        <v>180000</v>
      </c>
      <c r="H4694" t="s">
        <v>3409</v>
      </c>
      <c r="I4694" t="s">
        <v>12038</v>
      </c>
      <c r="J4694" t="s">
        <v>19711</v>
      </c>
      <c r="K4694" t="s">
        <v>24177</v>
      </c>
      <c r="L4694" t="s">
        <v>24177</v>
      </c>
      <c r="M4694" t="s">
        <v>24177</v>
      </c>
      <c r="N4694" t="s">
        <v>24177</v>
      </c>
      <c r="O4694" t="s">
        <v>24177</v>
      </c>
      <c r="P4694">
        <f>IMDB_Movies3[[#This Row],[gross]]-Table3[[#This Row],[budget]]</f>
        <v>9257933</v>
      </c>
    </row>
    <row r="4695" spans="1:16" x14ac:dyDescent="0.35">
      <c r="A4695" t="s">
        <v>23575</v>
      </c>
      <c r="B4695">
        <v>88</v>
      </c>
      <c r="C4695">
        <v>110720</v>
      </c>
      <c r="D4695" t="s">
        <v>23578</v>
      </c>
      <c r="E4695" t="s">
        <v>37</v>
      </c>
      <c r="F4695">
        <v>7.3</v>
      </c>
      <c r="G4695">
        <v>1200000</v>
      </c>
      <c r="H4695" t="s">
        <v>1671</v>
      </c>
      <c r="I4695" t="s">
        <v>24177</v>
      </c>
      <c r="J4695" t="s">
        <v>24177</v>
      </c>
      <c r="K4695" t="s">
        <v>24177</v>
      </c>
      <c r="L4695" t="s">
        <v>24177</v>
      </c>
      <c r="M4695" t="s">
        <v>24177</v>
      </c>
      <c r="N4695" t="s">
        <v>24177</v>
      </c>
      <c r="O4695" t="s">
        <v>24177</v>
      </c>
      <c r="P4695">
        <f>IMDB_Movies3[[#This Row],[gross]]-Table3[[#This Row],[budget]]</f>
        <v>-1089280</v>
      </c>
    </row>
    <row r="4696" spans="1:16" x14ac:dyDescent="0.35">
      <c r="A4696" t="s">
        <v>23582</v>
      </c>
      <c r="B4696">
        <v>93</v>
      </c>
      <c r="C4696">
        <v>155984</v>
      </c>
      <c r="D4696" t="s">
        <v>23585</v>
      </c>
      <c r="E4696" t="s">
        <v>37</v>
      </c>
      <c r="F4696">
        <v>7.4</v>
      </c>
      <c r="G4696">
        <v>160000</v>
      </c>
      <c r="H4696" t="s">
        <v>68</v>
      </c>
      <c r="I4696" t="s">
        <v>24177</v>
      </c>
      <c r="J4696" t="s">
        <v>24177</v>
      </c>
      <c r="K4696" t="s">
        <v>24177</v>
      </c>
      <c r="L4696" t="s">
        <v>24177</v>
      </c>
      <c r="M4696" t="s">
        <v>24177</v>
      </c>
      <c r="N4696" t="s">
        <v>24177</v>
      </c>
      <c r="O4696" t="s">
        <v>24177</v>
      </c>
      <c r="P4696">
        <f>IMDB_Movies3[[#This Row],[gross]]-Table3[[#This Row],[budget]]</f>
        <v>-4016</v>
      </c>
    </row>
    <row r="4697" spans="1:16" x14ac:dyDescent="0.35">
      <c r="A4697" t="s">
        <v>23589</v>
      </c>
      <c r="B4697">
        <v>86</v>
      </c>
      <c r="C4697">
        <v>47724985</v>
      </c>
      <c r="D4697" t="s">
        <v>23592</v>
      </c>
      <c r="E4697" t="s">
        <v>37</v>
      </c>
      <c r="F4697">
        <v>5.4</v>
      </c>
      <c r="G4697">
        <v>35761559</v>
      </c>
      <c r="H4697" t="s">
        <v>6403</v>
      </c>
      <c r="I4697" t="s">
        <v>24177</v>
      </c>
      <c r="J4697" t="s">
        <v>24177</v>
      </c>
      <c r="K4697" t="s">
        <v>24177</v>
      </c>
      <c r="L4697" t="s">
        <v>24177</v>
      </c>
      <c r="M4697" t="s">
        <v>24177</v>
      </c>
      <c r="N4697" t="s">
        <v>24177</v>
      </c>
      <c r="O4697" t="s">
        <v>24177</v>
      </c>
      <c r="P4697">
        <f>IMDB_Movies3[[#This Row],[gross]]-Table3[[#This Row],[budget]]</f>
        <v>11963426</v>
      </c>
    </row>
    <row r="4698" spans="1:16" x14ac:dyDescent="0.35">
      <c r="A4698" t="s">
        <v>23596</v>
      </c>
      <c r="B4698">
        <v>98</v>
      </c>
      <c r="C4698">
        <v>47724985</v>
      </c>
      <c r="D4698" t="s">
        <v>23599</v>
      </c>
      <c r="E4698" t="s">
        <v>37</v>
      </c>
      <c r="F4698">
        <v>7.1</v>
      </c>
      <c r="G4698">
        <v>35761559</v>
      </c>
      <c r="H4698" t="s">
        <v>1325</v>
      </c>
      <c r="I4698" t="s">
        <v>3409</v>
      </c>
      <c r="J4698" t="s">
        <v>24163</v>
      </c>
      <c r="K4698" t="s">
        <v>24177</v>
      </c>
      <c r="L4698" t="s">
        <v>24177</v>
      </c>
      <c r="M4698" t="s">
        <v>24177</v>
      </c>
      <c r="N4698" t="s">
        <v>24177</v>
      </c>
      <c r="O4698" t="s">
        <v>24177</v>
      </c>
      <c r="P4698">
        <f>IMDB_Movies3[[#This Row],[gross]]-Table3[[#This Row],[budget]]</f>
        <v>11963426</v>
      </c>
    </row>
    <row r="4699" spans="1:16" x14ac:dyDescent="0.35">
      <c r="A4699" t="s">
        <v>1919</v>
      </c>
      <c r="B4699">
        <v>25</v>
      </c>
      <c r="C4699">
        <v>47724985</v>
      </c>
      <c r="D4699" t="s">
        <v>23604</v>
      </c>
      <c r="E4699" t="s">
        <v>37</v>
      </c>
      <c r="F4699">
        <v>8.4</v>
      </c>
      <c r="G4699">
        <v>150000</v>
      </c>
      <c r="H4699" t="s">
        <v>11526</v>
      </c>
      <c r="I4699" t="s">
        <v>1671</v>
      </c>
      <c r="J4699" t="s">
        <v>18089</v>
      </c>
      <c r="K4699" t="s">
        <v>24177</v>
      </c>
      <c r="L4699" t="s">
        <v>24177</v>
      </c>
      <c r="M4699" t="s">
        <v>24177</v>
      </c>
      <c r="N4699" t="s">
        <v>24177</v>
      </c>
      <c r="O4699" t="s">
        <v>24177</v>
      </c>
      <c r="P4699">
        <f>IMDB_Movies3[[#This Row],[gross]]-Table3[[#This Row],[budget]]</f>
        <v>47574985</v>
      </c>
    </row>
    <row r="4700" spans="1:16" x14ac:dyDescent="0.35">
      <c r="A4700" t="s">
        <v>23608</v>
      </c>
      <c r="B4700">
        <v>72</v>
      </c>
      <c r="C4700">
        <v>4914</v>
      </c>
      <c r="D4700" t="s">
        <v>23612</v>
      </c>
      <c r="E4700" t="s">
        <v>37</v>
      </c>
      <c r="F4700">
        <v>7</v>
      </c>
      <c r="G4700">
        <v>150000</v>
      </c>
      <c r="H4700" t="s">
        <v>953</v>
      </c>
      <c r="I4700" t="s">
        <v>68</v>
      </c>
      <c r="J4700" t="s">
        <v>24177</v>
      </c>
      <c r="K4700" t="s">
        <v>24177</v>
      </c>
      <c r="L4700" t="s">
        <v>24177</v>
      </c>
      <c r="M4700" t="s">
        <v>24177</v>
      </c>
      <c r="N4700" t="s">
        <v>24177</v>
      </c>
      <c r="O4700" t="s">
        <v>24177</v>
      </c>
      <c r="P4700">
        <f>IMDB_Movies3[[#This Row],[gross]]-Table3[[#This Row],[budget]]</f>
        <v>-145086</v>
      </c>
    </row>
    <row r="4701" spans="1:16" x14ac:dyDescent="0.35">
      <c r="A4701" t="s">
        <v>23615</v>
      </c>
      <c r="B4701">
        <v>66</v>
      </c>
      <c r="C4701">
        <v>47724985</v>
      </c>
      <c r="D4701" t="s">
        <v>23618</v>
      </c>
      <c r="E4701" t="s">
        <v>37</v>
      </c>
      <c r="F4701">
        <v>5.3</v>
      </c>
      <c r="G4701">
        <v>150000</v>
      </c>
      <c r="H4701" t="s">
        <v>68</v>
      </c>
      <c r="I4701" t="s">
        <v>24177</v>
      </c>
      <c r="J4701" t="s">
        <v>24177</v>
      </c>
      <c r="K4701" t="s">
        <v>24177</v>
      </c>
      <c r="L4701" t="s">
        <v>24177</v>
      </c>
      <c r="M4701" t="s">
        <v>24177</v>
      </c>
      <c r="N4701" t="s">
        <v>24177</v>
      </c>
      <c r="O4701" t="s">
        <v>24177</v>
      </c>
      <c r="P4701">
        <f>IMDB_Movies3[[#This Row],[gross]]-Table3[[#This Row],[budget]]</f>
        <v>47574985</v>
      </c>
    </row>
    <row r="4702" spans="1:16" x14ac:dyDescent="0.35">
      <c r="A4702" t="s">
        <v>23622</v>
      </c>
      <c r="B4702">
        <v>80</v>
      </c>
      <c r="C4702">
        <v>5858</v>
      </c>
      <c r="D4702" t="s">
        <v>23625</v>
      </c>
      <c r="E4702" t="s">
        <v>37</v>
      </c>
      <c r="F4702">
        <v>7.1</v>
      </c>
      <c r="G4702">
        <v>150000</v>
      </c>
      <c r="H4702" t="s">
        <v>68</v>
      </c>
      <c r="I4702" t="s">
        <v>24177</v>
      </c>
      <c r="J4702" t="s">
        <v>24177</v>
      </c>
      <c r="K4702" t="s">
        <v>24177</v>
      </c>
      <c r="L4702" t="s">
        <v>24177</v>
      </c>
      <c r="M4702" t="s">
        <v>24177</v>
      </c>
      <c r="N4702" t="s">
        <v>24177</v>
      </c>
      <c r="O4702" t="s">
        <v>24177</v>
      </c>
      <c r="P4702">
        <f>IMDB_Movies3[[#This Row],[gross]]-Table3[[#This Row],[budget]]</f>
        <v>-144142</v>
      </c>
    </row>
    <row r="4703" spans="1:16" x14ac:dyDescent="0.35">
      <c r="A4703" t="s">
        <v>3806</v>
      </c>
      <c r="B4703">
        <v>91</v>
      </c>
      <c r="C4703">
        <v>6706368</v>
      </c>
      <c r="D4703" t="s">
        <v>23629</v>
      </c>
      <c r="E4703" t="s">
        <v>37</v>
      </c>
      <c r="F4703">
        <v>7.5</v>
      </c>
      <c r="G4703">
        <v>160000</v>
      </c>
      <c r="H4703" t="s">
        <v>68</v>
      </c>
      <c r="I4703" t="s">
        <v>24177</v>
      </c>
      <c r="J4703" t="s">
        <v>24177</v>
      </c>
      <c r="K4703" t="s">
        <v>24177</v>
      </c>
      <c r="L4703" t="s">
        <v>24177</v>
      </c>
      <c r="M4703" t="s">
        <v>24177</v>
      </c>
      <c r="N4703" t="s">
        <v>24177</v>
      </c>
      <c r="O4703" t="s">
        <v>24177</v>
      </c>
      <c r="P4703">
        <f>IMDB_Movies3[[#This Row],[gross]]-Table3[[#This Row],[budget]]</f>
        <v>6546368</v>
      </c>
    </row>
    <row r="4704" spans="1:16" x14ac:dyDescent="0.35">
      <c r="A4704" t="s">
        <v>23633</v>
      </c>
      <c r="B4704">
        <v>89</v>
      </c>
      <c r="C4704">
        <v>47724985</v>
      </c>
      <c r="D4704" t="s">
        <v>23636</v>
      </c>
      <c r="E4704" t="s">
        <v>37</v>
      </c>
      <c r="F4704">
        <v>7.2</v>
      </c>
      <c r="G4704">
        <v>125000</v>
      </c>
      <c r="H4704" t="s">
        <v>3409</v>
      </c>
      <c r="I4704" t="s">
        <v>24177</v>
      </c>
      <c r="J4704" t="s">
        <v>24177</v>
      </c>
      <c r="K4704" t="s">
        <v>24177</v>
      </c>
      <c r="L4704" t="s">
        <v>24177</v>
      </c>
      <c r="M4704" t="s">
        <v>24177</v>
      </c>
      <c r="N4704" t="s">
        <v>24177</v>
      </c>
      <c r="O4704" t="s">
        <v>24177</v>
      </c>
      <c r="P4704">
        <f>IMDB_Movies3[[#This Row],[gross]]-Table3[[#This Row],[budget]]</f>
        <v>47599985</v>
      </c>
    </row>
    <row r="4705" spans="1:16" x14ac:dyDescent="0.35">
      <c r="A4705" t="s">
        <v>16917</v>
      </c>
      <c r="B4705">
        <v>85</v>
      </c>
      <c r="C4705">
        <v>405614</v>
      </c>
      <c r="D4705" t="s">
        <v>23640</v>
      </c>
      <c r="E4705" t="s">
        <v>37</v>
      </c>
      <c r="F4705">
        <v>6.7</v>
      </c>
      <c r="G4705">
        <v>35761559</v>
      </c>
      <c r="H4705" t="s">
        <v>3409</v>
      </c>
      <c r="I4705" t="s">
        <v>24162</v>
      </c>
      <c r="J4705" t="s">
        <v>12332</v>
      </c>
      <c r="K4705" t="s">
        <v>10413</v>
      </c>
      <c r="L4705" t="s">
        <v>24177</v>
      </c>
      <c r="M4705" t="s">
        <v>24177</v>
      </c>
      <c r="N4705" t="s">
        <v>24177</v>
      </c>
      <c r="O4705" t="s">
        <v>24177</v>
      </c>
      <c r="P4705">
        <f>IMDB_Movies3[[#This Row],[gross]]-Table3[[#This Row],[budget]]</f>
        <v>-35355945</v>
      </c>
    </row>
    <row r="4706" spans="1:16" x14ac:dyDescent="0.35">
      <c r="A4706" t="s">
        <v>23644</v>
      </c>
      <c r="B4706">
        <v>62</v>
      </c>
      <c r="C4706">
        <v>47724985</v>
      </c>
      <c r="D4706" t="s">
        <v>23646</v>
      </c>
      <c r="E4706" t="s">
        <v>15950</v>
      </c>
      <c r="F4706">
        <v>8.1999999999999993</v>
      </c>
      <c r="G4706">
        <v>125000</v>
      </c>
      <c r="H4706" t="s">
        <v>68</v>
      </c>
      <c r="I4706" t="s">
        <v>18089</v>
      </c>
      <c r="J4706" t="s">
        <v>24177</v>
      </c>
      <c r="K4706" t="s">
        <v>24177</v>
      </c>
      <c r="L4706" t="s">
        <v>24177</v>
      </c>
      <c r="M4706" t="s">
        <v>24177</v>
      </c>
      <c r="N4706" t="s">
        <v>24177</v>
      </c>
      <c r="O4706" t="s">
        <v>24177</v>
      </c>
      <c r="P4706">
        <f>IMDB_Movies3[[#This Row],[gross]]-Table3[[#This Row],[budget]]</f>
        <v>47599985</v>
      </c>
    </row>
    <row r="4707" spans="1:16" x14ac:dyDescent="0.35">
      <c r="A4707" t="s">
        <v>23650</v>
      </c>
      <c r="B4707">
        <v>90</v>
      </c>
      <c r="C4707">
        <v>47724985</v>
      </c>
      <c r="D4707" t="s">
        <v>23651</v>
      </c>
      <c r="E4707" t="s">
        <v>37</v>
      </c>
      <c r="F4707">
        <v>6.6</v>
      </c>
      <c r="G4707">
        <v>120000</v>
      </c>
      <c r="H4707" t="s">
        <v>68</v>
      </c>
      <c r="I4707" t="s">
        <v>24165</v>
      </c>
      <c r="J4707" t="s">
        <v>24177</v>
      </c>
      <c r="K4707" t="s">
        <v>24177</v>
      </c>
      <c r="L4707" t="s">
        <v>24177</v>
      </c>
      <c r="M4707" t="s">
        <v>24177</v>
      </c>
      <c r="N4707" t="s">
        <v>24177</v>
      </c>
      <c r="O4707" t="s">
        <v>24177</v>
      </c>
      <c r="P4707">
        <f>IMDB_Movies3[[#This Row],[gross]]-Table3[[#This Row],[budget]]</f>
        <v>47604985</v>
      </c>
    </row>
    <row r="4708" spans="1:16" x14ac:dyDescent="0.35">
      <c r="A4708" t="s">
        <v>23654</v>
      </c>
      <c r="B4708">
        <v>90</v>
      </c>
      <c r="C4708">
        <v>1573712</v>
      </c>
      <c r="D4708" t="s">
        <v>23656</v>
      </c>
      <c r="E4708" t="s">
        <v>37</v>
      </c>
      <c r="F4708">
        <v>6.7</v>
      </c>
      <c r="G4708">
        <v>125000</v>
      </c>
      <c r="H4708" t="s">
        <v>1671</v>
      </c>
      <c r="I4708" t="s">
        <v>3409</v>
      </c>
      <c r="J4708" t="s">
        <v>24177</v>
      </c>
      <c r="K4708" t="s">
        <v>24177</v>
      </c>
      <c r="L4708" t="s">
        <v>24177</v>
      </c>
      <c r="M4708" t="s">
        <v>24177</v>
      </c>
      <c r="N4708" t="s">
        <v>24177</v>
      </c>
      <c r="O4708" t="s">
        <v>24177</v>
      </c>
      <c r="P4708">
        <f>IMDB_Movies3[[#This Row],[gross]]-Table3[[#This Row],[budget]]</f>
        <v>1448712</v>
      </c>
    </row>
    <row r="4709" spans="1:16" x14ac:dyDescent="0.35">
      <c r="A4709" t="s">
        <v>8554</v>
      </c>
      <c r="B4709">
        <v>88</v>
      </c>
      <c r="C4709">
        <v>47724985</v>
      </c>
      <c r="D4709" t="s">
        <v>23664</v>
      </c>
      <c r="E4709" t="s">
        <v>37</v>
      </c>
      <c r="F4709">
        <v>7</v>
      </c>
      <c r="G4709">
        <v>120000</v>
      </c>
      <c r="H4709" t="s">
        <v>1671</v>
      </c>
      <c r="I4709" t="s">
        <v>24177</v>
      </c>
      <c r="J4709" t="s">
        <v>24177</v>
      </c>
      <c r="K4709" t="s">
        <v>24177</v>
      </c>
      <c r="L4709" t="s">
        <v>24177</v>
      </c>
      <c r="M4709" t="s">
        <v>24177</v>
      </c>
      <c r="N4709" t="s">
        <v>24177</v>
      </c>
      <c r="O4709" t="s">
        <v>24177</v>
      </c>
      <c r="P4709">
        <f>IMDB_Movies3[[#This Row],[gross]]-Table3[[#This Row],[budget]]</f>
        <v>47604985</v>
      </c>
    </row>
    <row r="4710" spans="1:16" x14ac:dyDescent="0.35">
      <c r="A4710" t="s">
        <v>23059</v>
      </c>
      <c r="B4710">
        <v>94</v>
      </c>
      <c r="C4710">
        <v>47724985</v>
      </c>
      <c r="D4710" t="s">
        <v>23669</v>
      </c>
      <c r="E4710" t="s">
        <v>1464</v>
      </c>
      <c r="F4710">
        <v>7.4</v>
      </c>
      <c r="G4710">
        <v>120000</v>
      </c>
      <c r="H4710" t="s">
        <v>3409</v>
      </c>
      <c r="I4710" t="s">
        <v>24177</v>
      </c>
      <c r="J4710" t="s">
        <v>24177</v>
      </c>
      <c r="K4710" t="s">
        <v>24177</v>
      </c>
      <c r="L4710" t="s">
        <v>24177</v>
      </c>
      <c r="M4710" t="s">
        <v>24177</v>
      </c>
      <c r="N4710" t="s">
        <v>24177</v>
      </c>
      <c r="O4710" t="s">
        <v>24177</v>
      </c>
      <c r="P4710">
        <f>IMDB_Movies3[[#This Row],[gross]]-Table3[[#This Row],[budget]]</f>
        <v>47604985</v>
      </c>
    </row>
    <row r="4711" spans="1:16" x14ac:dyDescent="0.35">
      <c r="A4711" t="s">
        <v>4504</v>
      </c>
      <c r="B4711">
        <v>120</v>
      </c>
      <c r="C4711">
        <v>47724985</v>
      </c>
      <c r="D4711" t="s">
        <v>23674</v>
      </c>
      <c r="E4711" t="s">
        <v>37</v>
      </c>
      <c r="F4711">
        <v>5.4</v>
      </c>
      <c r="G4711">
        <v>10000000</v>
      </c>
      <c r="H4711" t="s">
        <v>13307</v>
      </c>
      <c r="I4711" t="s">
        <v>3409</v>
      </c>
      <c r="J4711" t="s">
        <v>24177</v>
      </c>
      <c r="K4711" t="s">
        <v>24177</v>
      </c>
      <c r="L4711" t="s">
        <v>24177</v>
      </c>
      <c r="M4711" t="s">
        <v>24177</v>
      </c>
      <c r="N4711" t="s">
        <v>24177</v>
      </c>
      <c r="O4711" t="s">
        <v>24177</v>
      </c>
      <c r="P4711">
        <f>IMDB_Movies3[[#This Row],[gross]]-Table3[[#This Row],[budget]]</f>
        <v>37724985</v>
      </c>
    </row>
    <row r="4712" spans="1:16" x14ac:dyDescent="0.35">
      <c r="A4712" t="s">
        <v>23676</v>
      </c>
      <c r="B4712">
        <v>77</v>
      </c>
      <c r="C4712">
        <v>47724985</v>
      </c>
      <c r="D4712" t="s">
        <v>23678</v>
      </c>
      <c r="E4712" t="s">
        <v>37</v>
      </c>
      <c r="F4712">
        <v>5.7</v>
      </c>
      <c r="G4712">
        <v>103000</v>
      </c>
      <c r="H4712" t="s">
        <v>1671</v>
      </c>
      <c r="I4712" t="s">
        <v>24177</v>
      </c>
      <c r="J4712" t="s">
        <v>24177</v>
      </c>
      <c r="K4712" t="s">
        <v>24177</v>
      </c>
      <c r="L4712" t="s">
        <v>24177</v>
      </c>
      <c r="M4712" t="s">
        <v>24177</v>
      </c>
      <c r="N4712" t="s">
        <v>24177</v>
      </c>
      <c r="O4712" t="s">
        <v>24177</v>
      </c>
      <c r="P4712">
        <f>IMDB_Movies3[[#This Row],[gross]]-Table3[[#This Row],[budget]]</f>
        <v>47621985</v>
      </c>
    </row>
    <row r="4713" spans="1:16" x14ac:dyDescent="0.35">
      <c r="A4713" t="s">
        <v>18269</v>
      </c>
      <c r="B4713">
        <v>111</v>
      </c>
      <c r="C4713">
        <v>10174663</v>
      </c>
      <c r="D4713" t="s">
        <v>23682</v>
      </c>
      <c r="E4713" t="s">
        <v>37</v>
      </c>
      <c r="F4713">
        <v>6.7</v>
      </c>
      <c r="G4713">
        <v>100000</v>
      </c>
      <c r="H4713" t="s">
        <v>3409</v>
      </c>
      <c r="I4713" t="s">
        <v>24163</v>
      </c>
      <c r="J4713" t="s">
        <v>24177</v>
      </c>
      <c r="K4713" t="s">
        <v>24177</v>
      </c>
      <c r="L4713" t="s">
        <v>24177</v>
      </c>
      <c r="M4713" t="s">
        <v>24177</v>
      </c>
      <c r="N4713" t="s">
        <v>24177</v>
      </c>
      <c r="O4713" t="s">
        <v>24177</v>
      </c>
      <c r="P4713">
        <f>IMDB_Movies3[[#This Row],[gross]]-Table3[[#This Row],[budget]]</f>
        <v>10074663</v>
      </c>
    </row>
    <row r="4714" spans="1:16" x14ac:dyDescent="0.35">
      <c r="A4714" t="s">
        <v>23686</v>
      </c>
      <c r="B4714">
        <v>81</v>
      </c>
      <c r="C4714">
        <v>22757819</v>
      </c>
      <c r="D4714" t="s">
        <v>23689</v>
      </c>
      <c r="E4714" t="s">
        <v>37</v>
      </c>
      <c r="F4714">
        <v>4.2</v>
      </c>
      <c r="G4714">
        <v>100000</v>
      </c>
      <c r="H4714" t="s">
        <v>6403</v>
      </c>
      <c r="I4714" t="s">
        <v>10413</v>
      </c>
      <c r="J4714" t="s">
        <v>24177</v>
      </c>
      <c r="K4714" t="s">
        <v>24177</v>
      </c>
      <c r="L4714" t="s">
        <v>24177</v>
      </c>
      <c r="M4714" t="s">
        <v>24177</v>
      </c>
      <c r="N4714" t="s">
        <v>24177</v>
      </c>
      <c r="O4714" t="s">
        <v>24177</v>
      </c>
      <c r="P4714">
        <f>IMDB_Movies3[[#This Row],[gross]]-Table3[[#This Row],[budget]]</f>
        <v>22657819</v>
      </c>
    </row>
    <row r="4715" spans="1:16" x14ac:dyDescent="0.35">
      <c r="A4715" t="s">
        <v>5877</v>
      </c>
      <c r="B4715">
        <v>89</v>
      </c>
      <c r="C4715">
        <v>47724985</v>
      </c>
      <c r="D4715" t="s">
        <v>23694</v>
      </c>
      <c r="E4715" t="s">
        <v>37</v>
      </c>
      <c r="F4715">
        <v>7.4</v>
      </c>
      <c r="G4715">
        <v>20000</v>
      </c>
      <c r="H4715" t="s">
        <v>1266</v>
      </c>
      <c r="I4715" t="s">
        <v>6403</v>
      </c>
      <c r="J4715" t="s">
        <v>12332</v>
      </c>
      <c r="K4715" t="s">
        <v>24177</v>
      </c>
      <c r="L4715" t="s">
        <v>24177</v>
      </c>
      <c r="M4715" t="s">
        <v>24177</v>
      </c>
      <c r="N4715" t="s">
        <v>24177</v>
      </c>
      <c r="O4715" t="s">
        <v>24177</v>
      </c>
      <c r="P4715">
        <f>IMDB_Movies3[[#This Row],[gross]]-Table3[[#This Row],[budget]]</f>
        <v>47704985</v>
      </c>
    </row>
    <row r="4716" spans="1:16" x14ac:dyDescent="0.35">
      <c r="A4716" t="s">
        <v>19004</v>
      </c>
      <c r="B4716">
        <v>81</v>
      </c>
      <c r="C4716">
        <v>5228617</v>
      </c>
      <c r="D4716" t="s">
        <v>23705</v>
      </c>
      <c r="E4716" t="s">
        <v>37</v>
      </c>
      <c r="F4716">
        <v>7</v>
      </c>
      <c r="G4716">
        <v>100000</v>
      </c>
      <c r="H4716" t="s">
        <v>1671</v>
      </c>
      <c r="I4716" t="s">
        <v>24177</v>
      </c>
      <c r="J4716" t="s">
        <v>24177</v>
      </c>
      <c r="K4716" t="s">
        <v>24177</v>
      </c>
      <c r="L4716" t="s">
        <v>24177</v>
      </c>
      <c r="M4716" t="s">
        <v>24177</v>
      </c>
      <c r="N4716" t="s">
        <v>24177</v>
      </c>
      <c r="O4716" t="s">
        <v>24177</v>
      </c>
      <c r="P4716">
        <f>IMDB_Movies3[[#This Row],[gross]]-Table3[[#This Row],[budget]]</f>
        <v>5128617</v>
      </c>
    </row>
    <row r="4717" spans="1:16" x14ac:dyDescent="0.35">
      <c r="A4717" t="s">
        <v>1679</v>
      </c>
      <c r="B4717">
        <v>100</v>
      </c>
      <c r="C4717">
        <v>2643689</v>
      </c>
      <c r="D4717" t="s">
        <v>23708</v>
      </c>
      <c r="E4717" t="s">
        <v>37</v>
      </c>
      <c r="F4717">
        <v>7.3</v>
      </c>
      <c r="G4717">
        <v>35761559</v>
      </c>
      <c r="H4717" t="s">
        <v>1671</v>
      </c>
      <c r="I4717" t="s">
        <v>3409</v>
      </c>
      <c r="J4717" t="s">
        <v>24177</v>
      </c>
      <c r="K4717" t="s">
        <v>24177</v>
      </c>
      <c r="L4717" t="s">
        <v>24177</v>
      </c>
      <c r="M4717" t="s">
        <v>24177</v>
      </c>
      <c r="N4717" t="s">
        <v>24177</v>
      </c>
      <c r="O4717" t="s">
        <v>24177</v>
      </c>
      <c r="P4717">
        <f>IMDB_Movies3[[#This Row],[gross]]-Table3[[#This Row],[budget]]</f>
        <v>-33117870</v>
      </c>
    </row>
    <row r="4718" spans="1:16" x14ac:dyDescent="0.35">
      <c r="A4718" t="s">
        <v>23711</v>
      </c>
      <c r="B4718">
        <v>99</v>
      </c>
      <c r="C4718">
        <v>47724985</v>
      </c>
      <c r="D4718" t="s">
        <v>23714</v>
      </c>
      <c r="E4718" t="s">
        <v>37</v>
      </c>
      <c r="F4718">
        <v>5.8</v>
      </c>
      <c r="G4718">
        <v>100000</v>
      </c>
      <c r="H4718" t="s">
        <v>24164</v>
      </c>
      <c r="I4718" t="s">
        <v>3409</v>
      </c>
      <c r="J4718" t="s">
        <v>24163</v>
      </c>
      <c r="K4718" t="s">
        <v>24177</v>
      </c>
      <c r="L4718" t="s">
        <v>24177</v>
      </c>
      <c r="M4718" t="s">
        <v>24177</v>
      </c>
      <c r="N4718" t="s">
        <v>24177</v>
      </c>
      <c r="O4718" t="s">
        <v>24177</v>
      </c>
      <c r="P4718">
        <f>IMDB_Movies3[[#This Row],[gross]]-Table3[[#This Row],[budget]]</f>
        <v>47624985</v>
      </c>
    </row>
    <row r="4719" spans="1:16" x14ac:dyDescent="0.35">
      <c r="A4719" t="s">
        <v>23718</v>
      </c>
      <c r="B4719">
        <v>90</v>
      </c>
      <c r="C4719">
        <v>110536</v>
      </c>
      <c r="D4719" t="s">
        <v>23721</v>
      </c>
      <c r="E4719" t="s">
        <v>37</v>
      </c>
      <c r="F4719">
        <v>7</v>
      </c>
      <c r="G4719">
        <v>40000</v>
      </c>
      <c r="H4719" t="s">
        <v>1671</v>
      </c>
      <c r="I4719" t="s">
        <v>6403</v>
      </c>
      <c r="J4719" t="s">
        <v>12332</v>
      </c>
      <c r="K4719" t="s">
        <v>24177</v>
      </c>
      <c r="L4719" t="s">
        <v>24177</v>
      </c>
      <c r="M4719" t="s">
        <v>24177</v>
      </c>
      <c r="N4719" t="s">
        <v>24177</v>
      </c>
      <c r="O4719" t="s">
        <v>24177</v>
      </c>
      <c r="P4719">
        <f>IMDB_Movies3[[#This Row],[gross]]-Table3[[#This Row],[budget]]</f>
        <v>70536</v>
      </c>
    </row>
    <row r="4720" spans="1:16" x14ac:dyDescent="0.35">
      <c r="A4720" t="s">
        <v>23724</v>
      </c>
      <c r="B4720">
        <v>82</v>
      </c>
      <c r="C4720">
        <v>47724985</v>
      </c>
      <c r="D4720" t="s">
        <v>23727</v>
      </c>
      <c r="E4720" t="s">
        <v>37</v>
      </c>
      <c r="F4720">
        <v>3.2</v>
      </c>
      <c r="G4720">
        <v>20000</v>
      </c>
      <c r="H4720" t="s">
        <v>18089</v>
      </c>
      <c r="I4720" t="s">
        <v>24177</v>
      </c>
      <c r="J4720" t="s">
        <v>24177</v>
      </c>
      <c r="K4720" t="s">
        <v>24177</v>
      </c>
      <c r="L4720" t="s">
        <v>24177</v>
      </c>
      <c r="M4720" t="s">
        <v>24177</v>
      </c>
      <c r="N4720" t="s">
        <v>24177</v>
      </c>
      <c r="O4720" t="s">
        <v>24177</v>
      </c>
      <c r="P4720">
        <f>IMDB_Movies3[[#This Row],[gross]]-Table3[[#This Row],[budget]]</f>
        <v>47704985</v>
      </c>
    </row>
    <row r="4721" spans="1:16" x14ac:dyDescent="0.35">
      <c r="A4721" t="s">
        <v>23730</v>
      </c>
      <c r="B4721">
        <v>88</v>
      </c>
      <c r="C4721">
        <v>59379</v>
      </c>
      <c r="D4721" t="s">
        <v>23732</v>
      </c>
      <c r="E4721" t="s">
        <v>37</v>
      </c>
      <c r="F4721">
        <v>6.8</v>
      </c>
      <c r="G4721">
        <v>200000</v>
      </c>
      <c r="H4721" t="s">
        <v>1671</v>
      </c>
      <c r="I4721" t="s">
        <v>24164</v>
      </c>
      <c r="J4721" t="s">
        <v>3409</v>
      </c>
      <c r="K4721" t="s">
        <v>6403</v>
      </c>
      <c r="L4721" t="s">
        <v>10413</v>
      </c>
      <c r="M4721" t="s">
        <v>24177</v>
      </c>
      <c r="N4721" t="s">
        <v>24177</v>
      </c>
      <c r="O4721" t="s">
        <v>24177</v>
      </c>
      <c r="P4721">
        <f>IMDB_Movies3[[#This Row],[gross]]-Table3[[#This Row],[budget]]</f>
        <v>-140621</v>
      </c>
    </row>
    <row r="4722" spans="1:16" x14ac:dyDescent="0.35">
      <c r="A4722" t="s">
        <v>23736</v>
      </c>
      <c r="B4722">
        <v>103</v>
      </c>
      <c r="C4722">
        <v>47724985</v>
      </c>
      <c r="D4722" t="s">
        <v>23739</v>
      </c>
      <c r="E4722" t="s">
        <v>37</v>
      </c>
      <c r="F4722">
        <v>7.7</v>
      </c>
      <c r="G4722">
        <v>100000</v>
      </c>
      <c r="H4722" t="s">
        <v>68</v>
      </c>
      <c r="I4722" t="s">
        <v>24177</v>
      </c>
      <c r="J4722" t="s">
        <v>24177</v>
      </c>
      <c r="K4722" t="s">
        <v>24177</v>
      </c>
      <c r="L4722" t="s">
        <v>24177</v>
      </c>
      <c r="M4722" t="s">
        <v>24177</v>
      </c>
      <c r="N4722" t="s">
        <v>24177</v>
      </c>
      <c r="O4722" t="s">
        <v>24177</v>
      </c>
      <c r="P4722">
        <f>IMDB_Movies3[[#This Row],[gross]]-Table3[[#This Row],[budget]]</f>
        <v>47624985</v>
      </c>
    </row>
    <row r="4723" spans="1:16" x14ac:dyDescent="0.35">
      <c r="A4723" t="s">
        <v>23743</v>
      </c>
      <c r="B4723">
        <v>80</v>
      </c>
      <c r="C4723">
        <v>47724985</v>
      </c>
      <c r="D4723" t="s">
        <v>23745</v>
      </c>
      <c r="E4723" t="s">
        <v>37</v>
      </c>
      <c r="F4723">
        <v>5.6</v>
      </c>
      <c r="G4723">
        <v>1800000</v>
      </c>
      <c r="H4723" t="s">
        <v>10413</v>
      </c>
      <c r="I4723" t="s">
        <v>24177</v>
      </c>
      <c r="J4723" t="s">
        <v>24177</v>
      </c>
      <c r="K4723" t="s">
        <v>24177</v>
      </c>
      <c r="L4723" t="s">
        <v>24177</v>
      </c>
      <c r="M4723" t="s">
        <v>24177</v>
      </c>
      <c r="N4723" t="s">
        <v>24177</v>
      </c>
      <c r="O4723" t="s">
        <v>24177</v>
      </c>
      <c r="P4723">
        <f>IMDB_Movies3[[#This Row],[gross]]-Table3[[#This Row],[budget]]</f>
        <v>45924985</v>
      </c>
    </row>
    <row r="4724" spans="1:16" x14ac:dyDescent="0.35">
      <c r="A4724" t="s">
        <v>23748</v>
      </c>
      <c r="B4724">
        <v>68</v>
      </c>
      <c r="C4724">
        <v>47724985</v>
      </c>
      <c r="D4724" t="s">
        <v>23750</v>
      </c>
      <c r="E4724" t="s">
        <v>37</v>
      </c>
      <c r="F4724">
        <v>7.1</v>
      </c>
      <c r="G4724">
        <v>35761559</v>
      </c>
      <c r="H4724" t="s">
        <v>24164</v>
      </c>
      <c r="I4724" t="s">
        <v>3409</v>
      </c>
      <c r="J4724" t="s">
        <v>24177</v>
      </c>
      <c r="K4724" t="s">
        <v>24177</v>
      </c>
      <c r="L4724" t="s">
        <v>24177</v>
      </c>
      <c r="M4724" t="s">
        <v>24177</v>
      </c>
      <c r="N4724" t="s">
        <v>24177</v>
      </c>
      <c r="O4724" t="s">
        <v>24177</v>
      </c>
      <c r="P4724">
        <f>IMDB_Movies3[[#This Row],[gross]]-Table3[[#This Row],[budget]]</f>
        <v>11963426</v>
      </c>
    </row>
    <row r="4725" spans="1:16" x14ac:dyDescent="0.35">
      <c r="A4725" t="s">
        <v>23754</v>
      </c>
      <c r="B4725">
        <v>81</v>
      </c>
      <c r="C4725">
        <v>47724985</v>
      </c>
      <c r="D4725" t="s">
        <v>23757</v>
      </c>
      <c r="E4725" t="s">
        <v>37</v>
      </c>
      <c r="F4725">
        <v>3.6</v>
      </c>
      <c r="G4725">
        <v>100000</v>
      </c>
      <c r="H4725" t="s">
        <v>1325</v>
      </c>
      <c r="I4725" t="s">
        <v>3409</v>
      </c>
      <c r="J4725" t="s">
        <v>12332</v>
      </c>
      <c r="K4725" t="s">
        <v>10413</v>
      </c>
      <c r="L4725" t="s">
        <v>24177</v>
      </c>
      <c r="M4725" t="s">
        <v>24177</v>
      </c>
      <c r="N4725" t="s">
        <v>24177</v>
      </c>
      <c r="O4725" t="s">
        <v>24177</v>
      </c>
      <c r="P4725">
        <f>IMDB_Movies3[[#This Row],[gross]]-Table3[[#This Row],[budget]]</f>
        <v>47624985</v>
      </c>
    </row>
    <row r="4726" spans="1:16" x14ac:dyDescent="0.35">
      <c r="A4726" t="s">
        <v>23761</v>
      </c>
      <c r="B4726">
        <v>106</v>
      </c>
      <c r="C4726">
        <v>47724985</v>
      </c>
      <c r="D4726" t="s">
        <v>23763</v>
      </c>
      <c r="E4726" t="s">
        <v>37</v>
      </c>
      <c r="F4726">
        <v>6.8</v>
      </c>
      <c r="G4726">
        <v>35761559</v>
      </c>
      <c r="H4726" t="s">
        <v>24164</v>
      </c>
      <c r="I4726" t="s">
        <v>6403</v>
      </c>
      <c r="J4726" t="s">
        <v>10413</v>
      </c>
      <c r="K4726" t="s">
        <v>24177</v>
      </c>
      <c r="L4726" t="s">
        <v>24177</v>
      </c>
      <c r="M4726" t="s">
        <v>24177</v>
      </c>
      <c r="N4726" t="s">
        <v>24177</v>
      </c>
      <c r="O4726" t="s">
        <v>24177</v>
      </c>
      <c r="P4726">
        <f>IMDB_Movies3[[#This Row],[gross]]-Table3[[#This Row],[budget]]</f>
        <v>11963426</v>
      </c>
    </row>
    <row r="4727" spans="1:16" x14ac:dyDescent="0.35">
      <c r="A4727" t="s">
        <v>23767</v>
      </c>
      <c r="B4727">
        <v>77</v>
      </c>
      <c r="C4727">
        <v>47724985</v>
      </c>
      <c r="D4727" t="s">
        <v>23770</v>
      </c>
      <c r="E4727" t="s">
        <v>37</v>
      </c>
      <c r="F4727">
        <v>7.6</v>
      </c>
      <c r="G4727">
        <v>100000</v>
      </c>
      <c r="H4727" t="s">
        <v>13307</v>
      </c>
      <c r="I4727" t="s">
        <v>68</v>
      </c>
      <c r="J4727" t="s">
        <v>12038</v>
      </c>
      <c r="K4727" t="s">
        <v>24177</v>
      </c>
      <c r="L4727" t="s">
        <v>24177</v>
      </c>
      <c r="M4727" t="s">
        <v>24177</v>
      </c>
      <c r="N4727" t="s">
        <v>24177</v>
      </c>
      <c r="O4727" t="s">
        <v>24177</v>
      </c>
      <c r="P4727">
        <f>IMDB_Movies3[[#This Row],[gross]]-Table3[[#This Row],[budget]]</f>
        <v>47624985</v>
      </c>
    </row>
    <row r="4728" spans="1:16" x14ac:dyDescent="0.35">
      <c r="A4728" t="s">
        <v>23774</v>
      </c>
      <c r="B4728">
        <v>80</v>
      </c>
      <c r="C4728">
        <v>47724985</v>
      </c>
      <c r="D4728" t="s">
        <v>23776</v>
      </c>
      <c r="E4728" t="s">
        <v>37</v>
      </c>
      <c r="F4728">
        <v>8.3000000000000007</v>
      </c>
      <c r="G4728">
        <v>70000</v>
      </c>
      <c r="H4728" t="s">
        <v>68</v>
      </c>
      <c r="I4728" t="s">
        <v>24177</v>
      </c>
      <c r="J4728" t="s">
        <v>24177</v>
      </c>
      <c r="K4728" t="s">
        <v>24177</v>
      </c>
      <c r="L4728" t="s">
        <v>24177</v>
      </c>
      <c r="M4728" t="s">
        <v>24177</v>
      </c>
      <c r="N4728" t="s">
        <v>24177</v>
      </c>
      <c r="O4728" t="s">
        <v>24177</v>
      </c>
      <c r="P4728">
        <f>IMDB_Movies3[[#This Row],[gross]]-Table3[[#This Row],[budget]]</f>
        <v>47654985</v>
      </c>
    </row>
    <row r="4729" spans="1:16" x14ac:dyDescent="0.35">
      <c r="A4729" t="s">
        <v>1204</v>
      </c>
      <c r="B4729">
        <v>84</v>
      </c>
      <c r="C4729">
        <v>3216970</v>
      </c>
      <c r="D4729" t="s">
        <v>23781</v>
      </c>
      <c r="E4729" t="s">
        <v>37</v>
      </c>
      <c r="F4729">
        <v>7.5</v>
      </c>
      <c r="G4729">
        <v>60000</v>
      </c>
      <c r="H4729" t="s">
        <v>3409</v>
      </c>
      <c r="I4729" t="s">
        <v>24162</v>
      </c>
      <c r="J4729" t="s">
        <v>10413</v>
      </c>
      <c r="K4729" t="s">
        <v>24177</v>
      </c>
      <c r="L4729" t="s">
        <v>24177</v>
      </c>
      <c r="M4729" t="s">
        <v>24177</v>
      </c>
      <c r="N4729" t="s">
        <v>24177</v>
      </c>
      <c r="O4729" t="s">
        <v>24177</v>
      </c>
      <c r="P4729">
        <f>IMDB_Movies3[[#This Row],[gross]]-Table3[[#This Row],[budget]]</f>
        <v>3156970</v>
      </c>
    </row>
    <row r="4730" spans="1:16" x14ac:dyDescent="0.35">
      <c r="A4730" t="s">
        <v>23785</v>
      </c>
      <c r="B4730">
        <v>86</v>
      </c>
      <c r="C4730">
        <v>33598</v>
      </c>
      <c r="D4730" t="s">
        <v>23787</v>
      </c>
      <c r="E4730" t="s">
        <v>37</v>
      </c>
      <c r="F4730">
        <v>5.4</v>
      </c>
      <c r="G4730">
        <v>35761559</v>
      </c>
      <c r="H4730" t="s">
        <v>1671</v>
      </c>
      <c r="I4730" t="s">
        <v>19711</v>
      </c>
      <c r="J4730" t="s">
        <v>24177</v>
      </c>
      <c r="K4730" t="s">
        <v>24177</v>
      </c>
      <c r="L4730" t="s">
        <v>24177</v>
      </c>
      <c r="M4730" t="s">
        <v>24177</v>
      </c>
      <c r="N4730" t="s">
        <v>24177</v>
      </c>
      <c r="O4730" t="s">
        <v>24177</v>
      </c>
      <c r="P4730">
        <f>IMDB_Movies3[[#This Row],[gross]]-Table3[[#This Row],[budget]]</f>
        <v>-35727961</v>
      </c>
    </row>
    <row r="4731" spans="1:16" x14ac:dyDescent="0.35">
      <c r="A4731" t="s">
        <v>23791</v>
      </c>
      <c r="B4731">
        <v>87</v>
      </c>
      <c r="C4731">
        <v>536767</v>
      </c>
      <c r="D4731" t="s">
        <v>23793</v>
      </c>
      <c r="E4731" t="s">
        <v>37</v>
      </c>
      <c r="F4731">
        <v>5.3</v>
      </c>
      <c r="G4731">
        <v>60000</v>
      </c>
      <c r="H4731" t="s">
        <v>13307</v>
      </c>
      <c r="I4731" t="s">
        <v>1671</v>
      </c>
      <c r="J4731" t="s">
        <v>19711</v>
      </c>
      <c r="K4731" t="s">
        <v>24177</v>
      </c>
      <c r="L4731" t="s">
        <v>24177</v>
      </c>
      <c r="M4731" t="s">
        <v>24177</v>
      </c>
      <c r="N4731" t="s">
        <v>24177</v>
      </c>
      <c r="O4731" t="s">
        <v>24177</v>
      </c>
      <c r="P4731">
        <f>IMDB_Movies3[[#This Row],[gross]]-Table3[[#This Row],[budget]]</f>
        <v>476767</v>
      </c>
    </row>
    <row r="4732" spans="1:16" x14ac:dyDescent="0.35">
      <c r="A4732" t="s">
        <v>23797</v>
      </c>
      <c r="B4732">
        <v>80</v>
      </c>
      <c r="C4732">
        <v>47724985</v>
      </c>
      <c r="D4732" t="s">
        <v>23800</v>
      </c>
      <c r="E4732" t="s">
        <v>37</v>
      </c>
      <c r="F4732">
        <v>4.5</v>
      </c>
      <c r="G4732">
        <v>75000</v>
      </c>
      <c r="H4732" t="s">
        <v>1325</v>
      </c>
      <c r="I4732" t="s">
        <v>12332</v>
      </c>
      <c r="J4732" t="s">
        <v>10413</v>
      </c>
      <c r="K4732" t="s">
        <v>24177</v>
      </c>
      <c r="L4732" t="s">
        <v>24177</v>
      </c>
      <c r="M4732" t="s">
        <v>24177</v>
      </c>
      <c r="N4732" t="s">
        <v>24177</v>
      </c>
      <c r="O4732" t="s">
        <v>24177</v>
      </c>
      <c r="P4732">
        <f>IMDB_Movies3[[#This Row],[gross]]-Table3[[#This Row],[budget]]</f>
        <v>47649985</v>
      </c>
    </row>
    <row r="4733" spans="1:16" x14ac:dyDescent="0.35">
      <c r="A4733" t="s">
        <v>15027</v>
      </c>
      <c r="B4733">
        <v>100</v>
      </c>
      <c r="C4733">
        <v>11529368</v>
      </c>
      <c r="D4733" t="s">
        <v>23806</v>
      </c>
      <c r="E4733" t="s">
        <v>37</v>
      </c>
      <c r="F4733">
        <v>7.3</v>
      </c>
      <c r="G4733">
        <v>65000</v>
      </c>
      <c r="H4733" t="s">
        <v>1671</v>
      </c>
      <c r="I4733" t="s">
        <v>68</v>
      </c>
      <c r="J4733" t="s">
        <v>3409</v>
      </c>
      <c r="K4733" t="s">
        <v>24177</v>
      </c>
      <c r="L4733" t="s">
        <v>24177</v>
      </c>
      <c r="M4733" t="s">
        <v>24177</v>
      </c>
      <c r="N4733" t="s">
        <v>24177</v>
      </c>
      <c r="O4733" t="s">
        <v>24177</v>
      </c>
      <c r="P4733">
        <f>IMDB_Movies3[[#This Row],[gross]]-Table3[[#This Row],[budget]]</f>
        <v>11464368</v>
      </c>
    </row>
    <row r="4734" spans="1:16" x14ac:dyDescent="0.35">
      <c r="A4734" t="s">
        <v>23810</v>
      </c>
      <c r="B4734">
        <v>82</v>
      </c>
      <c r="C4734">
        <v>40557</v>
      </c>
      <c r="D4734" t="s">
        <v>23812</v>
      </c>
      <c r="E4734" t="s">
        <v>37</v>
      </c>
      <c r="F4734">
        <v>5.6</v>
      </c>
      <c r="G4734">
        <v>60000</v>
      </c>
      <c r="H4734" t="s">
        <v>1671</v>
      </c>
      <c r="I4734" t="s">
        <v>24177</v>
      </c>
      <c r="J4734" t="s">
        <v>24177</v>
      </c>
      <c r="K4734" t="s">
        <v>24177</v>
      </c>
      <c r="L4734" t="s">
        <v>24177</v>
      </c>
      <c r="M4734" t="s">
        <v>24177</v>
      </c>
      <c r="N4734" t="s">
        <v>24177</v>
      </c>
      <c r="O4734" t="s">
        <v>24177</v>
      </c>
      <c r="P4734">
        <f>IMDB_Movies3[[#This Row],[gross]]-Table3[[#This Row],[budget]]</f>
        <v>-19443</v>
      </c>
    </row>
    <row r="4735" spans="1:16" x14ac:dyDescent="0.35">
      <c r="A4735" t="s">
        <v>22596</v>
      </c>
      <c r="B4735">
        <v>82</v>
      </c>
      <c r="C4735">
        <v>30084</v>
      </c>
      <c r="D4735" t="s">
        <v>23816</v>
      </c>
      <c r="E4735" t="s">
        <v>37</v>
      </c>
      <c r="F4735">
        <v>5.6</v>
      </c>
      <c r="G4735">
        <v>70000</v>
      </c>
      <c r="H4735" t="s">
        <v>1671</v>
      </c>
      <c r="I4735" t="s">
        <v>3409</v>
      </c>
      <c r="J4735" t="s">
        <v>24177</v>
      </c>
      <c r="K4735" t="s">
        <v>24177</v>
      </c>
      <c r="L4735" t="s">
        <v>24177</v>
      </c>
      <c r="M4735" t="s">
        <v>24177</v>
      </c>
      <c r="N4735" t="s">
        <v>24177</v>
      </c>
      <c r="O4735" t="s">
        <v>24177</v>
      </c>
      <c r="P4735">
        <f>IMDB_Movies3[[#This Row],[gross]]-Table3[[#This Row],[budget]]</f>
        <v>-39916</v>
      </c>
    </row>
    <row r="4736" spans="1:16" x14ac:dyDescent="0.35">
      <c r="A4736" t="s">
        <v>23819</v>
      </c>
      <c r="B4736">
        <v>70</v>
      </c>
      <c r="C4736">
        <v>47724985</v>
      </c>
      <c r="D4736" t="s">
        <v>23822</v>
      </c>
      <c r="E4736" t="s">
        <v>37</v>
      </c>
      <c r="F4736">
        <v>4.0999999999999996</v>
      </c>
      <c r="G4736">
        <v>62000</v>
      </c>
      <c r="H4736" t="s">
        <v>6403</v>
      </c>
      <c r="I4736" t="s">
        <v>12332</v>
      </c>
      <c r="J4736" t="s">
        <v>24177</v>
      </c>
      <c r="K4736" t="s">
        <v>24177</v>
      </c>
      <c r="L4736" t="s">
        <v>24177</v>
      </c>
      <c r="M4736" t="s">
        <v>24177</v>
      </c>
      <c r="N4736" t="s">
        <v>24177</v>
      </c>
      <c r="O4736" t="s">
        <v>24177</v>
      </c>
      <c r="P4736">
        <f>IMDB_Movies3[[#This Row],[gross]]-Table3[[#This Row],[budget]]</f>
        <v>47662985</v>
      </c>
    </row>
    <row r="4737" spans="1:16" x14ac:dyDescent="0.35">
      <c r="A4737" t="s">
        <v>23826</v>
      </c>
      <c r="B4737">
        <v>75</v>
      </c>
      <c r="C4737">
        <v>47724985</v>
      </c>
      <c r="D4737" t="s">
        <v>23829</v>
      </c>
      <c r="E4737" t="s">
        <v>37</v>
      </c>
      <c r="F4737">
        <v>6.8</v>
      </c>
      <c r="G4737">
        <v>100000</v>
      </c>
      <c r="H4737" t="s">
        <v>3409</v>
      </c>
      <c r="I4737" t="s">
        <v>24177</v>
      </c>
      <c r="J4737" t="s">
        <v>24177</v>
      </c>
      <c r="K4737" t="s">
        <v>24177</v>
      </c>
      <c r="L4737" t="s">
        <v>24177</v>
      </c>
      <c r="M4737" t="s">
        <v>24177</v>
      </c>
      <c r="N4737" t="s">
        <v>24177</v>
      </c>
      <c r="O4737" t="s">
        <v>24177</v>
      </c>
      <c r="P4737">
        <f>IMDB_Movies3[[#This Row],[gross]]-Table3[[#This Row],[budget]]</f>
        <v>47624985</v>
      </c>
    </row>
    <row r="4738" spans="1:16" x14ac:dyDescent="0.35">
      <c r="A4738" t="s">
        <v>23833</v>
      </c>
      <c r="B4738">
        <v>87</v>
      </c>
      <c r="C4738">
        <v>47724985</v>
      </c>
      <c r="D4738" t="s">
        <v>23834</v>
      </c>
      <c r="E4738" t="s">
        <v>37</v>
      </c>
      <c r="F4738">
        <v>6.3</v>
      </c>
      <c r="G4738">
        <v>35761559</v>
      </c>
      <c r="H4738" t="s">
        <v>1671</v>
      </c>
      <c r="I4738" t="s">
        <v>24177</v>
      </c>
      <c r="J4738" t="s">
        <v>24177</v>
      </c>
      <c r="K4738" t="s">
        <v>24177</v>
      </c>
      <c r="L4738" t="s">
        <v>24177</v>
      </c>
      <c r="M4738" t="s">
        <v>24177</v>
      </c>
      <c r="N4738" t="s">
        <v>24177</v>
      </c>
      <c r="O4738" t="s">
        <v>24177</v>
      </c>
      <c r="P4738">
        <f>IMDB_Movies3[[#This Row],[gross]]-Table3[[#This Row],[budget]]</f>
        <v>11963426</v>
      </c>
    </row>
    <row r="4739" spans="1:16" x14ac:dyDescent="0.35">
      <c r="A4739" t="s">
        <v>17613</v>
      </c>
      <c r="B4739">
        <v>87</v>
      </c>
      <c r="C4739">
        <v>47724985</v>
      </c>
      <c r="D4739" t="s">
        <v>23839</v>
      </c>
      <c r="E4739" t="s">
        <v>37</v>
      </c>
      <c r="F4739">
        <v>5.8</v>
      </c>
      <c r="G4739">
        <v>70000</v>
      </c>
      <c r="H4739" t="s">
        <v>3409</v>
      </c>
      <c r="I4739" t="s">
        <v>6403</v>
      </c>
      <c r="J4739" t="s">
        <v>24162</v>
      </c>
      <c r="K4739" t="s">
        <v>24177</v>
      </c>
      <c r="L4739" t="s">
        <v>24177</v>
      </c>
      <c r="M4739" t="s">
        <v>24177</v>
      </c>
      <c r="N4739" t="s">
        <v>24177</v>
      </c>
      <c r="O4739" t="s">
        <v>24177</v>
      </c>
      <c r="P4739">
        <f>IMDB_Movies3[[#This Row],[gross]]-Table3[[#This Row],[budget]]</f>
        <v>47654985</v>
      </c>
    </row>
    <row r="4740" spans="1:16" x14ac:dyDescent="0.35">
      <c r="A4740" t="s">
        <v>18750</v>
      </c>
      <c r="B4740">
        <v>98</v>
      </c>
      <c r="C4740">
        <v>10246600</v>
      </c>
      <c r="D4740" t="s">
        <v>23844</v>
      </c>
      <c r="E4740" t="s">
        <v>37</v>
      </c>
      <c r="F4740">
        <v>6.6</v>
      </c>
      <c r="G4740">
        <v>25000</v>
      </c>
      <c r="H4740" t="s">
        <v>1671</v>
      </c>
      <c r="I4740" t="s">
        <v>3409</v>
      </c>
      <c r="J4740" t="s">
        <v>19711</v>
      </c>
      <c r="K4740" t="s">
        <v>24177</v>
      </c>
      <c r="L4740" t="s">
        <v>24177</v>
      </c>
      <c r="M4740" t="s">
        <v>24177</v>
      </c>
      <c r="N4740" t="s">
        <v>24177</v>
      </c>
      <c r="O4740" t="s">
        <v>24177</v>
      </c>
      <c r="P4740">
        <f>IMDB_Movies3[[#This Row],[gross]]-Table3[[#This Row],[budget]]</f>
        <v>10221600</v>
      </c>
    </row>
    <row r="4741" spans="1:16" x14ac:dyDescent="0.35">
      <c r="A4741" t="s">
        <v>23848</v>
      </c>
      <c r="B4741">
        <v>83</v>
      </c>
      <c r="C4741">
        <v>47724985</v>
      </c>
      <c r="D4741" t="s">
        <v>23851</v>
      </c>
      <c r="E4741" t="s">
        <v>37</v>
      </c>
      <c r="F4741">
        <v>6.7</v>
      </c>
      <c r="G4741">
        <v>35761559</v>
      </c>
      <c r="H4741" t="s">
        <v>24164</v>
      </c>
      <c r="I4741" t="s">
        <v>3409</v>
      </c>
      <c r="J4741" t="s">
        <v>10413</v>
      </c>
      <c r="K4741" t="s">
        <v>24177</v>
      </c>
      <c r="L4741" t="s">
        <v>24177</v>
      </c>
      <c r="M4741" t="s">
        <v>24177</v>
      </c>
      <c r="N4741" t="s">
        <v>24177</v>
      </c>
      <c r="O4741" t="s">
        <v>24177</v>
      </c>
      <c r="P4741">
        <f>IMDB_Movies3[[#This Row],[gross]]-Table3[[#This Row],[budget]]</f>
        <v>11963426</v>
      </c>
    </row>
    <row r="4742" spans="1:16" x14ac:dyDescent="0.35">
      <c r="A4742" t="s">
        <v>23854</v>
      </c>
      <c r="B4742">
        <v>99</v>
      </c>
      <c r="C4742">
        <v>47724985</v>
      </c>
      <c r="D4742" t="s">
        <v>23856</v>
      </c>
      <c r="E4742" t="s">
        <v>14503</v>
      </c>
      <c r="F4742">
        <v>6.4</v>
      </c>
      <c r="G4742">
        <v>35761559</v>
      </c>
      <c r="H4742" t="s">
        <v>1671</v>
      </c>
      <c r="I4742" t="s">
        <v>3409</v>
      </c>
      <c r="J4742" t="s">
        <v>19711</v>
      </c>
      <c r="K4742" t="s">
        <v>24177</v>
      </c>
      <c r="L4742" t="s">
        <v>24177</v>
      </c>
      <c r="M4742" t="s">
        <v>24177</v>
      </c>
      <c r="N4742" t="s">
        <v>24177</v>
      </c>
      <c r="O4742" t="s">
        <v>24177</v>
      </c>
      <c r="P4742">
        <f>IMDB_Movies3[[#This Row],[gross]]-Table3[[#This Row],[budget]]</f>
        <v>11963426</v>
      </c>
    </row>
    <row r="4743" spans="1:16" x14ac:dyDescent="0.35">
      <c r="A4743" t="s">
        <v>21809</v>
      </c>
      <c r="B4743">
        <v>98</v>
      </c>
      <c r="C4743">
        <v>389804</v>
      </c>
      <c r="D4743" t="s">
        <v>23860</v>
      </c>
      <c r="E4743" t="s">
        <v>37</v>
      </c>
      <c r="F4743">
        <v>6.3</v>
      </c>
      <c r="G4743">
        <v>65000</v>
      </c>
      <c r="H4743" t="s">
        <v>1671</v>
      </c>
      <c r="I4743" t="s">
        <v>3409</v>
      </c>
      <c r="J4743" t="s">
        <v>19711</v>
      </c>
      <c r="K4743" t="s">
        <v>24177</v>
      </c>
      <c r="L4743" t="s">
        <v>24177</v>
      </c>
      <c r="M4743" t="s">
        <v>24177</v>
      </c>
      <c r="N4743" t="s">
        <v>24177</v>
      </c>
      <c r="O4743" t="s">
        <v>24177</v>
      </c>
      <c r="P4743">
        <f>IMDB_Movies3[[#This Row],[gross]]-Table3[[#This Row],[budget]]</f>
        <v>324804</v>
      </c>
    </row>
    <row r="4744" spans="1:16" x14ac:dyDescent="0.35">
      <c r="A4744" t="s">
        <v>23864</v>
      </c>
      <c r="B4744">
        <v>93</v>
      </c>
      <c r="C4744">
        <v>47724985</v>
      </c>
      <c r="D4744" t="s">
        <v>23867</v>
      </c>
      <c r="E4744" t="s">
        <v>37</v>
      </c>
      <c r="F4744">
        <v>3.4</v>
      </c>
      <c r="G4744">
        <v>60000</v>
      </c>
      <c r="H4744" t="s">
        <v>24164</v>
      </c>
      <c r="I4744" t="s">
        <v>3409</v>
      </c>
      <c r="J4744" t="s">
        <v>6403</v>
      </c>
      <c r="K4744" t="s">
        <v>24177</v>
      </c>
      <c r="L4744" t="s">
        <v>24177</v>
      </c>
      <c r="M4744" t="s">
        <v>24177</v>
      </c>
      <c r="N4744" t="s">
        <v>24177</v>
      </c>
      <c r="O4744" t="s">
        <v>24177</v>
      </c>
      <c r="P4744">
        <f>IMDB_Movies3[[#This Row],[gross]]-Table3[[#This Row],[budget]]</f>
        <v>47664985</v>
      </c>
    </row>
    <row r="4745" spans="1:16" x14ac:dyDescent="0.35">
      <c r="A4745" t="s">
        <v>23876</v>
      </c>
      <c r="B4745">
        <v>111</v>
      </c>
      <c r="C4745">
        <v>47724985</v>
      </c>
      <c r="D4745" t="s">
        <v>23877</v>
      </c>
      <c r="E4745" t="s">
        <v>37</v>
      </c>
      <c r="F4745">
        <v>6</v>
      </c>
      <c r="G4745">
        <v>50000</v>
      </c>
      <c r="H4745" t="s">
        <v>68</v>
      </c>
      <c r="I4745" t="s">
        <v>24177</v>
      </c>
      <c r="J4745" t="s">
        <v>24177</v>
      </c>
      <c r="K4745" t="s">
        <v>24177</v>
      </c>
      <c r="L4745" t="s">
        <v>24177</v>
      </c>
      <c r="M4745" t="s">
        <v>24177</v>
      </c>
      <c r="N4745" t="s">
        <v>24177</v>
      </c>
      <c r="O4745" t="s">
        <v>24177</v>
      </c>
      <c r="P4745">
        <f>IMDB_Movies3[[#This Row],[gross]]-Table3[[#This Row],[budget]]</f>
        <v>47674985</v>
      </c>
    </row>
    <row r="4746" spans="1:16" x14ac:dyDescent="0.35">
      <c r="A4746" t="s">
        <v>23880</v>
      </c>
      <c r="B4746">
        <v>47</v>
      </c>
      <c r="C4746">
        <v>47724985</v>
      </c>
      <c r="D4746" t="s">
        <v>23883</v>
      </c>
      <c r="E4746" t="s">
        <v>37</v>
      </c>
      <c r="F4746">
        <v>7.3</v>
      </c>
      <c r="G4746">
        <v>50000</v>
      </c>
      <c r="H4746" t="s">
        <v>1266</v>
      </c>
      <c r="I4746" t="s">
        <v>6403</v>
      </c>
      <c r="J4746" t="s">
        <v>24162</v>
      </c>
      <c r="K4746" t="s">
        <v>10413</v>
      </c>
      <c r="L4746" t="s">
        <v>24177</v>
      </c>
      <c r="M4746" t="s">
        <v>24177</v>
      </c>
      <c r="N4746" t="s">
        <v>24177</v>
      </c>
      <c r="O4746" t="s">
        <v>24177</v>
      </c>
      <c r="P4746">
        <f>IMDB_Movies3[[#This Row],[gross]]-Table3[[#This Row],[budget]]</f>
        <v>47674985</v>
      </c>
    </row>
    <row r="4747" spans="1:16" x14ac:dyDescent="0.35">
      <c r="A4747" t="s">
        <v>23887</v>
      </c>
      <c r="B4747">
        <v>92</v>
      </c>
      <c r="C4747">
        <v>47724985</v>
      </c>
      <c r="D4747" t="s">
        <v>23889</v>
      </c>
      <c r="E4747" t="s">
        <v>37</v>
      </c>
      <c r="F4747">
        <v>7.9</v>
      </c>
      <c r="G4747">
        <v>50000</v>
      </c>
      <c r="H4747" t="s">
        <v>68</v>
      </c>
      <c r="I4747" t="s">
        <v>24177</v>
      </c>
      <c r="J4747" t="s">
        <v>24177</v>
      </c>
      <c r="K4747" t="s">
        <v>24177</v>
      </c>
      <c r="L4747" t="s">
        <v>24177</v>
      </c>
      <c r="M4747" t="s">
        <v>24177</v>
      </c>
      <c r="N4747" t="s">
        <v>24177</v>
      </c>
      <c r="O4747" t="s">
        <v>24177</v>
      </c>
      <c r="P4747">
        <f>IMDB_Movies3[[#This Row],[gross]]-Table3[[#This Row],[budget]]</f>
        <v>47674985</v>
      </c>
    </row>
    <row r="4748" spans="1:16" x14ac:dyDescent="0.35">
      <c r="A4748" t="s">
        <v>23891</v>
      </c>
      <c r="B4748">
        <v>97</v>
      </c>
      <c r="C4748">
        <v>47724985</v>
      </c>
      <c r="D4748" t="s">
        <v>23893</v>
      </c>
      <c r="E4748" t="s">
        <v>37</v>
      </c>
      <c r="F4748">
        <v>6.1</v>
      </c>
      <c r="G4748">
        <v>4000000</v>
      </c>
      <c r="H4748" t="s">
        <v>12332</v>
      </c>
      <c r="I4748" t="s">
        <v>10413</v>
      </c>
      <c r="J4748" t="s">
        <v>24177</v>
      </c>
      <c r="K4748" t="s">
        <v>24177</v>
      </c>
      <c r="L4748" t="s">
        <v>24177</v>
      </c>
      <c r="M4748" t="s">
        <v>24177</v>
      </c>
      <c r="N4748" t="s">
        <v>24177</v>
      </c>
      <c r="O4748" t="s">
        <v>24177</v>
      </c>
      <c r="P4748">
        <f>IMDB_Movies3[[#This Row],[gross]]-Table3[[#This Row],[budget]]</f>
        <v>43724985</v>
      </c>
    </row>
    <row r="4749" spans="1:16" x14ac:dyDescent="0.35">
      <c r="A4749" t="s">
        <v>23897</v>
      </c>
      <c r="B4749">
        <v>81</v>
      </c>
      <c r="C4749">
        <v>47724985</v>
      </c>
      <c r="D4749" t="s">
        <v>23900</v>
      </c>
      <c r="E4749" t="s">
        <v>37</v>
      </c>
      <c r="F4749">
        <v>7.4</v>
      </c>
      <c r="G4749">
        <v>50000</v>
      </c>
      <c r="H4749" t="s">
        <v>13307</v>
      </c>
      <c r="I4749" t="s">
        <v>68</v>
      </c>
      <c r="J4749" t="s">
        <v>24177</v>
      </c>
      <c r="K4749" t="s">
        <v>24177</v>
      </c>
      <c r="L4749" t="s">
        <v>24177</v>
      </c>
      <c r="M4749" t="s">
        <v>24177</v>
      </c>
      <c r="N4749" t="s">
        <v>24177</v>
      </c>
      <c r="O4749" t="s">
        <v>24177</v>
      </c>
      <c r="P4749">
        <f>IMDB_Movies3[[#This Row],[gross]]-Table3[[#This Row],[budget]]</f>
        <v>47674985</v>
      </c>
    </row>
    <row r="4750" spans="1:16" x14ac:dyDescent="0.35">
      <c r="A4750" t="s">
        <v>23904</v>
      </c>
      <c r="B4750">
        <v>83</v>
      </c>
      <c r="C4750">
        <v>47724985</v>
      </c>
      <c r="D4750" t="s">
        <v>23907</v>
      </c>
      <c r="E4750" t="s">
        <v>37</v>
      </c>
      <c r="F4750">
        <v>6.6</v>
      </c>
      <c r="G4750">
        <v>42000</v>
      </c>
      <c r="H4750" t="s">
        <v>3409</v>
      </c>
      <c r="I4750" t="s">
        <v>24177</v>
      </c>
      <c r="J4750" t="s">
        <v>24177</v>
      </c>
      <c r="K4750" t="s">
        <v>24177</v>
      </c>
      <c r="L4750" t="s">
        <v>24177</v>
      </c>
      <c r="M4750" t="s">
        <v>24177</v>
      </c>
      <c r="N4750" t="s">
        <v>24177</v>
      </c>
      <c r="O4750" t="s">
        <v>24177</v>
      </c>
      <c r="P4750">
        <f>IMDB_Movies3[[#This Row],[gross]]-Table3[[#This Row],[budget]]</f>
        <v>47682985</v>
      </c>
    </row>
    <row r="4751" spans="1:16" x14ac:dyDescent="0.35">
      <c r="A4751" t="s">
        <v>4478</v>
      </c>
      <c r="B4751">
        <v>96</v>
      </c>
      <c r="C4751">
        <v>47724985</v>
      </c>
      <c r="D4751" t="s">
        <v>23911</v>
      </c>
      <c r="E4751" t="s">
        <v>37</v>
      </c>
      <c r="F4751">
        <v>5.5</v>
      </c>
      <c r="G4751">
        <v>45000</v>
      </c>
      <c r="H4751" t="s">
        <v>1671</v>
      </c>
      <c r="I4751" t="s">
        <v>24177</v>
      </c>
      <c r="J4751" t="s">
        <v>24177</v>
      </c>
      <c r="K4751" t="s">
        <v>24177</v>
      </c>
      <c r="L4751" t="s">
        <v>24177</v>
      </c>
      <c r="M4751" t="s">
        <v>24177</v>
      </c>
      <c r="N4751" t="s">
        <v>24177</v>
      </c>
      <c r="O4751" t="s">
        <v>24177</v>
      </c>
      <c r="P4751">
        <f>IMDB_Movies3[[#This Row],[gross]]-Table3[[#This Row],[budget]]</f>
        <v>47679985</v>
      </c>
    </row>
    <row r="4752" spans="1:16" x14ac:dyDescent="0.35">
      <c r="A4752" t="s">
        <v>5418</v>
      </c>
      <c r="B4752">
        <v>90</v>
      </c>
      <c r="C4752">
        <v>241816</v>
      </c>
      <c r="D4752" t="s">
        <v>23915</v>
      </c>
      <c r="E4752" t="s">
        <v>37</v>
      </c>
      <c r="F4752">
        <v>7.5</v>
      </c>
      <c r="G4752">
        <v>42000</v>
      </c>
      <c r="H4752" t="s">
        <v>3409</v>
      </c>
      <c r="I4752" t="s">
        <v>24177</v>
      </c>
      <c r="J4752" t="s">
        <v>24177</v>
      </c>
      <c r="K4752" t="s">
        <v>24177</v>
      </c>
      <c r="L4752" t="s">
        <v>24177</v>
      </c>
      <c r="M4752" t="s">
        <v>24177</v>
      </c>
      <c r="N4752" t="s">
        <v>24177</v>
      </c>
      <c r="O4752" t="s">
        <v>24177</v>
      </c>
      <c r="P4752">
        <f>IMDB_Movies3[[#This Row],[gross]]-Table3[[#This Row],[budget]]</f>
        <v>199816</v>
      </c>
    </row>
    <row r="4753" spans="1:16" x14ac:dyDescent="0.35">
      <c r="A4753" t="s">
        <v>23919</v>
      </c>
      <c r="B4753">
        <v>90</v>
      </c>
      <c r="C4753">
        <v>277233</v>
      </c>
      <c r="D4753" t="s">
        <v>23921</v>
      </c>
      <c r="E4753" t="s">
        <v>37</v>
      </c>
      <c r="F4753">
        <v>7.6</v>
      </c>
      <c r="G4753">
        <v>40000</v>
      </c>
      <c r="H4753" t="s">
        <v>1671</v>
      </c>
      <c r="I4753" t="s">
        <v>19711</v>
      </c>
      <c r="J4753" t="s">
        <v>24177</v>
      </c>
      <c r="K4753" t="s">
        <v>24177</v>
      </c>
      <c r="L4753" t="s">
        <v>24177</v>
      </c>
      <c r="M4753" t="s">
        <v>24177</v>
      </c>
      <c r="N4753" t="s">
        <v>24177</v>
      </c>
      <c r="O4753" t="s">
        <v>24177</v>
      </c>
      <c r="P4753">
        <f>IMDB_Movies3[[#This Row],[gross]]-Table3[[#This Row],[budget]]</f>
        <v>237233</v>
      </c>
    </row>
    <row r="4754" spans="1:16" x14ac:dyDescent="0.35">
      <c r="A4754" t="s">
        <v>23925</v>
      </c>
      <c r="B4754">
        <v>95</v>
      </c>
      <c r="C4754">
        <v>47724985</v>
      </c>
      <c r="D4754" t="s">
        <v>23927</v>
      </c>
      <c r="E4754" t="s">
        <v>37</v>
      </c>
      <c r="F4754">
        <v>5</v>
      </c>
      <c r="G4754">
        <v>75000</v>
      </c>
      <c r="H4754" t="s">
        <v>3409</v>
      </c>
      <c r="I4754" t="s">
        <v>12332</v>
      </c>
      <c r="J4754" t="s">
        <v>10413</v>
      </c>
      <c r="K4754" t="s">
        <v>24177</v>
      </c>
      <c r="L4754" t="s">
        <v>24177</v>
      </c>
      <c r="M4754" t="s">
        <v>24177</v>
      </c>
      <c r="N4754" t="s">
        <v>24177</v>
      </c>
      <c r="O4754" t="s">
        <v>24177</v>
      </c>
      <c r="P4754">
        <f>IMDB_Movies3[[#This Row],[gross]]-Table3[[#This Row],[budget]]</f>
        <v>47649985</v>
      </c>
    </row>
    <row r="4755" spans="1:16" x14ac:dyDescent="0.35">
      <c r="A4755" t="s">
        <v>23930</v>
      </c>
      <c r="B4755">
        <v>83</v>
      </c>
      <c r="C4755">
        <v>47724985</v>
      </c>
      <c r="D4755" t="s">
        <v>23932</v>
      </c>
      <c r="E4755" t="s">
        <v>37</v>
      </c>
      <c r="F4755">
        <v>3.2</v>
      </c>
      <c r="G4755">
        <v>40000</v>
      </c>
      <c r="H4755" t="s">
        <v>6403</v>
      </c>
      <c r="I4755" t="s">
        <v>24177</v>
      </c>
      <c r="J4755" t="s">
        <v>24177</v>
      </c>
      <c r="K4755" t="s">
        <v>24177</v>
      </c>
      <c r="L4755" t="s">
        <v>24177</v>
      </c>
      <c r="M4755" t="s">
        <v>24177</v>
      </c>
      <c r="N4755" t="s">
        <v>24177</v>
      </c>
      <c r="O4755" t="s">
        <v>24177</v>
      </c>
      <c r="P4755">
        <f>IMDB_Movies3[[#This Row],[gross]]-Table3[[#This Row],[budget]]</f>
        <v>47684985</v>
      </c>
    </row>
    <row r="4756" spans="1:16" x14ac:dyDescent="0.35">
      <c r="A4756" t="s">
        <v>487</v>
      </c>
      <c r="B4756">
        <v>117</v>
      </c>
      <c r="C4756">
        <v>321952</v>
      </c>
      <c r="D4756" t="s">
        <v>23936</v>
      </c>
      <c r="E4756" t="s">
        <v>37</v>
      </c>
      <c r="F4756">
        <v>8.1999999999999993</v>
      </c>
      <c r="G4756">
        <v>35761559</v>
      </c>
      <c r="H4756" t="s">
        <v>68</v>
      </c>
      <c r="I4756" t="s">
        <v>12038</v>
      </c>
      <c r="J4756" t="s">
        <v>24177</v>
      </c>
      <c r="K4756" t="s">
        <v>24177</v>
      </c>
      <c r="L4756" t="s">
        <v>24177</v>
      </c>
      <c r="M4756" t="s">
        <v>24177</v>
      </c>
      <c r="N4756" t="s">
        <v>24177</v>
      </c>
      <c r="O4756" t="s">
        <v>24177</v>
      </c>
      <c r="P4756">
        <f>IMDB_Movies3[[#This Row],[gross]]-Table3[[#This Row],[budget]]</f>
        <v>-35439607</v>
      </c>
    </row>
    <row r="4757" spans="1:16" x14ac:dyDescent="0.35">
      <c r="A4757" t="s">
        <v>23939</v>
      </c>
      <c r="B4757">
        <v>75</v>
      </c>
      <c r="C4757">
        <v>47724985</v>
      </c>
      <c r="D4757" t="s">
        <v>23942</v>
      </c>
      <c r="E4757" t="s">
        <v>37</v>
      </c>
      <c r="F4757">
        <v>3.7</v>
      </c>
      <c r="G4757">
        <v>50000</v>
      </c>
      <c r="H4757" t="s">
        <v>6403</v>
      </c>
      <c r="I4757" t="s">
        <v>10413</v>
      </c>
      <c r="J4757" t="s">
        <v>24177</v>
      </c>
      <c r="K4757" t="s">
        <v>24177</v>
      </c>
      <c r="L4757" t="s">
        <v>24177</v>
      </c>
      <c r="M4757" t="s">
        <v>24177</v>
      </c>
      <c r="N4757" t="s">
        <v>24177</v>
      </c>
      <c r="O4757" t="s">
        <v>24177</v>
      </c>
      <c r="P4757">
        <f>IMDB_Movies3[[#This Row],[gross]]-Table3[[#This Row],[budget]]</f>
        <v>47674985</v>
      </c>
    </row>
    <row r="4758" spans="1:16" x14ac:dyDescent="0.35">
      <c r="A4758" t="s">
        <v>23945</v>
      </c>
      <c r="B4758">
        <v>79</v>
      </c>
      <c r="C4758">
        <v>24705</v>
      </c>
      <c r="D4758" t="s">
        <v>23946</v>
      </c>
      <c r="E4758" t="s">
        <v>37</v>
      </c>
      <c r="F4758">
        <v>6.3</v>
      </c>
      <c r="G4758">
        <v>35761559</v>
      </c>
      <c r="H4758" t="s">
        <v>3409</v>
      </c>
      <c r="I4758" t="s">
        <v>24177</v>
      </c>
      <c r="J4758" t="s">
        <v>24177</v>
      </c>
      <c r="K4758" t="s">
        <v>24177</v>
      </c>
      <c r="L4758" t="s">
        <v>24177</v>
      </c>
      <c r="M4758" t="s">
        <v>24177</v>
      </c>
      <c r="N4758" t="s">
        <v>24177</v>
      </c>
      <c r="O4758" t="s">
        <v>24177</v>
      </c>
      <c r="P4758">
        <f>IMDB_Movies3[[#This Row],[gross]]-Table3[[#This Row],[budget]]</f>
        <v>-35736854</v>
      </c>
    </row>
    <row r="4759" spans="1:16" x14ac:dyDescent="0.35">
      <c r="A4759" t="s">
        <v>23950</v>
      </c>
      <c r="B4759">
        <v>78</v>
      </c>
      <c r="C4759">
        <v>243768</v>
      </c>
      <c r="D4759" t="s">
        <v>23953</v>
      </c>
      <c r="E4759" t="s">
        <v>37</v>
      </c>
      <c r="F4759">
        <v>4.0999999999999996</v>
      </c>
      <c r="G4759">
        <v>30000</v>
      </c>
      <c r="H4759" t="s">
        <v>15011</v>
      </c>
      <c r="I4759" t="s">
        <v>24177</v>
      </c>
      <c r="J4759" t="s">
        <v>24177</v>
      </c>
      <c r="K4759" t="s">
        <v>24177</v>
      </c>
      <c r="L4759" t="s">
        <v>24177</v>
      </c>
      <c r="M4759" t="s">
        <v>24177</v>
      </c>
      <c r="N4759" t="s">
        <v>24177</v>
      </c>
      <c r="O4759" t="s">
        <v>24177</v>
      </c>
      <c r="P4759">
        <f>IMDB_Movies3[[#This Row],[gross]]-Table3[[#This Row],[budget]]</f>
        <v>213768</v>
      </c>
    </row>
    <row r="4760" spans="1:16" x14ac:dyDescent="0.35">
      <c r="A4760" t="s">
        <v>23956</v>
      </c>
      <c r="B4760">
        <v>109</v>
      </c>
      <c r="C4760">
        <v>47724985</v>
      </c>
      <c r="D4760" t="s">
        <v>23958</v>
      </c>
      <c r="E4760" t="s">
        <v>37</v>
      </c>
      <c r="F4760">
        <v>6.9</v>
      </c>
      <c r="G4760">
        <v>35761559</v>
      </c>
      <c r="H4760" t="s">
        <v>1671</v>
      </c>
      <c r="I4760" t="s">
        <v>24177</v>
      </c>
      <c r="J4760" t="s">
        <v>24177</v>
      </c>
      <c r="K4760" t="s">
        <v>24177</v>
      </c>
      <c r="L4760" t="s">
        <v>24177</v>
      </c>
      <c r="M4760" t="s">
        <v>24177</v>
      </c>
      <c r="N4760" t="s">
        <v>24177</v>
      </c>
      <c r="O4760" t="s">
        <v>24177</v>
      </c>
      <c r="P4760">
        <f>IMDB_Movies3[[#This Row],[gross]]-Table3[[#This Row],[budget]]</f>
        <v>11963426</v>
      </c>
    </row>
    <row r="4761" spans="1:16" x14ac:dyDescent="0.35">
      <c r="A4761" t="s">
        <v>23962</v>
      </c>
      <c r="B4761">
        <v>89</v>
      </c>
      <c r="C4761">
        <v>47724985</v>
      </c>
      <c r="D4761" t="s">
        <v>23965</v>
      </c>
      <c r="E4761" t="s">
        <v>37</v>
      </c>
      <c r="F4761">
        <v>5.4</v>
      </c>
      <c r="G4761">
        <v>60000</v>
      </c>
      <c r="H4761" t="s">
        <v>6403</v>
      </c>
      <c r="I4761" t="s">
        <v>24177</v>
      </c>
      <c r="J4761" t="s">
        <v>24177</v>
      </c>
      <c r="K4761" t="s">
        <v>24177</v>
      </c>
      <c r="L4761" t="s">
        <v>24177</v>
      </c>
      <c r="M4761" t="s">
        <v>24177</v>
      </c>
      <c r="N4761" t="s">
        <v>24177</v>
      </c>
      <c r="O4761" t="s">
        <v>24177</v>
      </c>
      <c r="P4761">
        <f>IMDB_Movies3[[#This Row],[gross]]-Table3[[#This Row],[budget]]</f>
        <v>47664985</v>
      </c>
    </row>
    <row r="4762" spans="1:16" x14ac:dyDescent="0.35">
      <c r="A4762" t="s">
        <v>22252</v>
      </c>
      <c r="B4762">
        <v>93</v>
      </c>
      <c r="C4762">
        <v>9609</v>
      </c>
      <c r="D4762" t="s">
        <v>23970</v>
      </c>
      <c r="E4762" t="s">
        <v>37</v>
      </c>
      <c r="F4762">
        <v>6.5</v>
      </c>
      <c r="G4762">
        <v>35761559</v>
      </c>
      <c r="H4762" t="s">
        <v>1671</v>
      </c>
      <c r="I4762" t="s">
        <v>24164</v>
      </c>
      <c r="J4762" t="s">
        <v>3409</v>
      </c>
      <c r="K4762" t="s">
        <v>24177</v>
      </c>
      <c r="L4762" t="s">
        <v>24177</v>
      </c>
      <c r="M4762" t="s">
        <v>24177</v>
      </c>
      <c r="N4762" t="s">
        <v>24177</v>
      </c>
      <c r="O4762" t="s">
        <v>24177</v>
      </c>
      <c r="P4762">
        <f>IMDB_Movies3[[#This Row],[gross]]-Table3[[#This Row],[budget]]</f>
        <v>-35751950</v>
      </c>
    </row>
    <row r="4763" spans="1:16" x14ac:dyDescent="0.35">
      <c r="A4763" t="s">
        <v>7134</v>
      </c>
      <c r="B4763">
        <v>102</v>
      </c>
      <c r="C4763">
        <v>3151130</v>
      </c>
      <c r="D4763" t="s">
        <v>23974</v>
      </c>
      <c r="E4763" t="s">
        <v>37</v>
      </c>
      <c r="F4763">
        <v>7.8</v>
      </c>
      <c r="G4763">
        <v>230000</v>
      </c>
      <c r="H4763" t="s">
        <v>1671</v>
      </c>
      <c r="I4763" t="s">
        <v>24177</v>
      </c>
      <c r="J4763" t="s">
        <v>24177</v>
      </c>
      <c r="K4763" t="s">
        <v>24177</v>
      </c>
      <c r="L4763" t="s">
        <v>24177</v>
      </c>
      <c r="M4763" t="s">
        <v>24177</v>
      </c>
      <c r="N4763" t="s">
        <v>24177</v>
      </c>
      <c r="O4763" t="s">
        <v>24177</v>
      </c>
      <c r="P4763">
        <f>IMDB_Movies3[[#This Row],[gross]]-Table3[[#This Row],[budget]]</f>
        <v>2921130</v>
      </c>
    </row>
    <row r="4764" spans="1:16" x14ac:dyDescent="0.35">
      <c r="A4764" t="s">
        <v>23977</v>
      </c>
      <c r="B4764">
        <v>65</v>
      </c>
      <c r="C4764">
        <v>8231</v>
      </c>
      <c r="D4764" t="s">
        <v>23980</v>
      </c>
      <c r="E4764" t="s">
        <v>37</v>
      </c>
      <c r="F4764">
        <v>6.7</v>
      </c>
      <c r="G4764">
        <v>27000</v>
      </c>
      <c r="H4764" t="s">
        <v>3409</v>
      </c>
      <c r="I4764" t="s">
        <v>1266</v>
      </c>
      <c r="J4764" t="s">
        <v>24177</v>
      </c>
      <c r="K4764" t="s">
        <v>24177</v>
      </c>
      <c r="L4764" t="s">
        <v>24177</v>
      </c>
      <c r="M4764" t="s">
        <v>24177</v>
      </c>
      <c r="N4764" t="s">
        <v>24177</v>
      </c>
      <c r="O4764" t="s">
        <v>24177</v>
      </c>
      <c r="P4764">
        <f>IMDB_Movies3[[#This Row],[gross]]-Table3[[#This Row],[budget]]</f>
        <v>-18769</v>
      </c>
    </row>
    <row r="4765" spans="1:16" x14ac:dyDescent="0.35">
      <c r="A4765" t="s">
        <v>23956</v>
      </c>
      <c r="B4765">
        <v>85</v>
      </c>
      <c r="C4765">
        <v>47724985</v>
      </c>
      <c r="D4765" t="s">
        <v>23983</v>
      </c>
      <c r="E4765" t="s">
        <v>37</v>
      </c>
      <c r="F4765">
        <v>6.4</v>
      </c>
      <c r="G4765">
        <v>35761559</v>
      </c>
      <c r="H4765" t="s">
        <v>1671</v>
      </c>
      <c r="I4765" t="s">
        <v>3409</v>
      </c>
      <c r="J4765" t="s">
        <v>24177</v>
      </c>
      <c r="K4765" t="s">
        <v>24177</v>
      </c>
      <c r="L4765" t="s">
        <v>24177</v>
      </c>
      <c r="M4765" t="s">
        <v>24177</v>
      </c>
      <c r="N4765" t="s">
        <v>24177</v>
      </c>
      <c r="O4765" t="s">
        <v>24177</v>
      </c>
      <c r="P4765">
        <f>IMDB_Movies3[[#This Row],[gross]]-Table3[[#This Row],[budget]]</f>
        <v>11963426</v>
      </c>
    </row>
    <row r="4766" spans="1:16" x14ac:dyDescent="0.35">
      <c r="A4766" t="s">
        <v>10122</v>
      </c>
      <c r="B4766">
        <v>97</v>
      </c>
      <c r="C4766">
        <v>2856622</v>
      </c>
      <c r="D4766" t="s">
        <v>23987</v>
      </c>
      <c r="E4766" t="s">
        <v>37</v>
      </c>
      <c r="F4766">
        <v>7.3</v>
      </c>
      <c r="G4766">
        <v>25000</v>
      </c>
      <c r="H4766" t="s">
        <v>1671</v>
      </c>
      <c r="I4766" t="s">
        <v>3409</v>
      </c>
      <c r="J4766" t="s">
        <v>24177</v>
      </c>
      <c r="K4766" t="s">
        <v>24177</v>
      </c>
      <c r="L4766" t="s">
        <v>24177</v>
      </c>
      <c r="M4766" t="s">
        <v>24177</v>
      </c>
      <c r="N4766" t="s">
        <v>24177</v>
      </c>
      <c r="O4766" t="s">
        <v>24177</v>
      </c>
      <c r="P4766">
        <f>IMDB_Movies3[[#This Row],[gross]]-Table3[[#This Row],[budget]]</f>
        <v>2831622</v>
      </c>
    </row>
    <row r="4767" spans="1:16" x14ac:dyDescent="0.35">
      <c r="A4767" t="s">
        <v>23991</v>
      </c>
      <c r="B4767">
        <v>79</v>
      </c>
      <c r="C4767">
        <v>47724985</v>
      </c>
      <c r="D4767" t="s">
        <v>23993</v>
      </c>
      <c r="E4767" t="s">
        <v>37</v>
      </c>
      <c r="F4767">
        <v>7</v>
      </c>
      <c r="G4767">
        <v>24000</v>
      </c>
      <c r="H4767" t="s">
        <v>3409</v>
      </c>
      <c r="I4767" t="s">
        <v>18089</v>
      </c>
      <c r="J4767" t="s">
        <v>24177</v>
      </c>
      <c r="K4767" t="s">
        <v>24177</v>
      </c>
      <c r="L4767" t="s">
        <v>24177</v>
      </c>
      <c r="M4767" t="s">
        <v>24177</v>
      </c>
      <c r="N4767" t="s">
        <v>24177</v>
      </c>
      <c r="O4767" t="s">
        <v>24177</v>
      </c>
      <c r="P4767">
        <f>IMDB_Movies3[[#This Row],[gross]]-Table3[[#This Row],[budget]]</f>
        <v>47700985</v>
      </c>
    </row>
    <row r="4768" spans="1:16" x14ac:dyDescent="0.35">
      <c r="A4768" t="s">
        <v>4408</v>
      </c>
      <c r="B4768">
        <v>80</v>
      </c>
      <c r="C4768">
        <v>47724985</v>
      </c>
      <c r="D4768" t="s">
        <v>23997</v>
      </c>
      <c r="E4768" t="s">
        <v>37</v>
      </c>
      <c r="F4768">
        <v>6.3</v>
      </c>
      <c r="G4768">
        <v>35761559</v>
      </c>
      <c r="H4768" t="s">
        <v>1325</v>
      </c>
      <c r="I4768" t="s">
        <v>24164</v>
      </c>
      <c r="J4768" t="s">
        <v>10413</v>
      </c>
      <c r="K4768" t="s">
        <v>24177</v>
      </c>
      <c r="L4768" t="s">
        <v>24177</v>
      </c>
      <c r="M4768" t="s">
        <v>24177</v>
      </c>
      <c r="N4768" t="s">
        <v>24177</v>
      </c>
      <c r="O4768" t="s">
        <v>24177</v>
      </c>
      <c r="P4768">
        <f>IMDB_Movies3[[#This Row],[gross]]-Table3[[#This Row],[budget]]</f>
        <v>11963426</v>
      </c>
    </row>
    <row r="4769" spans="1:16" x14ac:dyDescent="0.35">
      <c r="A4769" t="s">
        <v>9162</v>
      </c>
      <c r="B4769">
        <v>100</v>
      </c>
      <c r="C4769">
        <v>1227508</v>
      </c>
      <c r="D4769" t="s">
        <v>24001</v>
      </c>
      <c r="E4769" t="s">
        <v>37</v>
      </c>
      <c r="F4769">
        <v>7.1</v>
      </c>
      <c r="G4769">
        <v>23000</v>
      </c>
      <c r="H4769" t="s">
        <v>1671</v>
      </c>
      <c r="I4769" t="s">
        <v>3409</v>
      </c>
      <c r="J4769" t="s">
        <v>24177</v>
      </c>
      <c r="K4769" t="s">
        <v>24177</v>
      </c>
      <c r="L4769" t="s">
        <v>24177</v>
      </c>
      <c r="M4769" t="s">
        <v>24177</v>
      </c>
      <c r="N4769" t="s">
        <v>24177</v>
      </c>
      <c r="O4769" t="s">
        <v>24177</v>
      </c>
      <c r="P4769">
        <f>IMDB_Movies3[[#This Row],[gross]]-Table3[[#This Row],[budget]]</f>
        <v>1204508</v>
      </c>
    </row>
    <row r="4770" spans="1:16" x14ac:dyDescent="0.35">
      <c r="A4770" t="s">
        <v>24005</v>
      </c>
      <c r="B4770">
        <v>90</v>
      </c>
      <c r="C4770">
        <v>47724985</v>
      </c>
      <c r="D4770" t="s">
        <v>24008</v>
      </c>
      <c r="E4770" t="s">
        <v>37</v>
      </c>
      <c r="F4770">
        <v>4.8</v>
      </c>
      <c r="G4770">
        <v>25000</v>
      </c>
      <c r="H4770" t="s">
        <v>24164</v>
      </c>
      <c r="I4770" t="s">
        <v>3409</v>
      </c>
      <c r="J4770" t="s">
        <v>10413</v>
      </c>
      <c r="K4770" t="s">
        <v>24177</v>
      </c>
      <c r="L4770" t="s">
        <v>24177</v>
      </c>
      <c r="M4770" t="s">
        <v>24177</v>
      </c>
      <c r="N4770" t="s">
        <v>24177</v>
      </c>
      <c r="O4770" t="s">
        <v>24177</v>
      </c>
      <c r="P4770">
        <f>IMDB_Movies3[[#This Row],[gross]]-Table3[[#This Row],[budget]]</f>
        <v>47699985</v>
      </c>
    </row>
    <row r="4771" spans="1:16" x14ac:dyDescent="0.35">
      <c r="A4771" t="s">
        <v>23930</v>
      </c>
      <c r="B4771">
        <v>90</v>
      </c>
      <c r="C4771">
        <v>47724985</v>
      </c>
      <c r="D4771" t="s">
        <v>24013</v>
      </c>
      <c r="E4771" t="s">
        <v>37</v>
      </c>
      <c r="F4771">
        <v>3.3</v>
      </c>
      <c r="G4771">
        <v>22000</v>
      </c>
      <c r="H4771" t="s">
        <v>1671</v>
      </c>
      <c r="I4771" t="s">
        <v>19711</v>
      </c>
      <c r="J4771" t="s">
        <v>24177</v>
      </c>
      <c r="K4771" t="s">
        <v>24177</v>
      </c>
      <c r="L4771" t="s">
        <v>24177</v>
      </c>
      <c r="M4771" t="s">
        <v>24177</v>
      </c>
      <c r="N4771" t="s">
        <v>24177</v>
      </c>
      <c r="O4771" t="s">
        <v>24177</v>
      </c>
      <c r="P4771">
        <f>IMDB_Movies3[[#This Row],[gross]]-Table3[[#This Row],[budget]]</f>
        <v>47702985</v>
      </c>
    </row>
    <row r="4772" spans="1:16" x14ac:dyDescent="0.35">
      <c r="A4772" t="s">
        <v>18269</v>
      </c>
      <c r="B4772">
        <v>120</v>
      </c>
      <c r="C4772">
        <v>47724985</v>
      </c>
      <c r="D4772" t="s">
        <v>24017</v>
      </c>
      <c r="E4772" t="s">
        <v>37</v>
      </c>
      <c r="F4772">
        <v>6.9</v>
      </c>
      <c r="G4772">
        <v>20000</v>
      </c>
      <c r="H4772" t="s">
        <v>3409</v>
      </c>
      <c r="I4772" t="s">
        <v>24177</v>
      </c>
      <c r="J4772" t="s">
        <v>24177</v>
      </c>
      <c r="K4772" t="s">
        <v>24177</v>
      </c>
      <c r="L4772" t="s">
        <v>24177</v>
      </c>
      <c r="M4772" t="s">
        <v>24177</v>
      </c>
      <c r="N4772" t="s">
        <v>24177</v>
      </c>
      <c r="O4772" t="s">
        <v>24177</v>
      </c>
      <c r="P4772">
        <f>IMDB_Movies3[[#This Row],[gross]]-Table3[[#This Row],[budget]]</f>
        <v>47704985</v>
      </c>
    </row>
    <row r="4773" spans="1:16" x14ac:dyDescent="0.35">
      <c r="A4773" t="s">
        <v>24021</v>
      </c>
      <c r="B4773">
        <v>91</v>
      </c>
      <c r="C4773">
        <v>47724985</v>
      </c>
      <c r="D4773" t="s">
        <v>24023</v>
      </c>
      <c r="E4773" t="s">
        <v>37</v>
      </c>
      <c r="F4773">
        <v>4.5999999999999996</v>
      </c>
      <c r="G4773">
        <v>35761559</v>
      </c>
      <c r="H4773" t="s">
        <v>6403</v>
      </c>
      <c r="I4773" t="s">
        <v>24162</v>
      </c>
      <c r="J4773" t="s">
        <v>10413</v>
      </c>
      <c r="K4773" t="s">
        <v>24177</v>
      </c>
      <c r="L4773" t="s">
        <v>24177</v>
      </c>
      <c r="M4773" t="s">
        <v>24177</v>
      </c>
      <c r="N4773" t="s">
        <v>24177</v>
      </c>
      <c r="O4773" t="s">
        <v>24177</v>
      </c>
      <c r="P4773">
        <f>IMDB_Movies3[[#This Row],[gross]]-Table3[[#This Row],[budget]]</f>
        <v>11963426</v>
      </c>
    </row>
    <row r="4774" spans="1:16" x14ac:dyDescent="0.35">
      <c r="A4774" t="s">
        <v>24027</v>
      </c>
      <c r="B4774">
        <v>143</v>
      </c>
      <c r="C4774">
        <v>47724985</v>
      </c>
      <c r="D4774" t="s">
        <v>24030</v>
      </c>
      <c r="E4774" t="s">
        <v>37</v>
      </c>
      <c r="F4774">
        <v>3</v>
      </c>
      <c r="G4774">
        <v>17350</v>
      </c>
      <c r="H4774" t="s">
        <v>3409</v>
      </c>
      <c r="I4774" t="s">
        <v>6403</v>
      </c>
      <c r="J4774" t="s">
        <v>10413</v>
      </c>
      <c r="K4774" t="s">
        <v>24177</v>
      </c>
      <c r="L4774" t="s">
        <v>24177</v>
      </c>
      <c r="M4774" t="s">
        <v>24177</v>
      </c>
      <c r="N4774" t="s">
        <v>24177</v>
      </c>
      <c r="O4774" t="s">
        <v>24177</v>
      </c>
      <c r="P4774">
        <f>IMDB_Movies3[[#This Row],[gross]]-Table3[[#This Row],[budget]]</f>
        <v>47707635</v>
      </c>
    </row>
    <row r="4775" spans="1:16" x14ac:dyDescent="0.35">
      <c r="A4775" t="s">
        <v>15176</v>
      </c>
      <c r="B4775">
        <v>85</v>
      </c>
      <c r="C4775">
        <v>192467</v>
      </c>
      <c r="D4775" t="s">
        <v>24033</v>
      </c>
      <c r="E4775" t="s">
        <v>37</v>
      </c>
      <c r="F4775">
        <v>6.6</v>
      </c>
      <c r="G4775">
        <v>15000</v>
      </c>
      <c r="H4775" t="s">
        <v>1671</v>
      </c>
      <c r="I4775" t="s">
        <v>3409</v>
      </c>
      <c r="J4775" t="s">
        <v>19711</v>
      </c>
      <c r="K4775" t="s">
        <v>24177</v>
      </c>
      <c r="L4775" t="s">
        <v>24177</v>
      </c>
      <c r="M4775" t="s">
        <v>24177</v>
      </c>
      <c r="N4775" t="s">
        <v>24177</v>
      </c>
      <c r="O4775" t="s">
        <v>24177</v>
      </c>
      <c r="P4775">
        <f>IMDB_Movies3[[#This Row],[gross]]-Table3[[#This Row],[budget]]</f>
        <v>177467</v>
      </c>
    </row>
    <row r="4776" spans="1:16" x14ac:dyDescent="0.35">
      <c r="A4776" t="s">
        <v>24037</v>
      </c>
      <c r="B4776">
        <v>60</v>
      </c>
      <c r="C4776">
        <v>47724985</v>
      </c>
      <c r="D4776" t="s">
        <v>24040</v>
      </c>
      <c r="E4776" t="s">
        <v>24043</v>
      </c>
      <c r="F4776">
        <v>7.4</v>
      </c>
      <c r="G4776">
        <v>15000</v>
      </c>
      <c r="H4776" t="s">
        <v>3409</v>
      </c>
      <c r="I4776" t="s">
        <v>24177</v>
      </c>
      <c r="J4776" t="s">
        <v>24177</v>
      </c>
      <c r="K4776" t="s">
        <v>24177</v>
      </c>
      <c r="L4776" t="s">
        <v>24177</v>
      </c>
      <c r="M4776" t="s">
        <v>24177</v>
      </c>
      <c r="N4776" t="s">
        <v>24177</v>
      </c>
      <c r="O4776" t="s">
        <v>24177</v>
      </c>
      <c r="P4776">
        <f>IMDB_Movies3[[#This Row],[gross]]-Table3[[#This Row],[budget]]</f>
        <v>47709985</v>
      </c>
    </row>
    <row r="4777" spans="1:16" x14ac:dyDescent="0.35">
      <c r="A4777" t="s">
        <v>24045</v>
      </c>
      <c r="B4777">
        <v>88</v>
      </c>
      <c r="C4777">
        <v>76382</v>
      </c>
      <c r="D4777" t="s">
        <v>24047</v>
      </c>
      <c r="E4777" t="s">
        <v>37</v>
      </c>
      <c r="F4777">
        <v>6.2</v>
      </c>
      <c r="G4777">
        <v>15000</v>
      </c>
      <c r="H4777" t="s">
        <v>19711</v>
      </c>
      <c r="I4777" t="s">
        <v>24177</v>
      </c>
      <c r="J4777" t="s">
        <v>24177</v>
      </c>
      <c r="K4777" t="s">
        <v>24177</v>
      </c>
      <c r="L4777" t="s">
        <v>24177</v>
      </c>
      <c r="M4777" t="s">
        <v>24177</v>
      </c>
      <c r="N4777" t="s">
        <v>24177</v>
      </c>
      <c r="O4777" t="s">
        <v>24177</v>
      </c>
      <c r="P4777">
        <f>IMDB_Movies3[[#This Row],[gross]]-Table3[[#This Row],[budget]]</f>
        <v>61382</v>
      </c>
    </row>
    <row r="4778" spans="1:16" x14ac:dyDescent="0.35">
      <c r="A4778" t="s">
        <v>24049</v>
      </c>
      <c r="B4778">
        <v>78</v>
      </c>
      <c r="C4778">
        <v>47724985</v>
      </c>
      <c r="D4778" t="s">
        <v>24050</v>
      </c>
      <c r="E4778" t="s">
        <v>37</v>
      </c>
      <c r="F4778">
        <v>4</v>
      </c>
      <c r="G4778">
        <v>20000</v>
      </c>
      <c r="H4778" t="s">
        <v>12332</v>
      </c>
      <c r="I4778" t="s">
        <v>10413</v>
      </c>
      <c r="J4778" t="s">
        <v>24177</v>
      </c>
      <c r="K4778" t="s">
        <v>24177</v>
      </c>
      <c r="L4778" t="s">
        <v>24177</v>
      </c>
      <c r="M4778" t="s">
        <v>24177</v>
      </c>
      <c r="N4778" t="s">
        <v>24177</v>
      </c>
      <c r="O4778" t="s">
        <v>24177</v>
      </c>
      <c r="P4778">
        <f>IMDB_Movies3[[#This Row],[gross]]-Table3[[#This Row],[budget]]</f>
        <v>47704985</v>
      </c>
    </row>
    <row r="4779" spans="1:16" x14ac:dyDescent="0.35">
      <c r="A4779" t="s">
        <v>13792</v>
      </c>
      <c r="B4779">
        <v>108</v>
      </c>
      <c r="C4779">
        <v>180483</v>
      </c>
      <c r="D4779" t="s">
        <v>24057</v>
      </c>
      <c r="E4779" t="s">
        <v>37</v>
      </c>
      <c r="F4779">
        <v>6.1</v>
      </c>
      <c r="G4779">
        <v>10000</v>
      </c>
      <c r="H4779" t="s">
        <v>1671</v>
      </c>
      <c r="I4779" t="s">
        <v>24164</v>
      </c>
      <c r="J4779" t="s">
        <v>6403</v>
      </c>
      <c r="K4779" t="s">
        <v>24177</v>
      </c>
      <c r="L4779" t="s">
        <v>24177</v>
      </c>
      <c r="M4779" t="s">
        <v>24177</v>
      </c>
      <c r="N4779" t="s">
        <v>24177</v>
      </c>
      <c r="O4779" t="s">
        <v>24177</v>
      </c>
      <c r="P4779">
        <f>IMDB_Movies3[[#This Row],[gross]]-Table3[[#This Row],[budget]]</f>
        <v>170483</v>
      </c>
    </row>
    <row r="4780" spans="1:16" x14ac:dyDescent="0.35">
      <c r="A4780" t="s">
        <v>13826</v>
      </c>
      <c r="B4780">
        <v>110</v>
      </c>
      <c r="C4780">
        <v>136007</v>
      </c>
      <c r="D4780" t="s">
        <v>24062</v>
      </c>
      <c r="E4780" t="s">
        <v>1464</v>
      </c>
      <c r="F4780">
        <v>6.9</v>
      </c>
      <c r="G4780">
        <v>4500</v>
      </c>
      <c r="H4780" t="s">
        <v>3409</v>
      </c>
      <c r="I4780" t="s">
        <v>12038</v>
      </c>
      <c r="J4780" t="s">
        <v>19711</v>
      </c>
      <c r="K4780" t="s">
        <v>24177</v>
      </c>
      <c r="L4780" t="s">
        <v>24177</v>
      </c>
      <c r="M4780" t="s">
        <v>24177</v>
      </c>
      <c r="N4780" t="s">
        <v>24177</v>
      </c>
      <c r="O4780" t="s">
        <v>24177</v>
      </c>
      <c r="P4780">
        <f>IMDB_Movies3[[#This Row],[gross]]-Table3[[#This Row],[budget]]</f>
        <v>131507</v>
      </c>
    </row>
    <row r="4781" spans="1:16" x14ac:dyDescent="0.35">
      <c r="A4781" t="s">
        <v>24065</v>
      </c>
      <c r="B4781">
        <v>90</v>
      </c>
      <c r="C4781">
        <v>673780</v>
      </c>
      <c r="D4781" t="s">
        <v>24068</v>
      </c>
      <c r="E4781" t="s">
        <v>22077</v>
      </c>
      <c r="F4781">
        <v>7.5</v>
      </c>
      <c r="G4781">
        <v>10000</v>
      </c>
      <c r="H4781" t="s">
        <v>3409</v>
      </c>
      <c r="I4781" t="s">
        <v>24177</v>
      </c>
      <c r="J4781" t="s">
        <v>24177</v>
      </c>
      <c r="K4781" t="s">
        <v>24177</v>
      </c>
      <c r="L4781" t="s">
        <v>24177</v>
      </c>
      <c r="M4781" t="s">
        <v>24177</v>
      </c>
      <c r="N4781" t="s">
        <v>24177</v>
      </c>
      <c r="O4781" t="s">
        <v>24177</v>
      </c>
      <c r="P4781">
        <f>IMDB_Movies3[[#This Row],[gross]]-Table3[[#This Row],[budget]]</f>
        <v>663780</v>
      </c>
    </row>
    <row r="4782" spans="1:16" x14ac:dyDescent="0.35">
      <c r="A4782" t="s">
        <v>24072</v>
      </c>
      <c r="B4782">
        <v>83</v>
      </c>
      <c r="C4782">
        <v>47724985</v>
      </c>
      <c r="D4782" t="s">
        <v>24075</v>
      </c>
      <c r="E4782" t="s">
        <v>37</v>
      </c>
      <c r="F4782">
        <v>6.7</v>
      </c>
      <c r="G4782">
        <v>10000</v>
      </c>
      <c r="H4782" t="s">
        <v>6403</v>
      </c>
      <c r="I4782" t="s">
        <v>24177</v>
      </c>
      <c r="J4782" t="s">
        <v>24177</v>
      </c>
      <c r="K4782" t="s">
        <v>24177</v>
      </c>
      <c r="L4782" t="s">
        <v>24177</v>
      </c>
      <c r="M4782" t="s">
        <v>24177</v>
      </c>
      <c r="N4782" t="s">
        <v>24177</v>
      </c>
      <c r="O4782" t="s">
        <v>24177</v>
      </c>
      <c r="P4782">
        <f>IMDB_Movies3[[#This Row],[gross]]-Table3[[#This Row],[budget]]</f>
        <v>47714985</v>
      </c>
    </row>
    <row r="4783" spans="1:16" x14ac:dyDescent="0.35">
      <c r="A4783" t="s">
        <v>24078</v>
      </c>
      <c r="B4783">
        <v>111</v>
      </c>
      <c r="C4783">
        <v>94596</v>
      </c>
      <c r="D4783" t="s">
        <v>24081</v>
      </c>
      <c r="E4783" t="s">
        <v>676</v>
      </c>
      <c r="F4783">
        <v>7.4</v>
      </c>
      <c r="G4783">
        <v>1000000</v>
      </c>
      <c r="H4783" t="s">
        <v>24164</v>
      </c>
      <c r="I4783" t="s">
        <v>6403</v>
      </c>
      <c r="J4783" t="s">
        <v>24162</v>
      </c>
      <c r="K4783" t="s">
        <v>10413</v>
      </c>
      <c r="L4783" t="s">
        <v>24177</v>
      </c>
      <c r="M4783" t="s">
        <v>24177</v>
      </c>
      <c r="N4783" t="s">
        <v>24177</v>
      </c>
      <c r="O4783" t="s">
        <v>24177</v>
      </c>
      <c r="P4783">
        <f>IMDB_Movies3[[#This Row],[gross]]-Table3[[#This Row],[budget]]</f>
        <v>-905404</v>
      </c>
    </row>
    <row r="4784" spans="1:16" x14ac:dyDescent="0.35">
      <c r="A4784" t="s">
        <v>24085</v>
      </c>
      <c r="B4784">
        <v>84</v>
      </c>
      <c r="C4784">
        <v>47724985</v>
      </c>
      <c r="D4784" t="s">
        <v>24088</v>
      </c>
      <c r="E4784" t="s">
        <v>37</v>
      </c>
      <c r="F4784">
        <v>6.1</v>
      </c>
      <c r="G4784">
        <v>35761559</v>
      </c>
      <c r="H4784" t="s">
        <v>3409</v>
      </c>
      <c r="I4784" t="s">
        <v>24177</v>
      </c>
      <c r="J4784" t="s">
        <v>24177</v>
      </c>
      <c r="K4784" t="s">
        <v>24177</v>
      </c>
      <c r="L4784" t="s">
        <v>24177</v>
      </c>
      <c r="M4784" t="s">
        <v>24177</v>
      </c>
      <c r="N4784" t="s">
        <v>24177</v>
      </c>
      <c r="O4784" t="s">
        <v>24177</v>
      </c>
      <c r="P4784">
        <f>IMDB_Movies3[[#This Row],[gross]]-Table3[[#This Row],[budget]]</f>
        <v>11963426</v>
      </c>
    </row>
    <row r="4785" spans="1:16" x14ac:dyDescent="0.35">
      <c r="A4785" t="s">
        <v>24092</v>
      </c>
      <c r="B4785">
        <v>82</v>
      </c>
      <c r="C4785">
        <v>47724985</v>
      </c>
      <c r="D4785" t="s">
        <v>24095</v>
      </c>
      <c r="E4785" t="s">
        <v>37</v>
      </c>
      <c r="F4785">
        <v>5.4</v>
      </c>
      <c r="G4785">
        <v>200000</v>
      </c>
      <c r="H4785" t="s">
        <v>1671</v>
      </c>
      <c r="I4785" t="s">
        <v>6403</v>
      </c>
      <c r="J4785" t="s">
        <v>10413</v>
      </c>
      <c r="K4785" t="s">
        <v>24177</v>
      </c>
      <c r="L4785" t="s">
        <v>24177</v>
      </c>
      <c r="M4785" t="s">
        <v>24177</v>
      </c>
      <c r="N4785" t="s">
        <v>24177</v>
      </c>
      <c r="O4785" t="s">
        <v>24177</v>
      </c>
      <c r="P4785">
        <f>IMDB_Movies3[[#This Row],[gross]]-Table3[[#This Row],[budget]]</f>
        <v>47524985</v>
      </c>
    </row>
    <row r="4786" spans="1:16" x14ac:dyDescent="0.35">
      <c r="A4786" t="s">
        <v>24099</v>
      </c>
      <c r="B4786">
        <v>98</v>
      </c>
      <c r="C4786">
        <v>47724985</v>
      </c>
      <c r="D4786" t="s">
        <v>24100</v>
      </c>
      <c r="E4786" t="s">
        <v>37</v>
      </c>
      <c r="F4786">
        <v>6.4</v>
      </c>
      <c r="G4786">
        <v>35761559</v>
      </c>
      <c r="H4786" t="s">
        <v>24164</v>
      </c>
      <c r="I4786" t="s">
        <v>3409</v>
      </c>
      <c r="J4786" t="s">
        <v>24177</v>
      </c>
      <c r="K4786" t="s">
        <v>24177</v>
      </c>
      <c r="L4786" t="s">
        <v>24177</v>
      </c>
      <c r="M4786" t="s">
        <v>24177</v>
      </c>
      <c r="N4786" t="s">
        <v>24177</v>
      </c>
      <c r="O4786" t="s">
        <v>24177</v>
      </c>
      <c r="P4786">
        <f>IMDB_Movies3[[#This Row],[gross]]-Table3[[#This Row],[budget]]</f>
        <v>11963426</v>
      </c>
    </row>
    <row r="4787" spans="1:16" x14ac:dyDescent="0.35">
      <c r="A4787" t="s">
        <v>24104</v>
      </c>
      <c r="B4787">
        <v>77</v>
      </c>
      <c r="C4787">
        <v>424760</v>
      </c>
      <c r="D4787" t="s">
        <v>24106</v>
      </c>
      <c r="E4787" t="s">
        <v>37</v>
      </c>
      <c r="F4787">
        <v>7</v>
      </c>
      <c r="G4787">
        <v>7000</v>
      </c>
      <c r="H4787" t="s">
        <v>3409</v>
      </c>
      <c r="I4787" t="s">
        <v>12332</v>
      </c>
      <c r="J4787" t="s">
        <v>10413</v>
      </c>
      <c r="K4787" t="s">
        <v>24177</v>
      </c>
      <c r="L4787" t="s">
        <v>24177</v>
      </c>
      <c r="M4787" t="s">
        <v>24177</v>
      </c>
      <c r="N4787" t="s">
        <v>24177</v>
      </c>
      <c r="O4787" t="s">
        <v>24177</v>
      </c>
      <c r="P4787">
        <f>IMDB_Movies3[[#This Row],[gross]]-Table3[[#This Row],[budget]]</f>
        <v>417760</v>
      </c>
    </row>
    <row r="4788" spans="1:16" x14ac:dyDescent="0.35">
      <c r="A4788" t="s">
        <v>24110</v>
      </c>
      <c r="B4788">
        <v>80</v>
      </c>
      <c r="C4788">
        <v>70071</v>
      </c>
      <c r="D4788" t="s">
        <v>24113</v>
      </c>
      <c r="E4788" t="s">
        <v>37</v>
      </c>
      <c r="F4788">
        <v>6.3</v>
      </c>
      <c r="G4788">
        <v>7000</v>
      </c>
      <c r="H4788" t="s">
        <v>10413</v>
      </c>
      <c r="I4788" t="s">
        <v>24177</v>
      </c>
      <c r="J4788" t="s">
        <v>24177</v>
      </c>
      <c r="K4788" t="s">
        <v>24177</v>
      </c>
      <c r="L4788" t="s">
        <v>24177</v>
      </c>
      <c r="M4788" t="s">
        <v>24177</v>
      </c>
      <c r="N4788" t="s">
        <v>24177</v>
      </c>
      <c r="O4788" t="s">
        <v>24177</v>
      </c>
      <c r="P4788">
        <f>IMDB_Movies3[[#This Row],[gross]]-Table3[[#This Row],[budget]]</f>
        <v>63071</v>
      </c>
    </row>
    <row r="4789" spans="1:16" x14ac:dyDescent="0.35">
      <c r="A4789" t="s">
        <v>4903</v>
      </c>
      <c r="B4789">
        <v>81</v>
      </c>
      <c r="C4789">
        <v>2040920</v>
      </c>
      <c r="D4789" t="s">
        <v>24120</v>
      </c>
      <c r="E4789" t="s">
        <v>2778</v>
      </c>
      <c r="F4789">
        <v>6.9</v>
      </c>
      <c r="G4789">
        <v>7000</v>
      </c>
      <c r="H4789" t="s">
        <v>1325</v>
      </c>
      <c r="I4789" t="s">
        <v>24164</v>
      </c>
      <c r="J4789" t="s">
        <v>3409</v>
      </c>
      <c r="K4789" t="s">
        <v>19711</v>
      </c>
      <c r="L4789" t="s">
        <v>10413</v>
      </c>
      <c r="M4789" t="s">
        <v>24177</v>
      </c>
      <c r="N4789" t="s">
        <v>24177</v>
      </c>
      <c r="O4789" t="s">
        <v>24177</v>
      </c>
      <c r="P4789">
        <f>IMDB_Movies3[[#This Row],[gross]]-Table3[[#This Row],[budget]]</f>
        <v>2033920</v>
      </c>
    </row>
    <row r="4790" spans="1:16" x14ac:dyDescent="0.35">
      <c r="A4790" t="s">
        <v>24124</v>
      </c>
      <c r="B4790">
        <v>84</v>
      </c>
      <c r="C4790">
        <v>47724985</v>
      </c>
      <c r="D4790" t="s">
        <v>24127</v>
      </c>
      <c r="E4790" t="s">
        <v>37</v>
      </c>
      <c r="F4790">
        <v>7.8</v>
      </c>
      <c r="G4790">
        <v>3250</v>
      </c>
      <c r="H4790" t="s">
        <v>24164</v>
      </c>
      <c r="I4790" t="s">
        <v>3409</v>
      </c>
      <c r="J4790" t="s">
        <v>24177</v>
      </c>
      <c r="K4790" t="s">
        <v>24177</v>
      </c>
      <c r="L4790" t="s">
        <v>24177</v>
      </c>
      <c r="M4790" t="s">
        <v>24177</v>
      </c>
      <c r="N4790" t="s">
        <v>24177</v>
      </c>
      <c r="O4790" t="s">
        <v>24177</v>
      </c>
      <c r="P4790">
        <f>IMDB_Movies3[[#This Row],[gross]]-Table3[[#This Row],[budget]]</f>
        <v>47721735</v>
      </c>
    </row>
    <row r="4791" spans="1:16" x14ac:dyDescent="0.35">
      <c r="A4791" t="s">
        <v>18750</v>
      </c>
      <c r="B4791">
        <v>95</v>
      </c>
      <c r="C4791">
        <v>4584</v>
      </c>
      <c r="D4791" t="s">
        <v>24133</v>
      </c>
      <c r="E4791" t="s">
        <v>37</v>
      </c>
      <c r="F4791">
        <v>6.4</v>
      </c>
      <c r="G4791">
        <v>9000</v>
      </c>
      <c r="H4791" t="s">
        <v>1671</v>
      </c>
      <c r="I4791" t="s">
        <v>3409</v>
      </c>
      <c r="J4791" t="s">
        <v>24177</v>
      </c>
      <c r="K4791" t="s">
        <v>24177</v>
      </c>
      <c r="L4791" t="s">
        <v>24177</v>
      </c>
      <c r="M4791" t="s">
        <v>24177</v>
      </c>
      <c r="N4791" t="s">
        <v>24177</v>
      </c>
      <c r="O4791" t="s">
        <v>24177</v>
      </c>
      <c r="P4791">
        <f>IMDB_Movies3[[#This Row],[gross]]-Table3[[#This Row],[budget]]</f>
        <v>-4416</v>
      </c>
    </row>
    <row r="4792" spans="1:16" x14ac:dyDescent="0.35">
      <c r="A4792" t="s">
        <v>24137</v>
      </c>
      <c r="B4792">
        <v>87</v>
      </c>
      <c r="C4792">
        <v>47724985</v>
      </c>
      <c r="D4792" t="s">
        <v>24139</v>
      </c>
      <c r="E4792" t="s">
        <v>37</v>
      </c>
      <c r="F4792">
        <v>7.7</v>
      </c>
      <c r="G4792">
        <v>35761559</v>
      </c>
      <c r="H4792" t="s">
        <v>1671</v>
      </c>
      <c r="I4792" t="s">
        <v>3409</v>
      </c>
      <c r="J4792" t="s">
        <v>24177</v>
      </c>
      <c r="K4792" t="s">
        <v>24177</v>
      </c>
      <c r="L4792" t="s">
        <v>24177</v>
      </c>
      <c r="M4792" t="s">
        <v>24177</v>
      </c>
      <c r="N4792" t="s">
        <v>24177</v>
      </c>
      <c r="O4792" t="s">
        <v>24177</v>
      </c>
      <c r="P4792">
        <f>IMDB_Movies3[[#This Row],[gross]]-Table3[[#This Row],[budget]]</f>
        <v>11963426</v>
      </c>
    </row>
    <row r="4793" spans="1:16" x14ac:dyDescent="0.35">
      <c r="A4793" t="s">
        <v>24148</v>
      </c>
      <c r="B4793">
        <v>76</v>
      </c>
      <c r="C4793">
        <v>47724985</v>
      </c>
      <c r="D4793" t="s">
        <v>24151</v>
      </c>
      <c r="E4793" t="s">
        <v>37</v>
      </c>
      <c r="F4793">
        <v>6.3</v>
      </c>
      <c r="G4793">
        <v>1400</v>
      </c>
      <c r="H4793" t="s">
        <v>3409</v>
      </c>
      <c r="I4793" t="s">
        <v>6403</v>
      </c>
      <c r="J4793" t="s">
        <v>10413</v>
      </c>
      <c r="K4793" t="s">
        <v>24177</v>
      </c>
      <c r="L4793" t="s">
        <v>24177</v>
      </c>
      <c r="M4793" t="s">
        <v>24177</v>
      </c>
      <c r="N4793" t="s">
        <v>24177</v>
      </c>
      <c r="O4793" t="s">
        <v>24177</v>
      </c>
      <c r="P4793">
        <f>IMDB_Movies3[[#This Row],[gross]]-Table3[[#This Row],[budget]]</f>
        <v>47723585</v>
      </c>
    </row>
    <row r="4794" spans="1:16" x14ac:dyDescent="0.35">
      <c r="A4794" t="s">
        <v>24154</v>
      </c>
      <c r="B4794">
        <v>100</v>
      </c>
      <c r="C4794">
        <v>10443</v>
      </c>
      <c r="D4794" t="s">
        <v>24155</v>
      </c>
      <c r="E4794" t="s">
        <v>37</v>
      </c>
      <c r="F4794">
        <v>6.3</v>
      </c>
      <c r="G4794">
        <v>35761559</v>
      </c>
      <c r="H4794" t="s">
        <v>1671</v>
      </c>
      <c r="I4794" t="s">
        <v>3409</v>
      </c>
      <c r="J4794" t="s">
        <v>19711</v>
      </c>
      <c r="K4794" t="s">
        <v>24177</v>
      </c>
      <c r="L4794" t="s">
        <v>24177</v>
      </c>
      <c r="M4794" t="s">
        <v>24177</v>
      </c>
      <c r="N4794" t="s">
        <v>24177</v>
      </c>
      <c r="O4794" t="s">
        <v>24177</v>
      </c>
      <c r="P4794">
        <f>IMDB_Movies3[[#This Row],[gross]]-Table3[[#This Row],[budget]]</f>
        <v>-35751116</v>
      </c>
    </row>
    <row r="4795" spans="1:16" x14ac:dyDescent="0.35">
      <c r="A4795" t="s">
        <v>20031</v>
      </c>
      <c r="B4795">
        <v>90</v>
      </c>
      <c r="C4795">
        <v>85222</v>
      </c>
      <c r="D4795" t="s">
        <v>24159</v>
      </c>
      <c r="E4795" t="s">
        <v>37</v>
      </c>
      <c r="F4795">
        <v>6.6</v>
      </c>
      <c r="G4795">
        <v>1100</v>
      </c>
      <c r="H4795" t="s">
        <v>68</v>
      </c>
      <c r="I4795" t="s">
        <v>24177</v>
      </c>
      <c r="J4795" t="s">
        <v>24177</v>
      </c>
      <c r="K4795" t="s">
        <v>24177</v>
      </c>
      <c r="L4795" t="s">
        <v>24177</v>
      </c>
      <c r="M4795" t="s">
        <v>24177</v>
      </c>
      <c r="N4795" t="s">
        <v>24177</v>
      </c>
      <c r="O4795" t="s">
        <v>24177</v>
      </c>
      <c r="P4795">
        <f>IMDB_Movies3[[#This Row],[gross]]-Table3[[#This Row],[budget]]</f>
        <v>84122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A3F3-5CD3-4DE8-A063-E56D12116024}">
  <dimension ref="A1:I28"/>
  <sheetViews>
    <sheetView zoomScale="79" zoomScaleNormal="85" workbookViewId="0">
      <selection activeCell="L9" sqref="L9"/>
    </sheetView>
  </sheetViews>
  <sheetFormatPr defaultRowHeight="14.5" x14ac:dyDescent="0.35"/>
  <cols>
    <col min="1" max="1" width="14.54296875" customWidth="1"/>
    <col min="2" max="2" width="12.1796875" customWidth="1"/>
    <col min="3" max="3" width="14.81640625" customWidth="1"/>
    <col min="4" max="4" width="13.36328125" customWidth="1"/>
    <col min="5" max="5" width="15.7265625" customWidth="1"/>
    <col min="6" max="6" width="19.1796875" customWidth="1"/>
    <col min="7" max="7" width="15.1796875" customWidth="1"/>
    <col min="8" max="8" width="12.08984375" customWidth="1"/>
    <col min="9" max="9" width="11.7265625" customWidth="1"/>
  </cols>
  <sheetData>
    <row r="1" spans="1:9" x14ac:dyDescent="0.35">
      <c r="A1" t="s">
        <v>24178</v>
      </c>
      <c r="B1" t="s">
        <v>24179</v>
      </c>
      <c r="C1" t="s">
        <v>24180</v>
      </c>
      <c r="D1" t="s">
        <v>24181</v>
      </c>
      <c r="E1" t="s">
        <v>24182</v>
      </c>
      <c r="F1" t="s">
        <v>24183</v>
      </c>
      <c r="G1" t="s">
        <v>24185</v>
      </c>
      <c r="H1" t="s">
        <v>24187</v>
      </c>
      <c r="I1" t="s">
        <v>24186</v>
      </c>
    </row>
    <row r="2" spans="1:9" x14ac:dyDescent="0.35">
      <c r="A2" t="s">
        <v>1325</v>
      </c>
      <c r="B2">
        <f>COUNTIF(ReadyData!H:O,GenereAnalysis!A2)</f>
        <v>1090</v>
      </c>
      <c r="C2" cm="1">
        <f t="array" ref="C2">MEDIAN(IF(ReadyData!H:O=GenereAnalysis!A2,ReadyData!F:F))</f>
        <v>6.3</v>
      </c>
      <c r="D2" cm="1">
        <f t="array" ref="D2">IFERROR(_xlfn.MODE.SNGL(IF(ReadyData!H:O=GenereAnalysis!A2,ReadyData!F:F)),"Not repeated")</f>
        <v>6.6</v>
      </c>
      <c r="E2" s="1" cm="1">
        <f t="array" ref="E2">_xlfn.VAR.P(IF(ReadyData!H:O=GenereAnalysis!A2,ReadyData!F:F))</f>
        <v>1.220715672081317</v>
      </c>
      <c r="F2" s="1" cm="1">
        <f t="array" ref="F2">_xlfn.STDEV.P(IF(ReadyData!H:O=GenereAnalysis!A2,ReadyData!F:F))</f>
        <v>1.1048600237502111</v>
      </c>
      <c r="G2" s="1" cm="1">
        <f t="array" ref="G2">AVERAGE(IF(ReadyData!H:O=GenereAnalysis!A2,ReadyData!F:F))</f>
        <v>6.2090825688073492</v>
      </c>
      <c r="H2" cm="1">
        <f t="array" ref="H2">MAX(IF(ReadyData!H:O=GenereAnalysis!A2,ReadyData!F:F))</f>
        <v>9</v>
      </c>
      <c r="I2" cm="1">
        <f t="array" ref="I2">MIN(IF(ReadyData!H:O=GenereAnalysis!A2,ReadyData!F:F))</f>
        <v>1.7</v>
      </c>
    </row>
    <row r="3" spans="1:9" x14ac:dyDescent="0.35">
      <c r="A3" t="s">
        <v>953</v>
      </c>
      <c r="B3">
        <f>COUNTIF(ReadyData!H:O,GenereAnalysis!A3)</f>
        <v>878</v>
      </c>
      <c r="C3" cm="1">
        <f t="array" ref="C3">MEDIAN(IF(ReadyData!H:O=GenereAnalysis!A3,ReadyData!F:F))</f>
        <v>6.5</v>
      </c>
      <c r="D3" cm="1">
        <f t="array" ref="D3">IFERROR(_xlfn.MODE.SNGL(IF(ReadyData!H:O=GenereAnalysis!A3,ReadyData!F:F)),"Not repeated")</f>
        <v>6.6</v>
      </c>
      <c r="E3" s="1" cm="1">
        <f t="array" ref="E3">_xlfn.VAR.P(IF(ReadyData!H:O=GenereAnalysis!A3,ReadyData!F:F))</f>
        <v>1.2763517857420275</v>
      </c>
      <c r="F3" s="1" cm="1">
        <f t="array" ref="F3">_xlfn.STDEV.P(IF(ReadyData!H:O=GenereAnalysis!A3,ReadyData!F:F))</f>
        <v>1.1297574012778262</v>
      </c>
      <c r="G3" s="1" cm="1">
        <f t="array" ref="G3">AVERAGE(IF(ReadyData!H:O=GenereAnalysis!A3,ReadyData!F:F))</f>
        <v>6.4206150341685717</v>
      </c>
      <c r="H3" cm="1">
        <f t="array" ref="H3">MAX(IF(ReadyData!H:O=GenereAnalysis!A3,ReadyData!F:F))</f>
        <v>8.9</v>
      </c>
      <c r="I3" cm="1">
        <f t="array" ref="I3">MIN(IF(ReadyData!H:O=GenereAnalysis!A3,ReadyData!F:F))</f>
        <v>1.9</v>
      </c>
    </row>
    <row r="4" spans="1:9" x14ac:dyDescent="0.35">
      <c r="A4" t="s">
        <v>1671</v>
      </c>
      <c r="B4">
        <f>COUNTIF(ReadyData!H:O,GenereAnalysis!A6)</f>
        <v>2450</v>
      </c>
      <c r="C4" cm="1">
        <f t="array" ref="C4">MEDIAN(IF(ReadyData!H:O=GenereAnalysis!A6,ReadyData!F:F))</f>
        <v>6.8</v>
      </c>
      <c r="D4" cm="1">
        <f t="array" ref="D4">IFERROR(_xlfn.MODE.SNGL(IF(ReadyData!H:O=GenereAnalysis!A6,ReadyData!F:F)),"Not repeated")</f>
        <v>6.7</v>
      </c>
      <c r="E4" s="1" cm="1">
        <f t="array" ref="E4">_xlfn.VAR.P(IF(ReadyData!H:O=GenereAnalysis!A6,ReadyData!F:F))</f>
        <v>0.88326407496853698</v>
      </c>
      <c r="F4" s="1" cm="1">
        <f t="array" ref="F4">_xlfn.STDEV.P(IF(ReadyData!H:O=GenereAnalysis!A6,ReadyData!F:F))</f>
        <v>0.93982129948652315</v>
      </c>
      <c r="G4" s="1" cm="1">
        <f t="array" ref="G4">AVERAGE(IF(ReadyData!H:O=GenereAnalysis!A6,ReadyData!F:F))</f>
        <v>6.7380816326530679</v>
      </c>
      <c r="H4" s="4" cm="1">
        <f t="array" ref="H4">MAX(IF(ReadyData!H:O=GenereAnalysis!A6,ReadyData!F:F))</f>
        <v>9.3000000000000007</v>
      </c>
      <c r="I4" cm="1">
        <f t="array" ref="I4">MIN(IF(ReadyData!H:O=GenereAnalysis!A6,ReadyData!F:F))</f>
        <v>2</v>
      </c>
    </row>
    <row r="5" spans="1:9" x14ac:dyDescent="0.35">
      <c r="A5" t="s">
        <v>24164</v>
      </c>
      <c r="B5">
        <f>COUNTIF(ReadyData!H:O,GenereAnalysis!A7)</f>
        <v>520</v>
      </c>
      <c r="C5" cm="1">
        <f t="array" ref="C5">MEDIAN(IF(ReadyData!H:O=GenereAnalysis!A7,ReadyData!F:F))</f>
        <v>6.3</v>
      </c>
      <c r="D5" cm="1">
        <f t="array" ref="D5">IFERROR(_xlfn.MODE.SNGL(IF(ReadyData!H:O=GenereAnalysis!A7,ReadyData!F:F)),"Not repeated")</f>
        <v>6.7</v>
      </c>
      <c r="E5" s="1" cm="1">
        <f t="array" ref="E5">_xlfn.VAR.P(IF(ReadyData!H:O=GenereAnalysis!A7,ReadyData!F:F))</f>
        <v>1.4522745562129731</v>
      </c>
      <c r="F5" s="1" cm="1">
        <f t="array" ref="F5">_xlfn.STDEV.P(IF(ReadyData!H:O=GenereAnalysis!A7,ReadyData!F:F))</f>
        <v>1.2051035458469836</v>
      </c>
      <c r="G5" s="1" cm="1">
        <f t="array" ref="G5">AVERAGE(IF(ReadyData!H:O=GenereAnalysis!A7,ReadyData!F:F))</f>
        <v>6.2084615384615409</v>
      </c>
      <c r="H5" cm="1">
        <f t="array" ref="H5">MAX(IF(ReadyData!H:O=GenereAnalysis!A7,ReadyData!F:F))</f>
        <v>8.6</v>
      </c>
      <c r="I5" cm="1">
        <f t="array" ref="I5">MIN(IF(ReadyData!H:O=GenereAnalysis!A7,ReadyData!F:F))</f>
        <v>1.7</v>
      </c>
    </row>
    <row r="6" spans="1:9" x14ac:dyDescent="0.35">
      <c r="A6" t="s">
        <v>3409</v>
      </c>
      <c r="B6">
        <f>COUNTIF(ReadyData!H:O,GenereAnalysis!A9)</f>
        <v>232</v>
      </c>
      <c r="C6" cm="1">
        <f t="array" ref="C6">MEDIAN(IF(ReadyData!H:O=GenereAnalysis!A9,ReadyData!F:F))</f>
        <v>6.7</v>
      </c>
      <c r="D6" cm="1">
        <f t="array" ref="D6">IFERROR(_xlfn.MODE.SNGL(IF(ReadyData!H:O=GenereAnalysis!A9,ReadyData!F:F)),"Not repeated")</f>
        <v>6.7</v>
      </c>
      <c r="E6" s="1" cm="1">
        <f t="array" ref="E6">_xlfn.VAR.P(IF(ReadyData!H:O=GenereAnalysis!A9,ReadyData!F:F))</f>
        <v>1.3028946195005859</v>
      </c>
      <c r="F6" s="1" cm="1">
        <f t="array" ref="F6">_xlfn.STDEV.P(IF(ReadyData!H:O=GenereAnalysis!A9,ReadyData!F:F))</f>
        <v>1.1414440939006105</v>
      </c>
      <c r="G6" s="1" cm="1">
        <f t="array" ref="G6">AVERAGE(IF(ReadyData!H:O=GenereAnalysis!A9,ReadyData!F:F))</f>
        <v>6.5439655172413804</v>
      </c>
      <c r="H6" cm="1">
        <f t="array" ref="H6">MAX(IF(ReadyData!H:O=GenereAnalysis!A9,ReadyData!F:F))</f>
        <v>8.6</v>
      </c>
      <c r="I6" cm="1">
        <f t="array" ref="I6">MIN(IF(ReadyData!H:O=GenereAnalysis!A9,ReadyData!F:F))</f>
        <v>1.7</v>
      </c>
    </row>
    <row r="7" spans="1:9" x14ac:dyDescent="0.35">
      <c r="A7" t="s">
        <v>18089</v>
      </c>
      <c r="B7">
        <f>COUNTIF(ReadyData!H:O,GenereAnalysis!A10)</f>
        <v>289</v>
      </c>
      <c r="C7" cm="1">
        <f t="array" ref="C7">MEDIAN(IF(ReadyData!H:O=GenereAnalysis!A10,ReadyData!F:F))</f>
        <v>7.2</v>
      </c>
      <c r="D7" cm="1">
        <f t="array" ref="D7">IFERROR(_xlfn.MODE.SNGL(IF(ReadyData!H:O=GenereAnalysis!A10,ReadyData!F:F)),"Not repeated")</f>
        <v>7</v>
      </c>
      <c r="E7" s="1" cm="1">
        <f t="array" ref="E7">_xlfn.VAR.P(IF(ReadyData!H:O=GenereAnalysis!A10,ReadyData!F:F))</f>
        <v>0.51862765053102422</v>
      </c>
      <c r="F7" s="1" cm="1">
        <f t="array" ref="F7">_xlfn.STDEV.P(IF(ReadyData!H:O=GenereAnalysis!A10,ReadyData!F:F))</f>
        <v>0.72015807329434567</v>
      </c>
      <c r="G7" s="1" cm="1">
        <f t="array" ref="G7">AVERAGE(IF(ReadyData!H:O=GenereAnalysis!A10,ReadyData!F:F))</f>
        <v>7.1418685121107286</v>
      </c>
      <c r="H7" cm="1">
        <f t="array" ref="H7">MAX(IF(ReadyData!H:O=GenereAnalysis!A10,ReadyData!F:F))</f>
        <v>8.9</v>
      </c>
      <c r="I7" cm="1">
        <f t="array" ref="I7">MIN(IF(ReadyData!H:O=GenereAnalysis!A10,ReadyData!F:F))</f>
        <v>4.5</v>
      </c>
    </row>
    <row r="8" spans="1:9" x14ac:dyDescent="0.35">
      <c r="A8" t="s">
        <v>1266</v>
      </c>
      <c r="B8">
        <f>COUNTIF(ReadyData!H:O,GenereAnalysis!A11)</f>
        <v>119</v>
      </c>
      <c r="C8" cm="1">
        <f t="array" ref="C8">MEDIAN(IF(ReadyData!H:O=GenereAnalysis!A11,ReadyData!F:F))</f>
        <v>7.4</v>
      </c>
      <c r="D8" cm="1">
        <f t="array" ref="D8">IFERROR(_xlfn.MODE.SNGL(IF(ReadyData!H:O=GenereAnalysis!A11,ReadyData!F:F)),"Not repeated")</f>
        <v>7.5</v>
      </c>
      <c r="E8" s="1" cm="1">
        <f t="array" ref="E8">_xlfn.VAR.P(IF(ReadyData!H:O=GenereAnalysis!A11,ReadyData!F:F))</f>
        <v>1.1227370948379323</v>
      </c>
      <c r="F8" s="1" cm="1">
        <f t="array" ref="F8">_xlfn.STDEV.P(IF(ReadyData!H:O=GenereAnalysis!A11,ReadyData!F:F))</f>
        <v>1.0595928910850301</v>
      </c>
      <c r="G8" s="1" cm="1">
        <f t="array" ref="G8">AVERAGE(IF(ReadyData!H:O=GenereAnalysis!A11,ReadyData!F:F))</f>
        <v>7.1857142857142877</v>
      </c>
      <c r="H8" cm="1">
        <f t="array" ref="H8">MAX(IF(ReadyData!H:O=GenereAnalysis!A11,ReadyData!F:F))</f>
        <v>8.6999999999999993</v>
      </c>
      <c r="I8" cm="1">
        <f t="array" ref="I8">MIN(IF(ReadyData!H:O=GenereAnalysis!A11,ReadyData!F:F))</f>
        <v>1.6</v>
      </c>
    </row>
    <row r="9" spans="1:9" x14ac:dyDescent="0.35">
      <c r="A9" t="s">
        <v>11526</v>
      </c>
      <c r="B9">
        <f>COUNTIF(ReadyData!H:O,GenereAnalysis!A4)</f>
        <v>1804</v>
      </c>
      <c r="C9" cm="1">
        <f t="array" ref="C9">MEDIAN(IF(ReadyData!H:O=GenereAnalysis!A4,ReadyData!F:F))</f>
        <v>6.3</v>
      </c>
      <c r="D9" cm="1">
        <f t="array" ref="D9">IFERROR(_xlfn.MODE.SNGL(IF(ReadyData!H:O=GenereAnalysis!A4,ReadyData!F:F)),"Not repeated")</f>
        <v>6.3</v>
      </c>
      <c r="E9" s="1" cm="1">
        <f t="array" ref="E9">_xlfn.VAR.P(IF(ReadyData!H:O=GenereAnalysis!A4,ReadyData!F:F))</f>
        <v>1.1582333512371124</v>
      </c>
      <c r="F9" s="1" cm="1">
        <f t="array" ref="F9">_xlfn.STDEV.P(IF(ReadyData!H:O=GenereAnalysis!A4,ReadyData!F:F))</f>
        <v>1.0762125028251215</v>
      </c>
      <c r="G9" s="1" cm="1">
        <f t="array" ref="G9">AVERAGE(IF(ReadyData!H:O=GenereAnalysis!A4,ReadyData!F:F))</f>
        <v>6.1687915742793864</v>
      </c>
      <c r="H9" cm="1">
        <f t="array" ref="H9">MAX(IF(ReadyData!H:O=GenereAnalysis!A4,ReadyData!F:F))</f>
        <v>9.5</v>
      </c>
      <c r="I9" cm="1">
        <f t="array" ref="I9">MIN(IF(ReadyData!H:O=GenereAnalysis!A4,ReadyData!F:F))</f>
        <v>1.7</v>
      </c>
    </row>
    <row r="10" spans="1:9" x14ac:dyDescent="0.35">
      <c r="A10" t="s">
        <v>13307</v>
      </c>
      <c r="B10">
        <f>COUNTIF(ReadyData!H:O,GenereAnalysis!A5)</f>
        <v>834</v>
      </c>
      <c r="C10" cm="1">
        <f t="array" ref="C10">MEDIAN(IF(ReadyData!H:O=GenereAnalysis!A5,ReadyData!F:F))</f>
        <v>6.6</v>
      </c>
      <c r="D10" cm="1">
        <f t="array" ref="D10">IFERROR(_xlfn.MODE.SNGL(IF(ReadyData!H:O=GenereAnalysis!A5,ReadyData!F:F)),"Not repeated")</f>
        <v>6.6</v>
      </c>
      <c r="E10" s="1" cm="1">
        <f t="array" ref="E10">_xlfn.VAR.P(IF(ReadyData!H:O=GenereAnalysis!A5,ReadyData!F:F))</f>
        <v>1.0053020748868593</v>
      </c>
      <c r="F10" s="1" cm="1">
        <f t="array" ref="F10">_xlfn.STDEV.P(IF(ReadyData!H:O=GenereAnalysis!A5,ReadyData!F:F))</f>
        <v>1.002647532728655</v>
      </c>
      <c r="G10" s="1" cm="1">
        <f t="array" ref="G10">AVERAGE(IF(ReadyData!H:O=GenereAnalysis!A5,ReadyData!F:F))</f>
        <v>6.518585131894481</v>
      </c>
      <c r="H10" cm="1">
        <f t="array" ref="H10">MAX(IF(ReadyData!H:O=GenereAnalysis!A5,ReadyData!F:F))</f>
        <v>9.3000000000000007</v>
      </c>
      <c r="I10" cm="1">
        <f t="array" ref="I10">MIN(IF(ReadyData!H:O=GenereAnalysis!A5,ReadyData!F:F))</f>
        <v>2.4</v>
      </c>
    </row>
    <row r="11" spans="1:9" x14ac:dyDescent="0.35">
      <c r="A11" t="s">
        <v>68</v>
      </c>
      <c r="B11">
        <f>COUNTIF(ReadyData!H:O,GenereAnalysis!A8)</f>
        <v>565</v>
      </c>
      <c r="C11" cm="1">
        <f t="array" ref="C11">MEDIAN(IF(ReadyData!H:O=GenereAnalysis!A8,ReadyData!F:F))</f>
        <v>6.4</v>
      </c>
      <c r="D11" cm="1">
        <f t="array" ref="D11">IFERROR(_xlfn.MODE.SNGL(IF(ReadyData!H:O=GenereAnalysis!A8,ReadyData!F:F)),"Not repeated")</f>
        <v>6.7</v>
      </c>
      <c r="E11" s="1" cm="1">
        <f t="array" ref="E11">_xlfn.VAR.P(IF(ReadyData!H:O=GenereAnalysis!A8,ReadyData!F:F))</f>
        <v>1.3491695199310791</v>
      </c>
      <c r="F11" s="1" cm="1">
        <f t="array" ref="F11">_xlfn.STDEV.P(IF(ReadyData!H:O=GenereAnalysis!A8,ReadyData!F:F))</f>
        <v>1.1615375671630597</v>
      </c>
      <c r="G11" s="1" cm="1">
        <f t="array" ref="G11">AVERAGE(IF(ReadyData!H:O=GenereAnalysis!A8,ReadyData!F:F))</f>
        <v>6.2674336283185843</v>
      </c>
      <c r="H11" cm="1">
        <f t="array" ref="H11">MAX(IF(ReadyData!H:O=GenereAnalysis!A8,ReadyData!F:F))</f>
        <v>8.9</v>
      </c>
      <c r="I11" cm="1">
        <f t="array" ref="I11">MIN(IF(ReadyData!H:O=GenereAnalysis!A8,ReadyData!F:F))</f>
        <v>1.7</v>
      </c>
    </row>
    <row r="12" spans="1:9" x14ac:dyDescent="0.35">
      <c r="A12" t="s">
        <v>24184</v>
      </c>
      <c r="B12">
        <f>COUNTIF(ReadyData!H:O,GenereAnalysis!A12)</f>
        <v>6</v>
      </c>
      <c r="C12" cm="1">
        <f t="array" ref="C12">MEDIAN(IF(ReadyData!H:O=GenereAnalysis!A12,ReadyData!F:F))</f>
        <v>7.65</v>
      </c>
      <c r="D12" s="2" t="str" cm="1">
        <f t="array" ref="D12">IFERROR(_xlfn.MODE.SNGL(IF(ReadyData!H:O=GenereAnalysis!A12,ReadyData!F:F)),"Not repeated")</f>
        <v>Not repeated</v>
      </c>
      <c r="E12" s="1" cm="1">
        <f t="array" ref="E12">_xlfn.VAR.P(IF(ReadyData!H:O=GenereAnalysis!A12,ReadyData!F:F))</f>
        <v>0.15555555555555547</v>
      </c>
      <c r="F12" s="1" cm="1">
        <f t="array" ref="F12">_xlfn.STDEV.P(IF(ReadyData!H:O=GenereAnalysis!A12,ReadyData!F:F))</f>
        <v>0.39440531887330765</v>
      </c>
      <c r="G12" s="1" cm="1">
        <f t="array" ref="G12">AVERAGE(IF(ReadyData!H:O=GenereAnalysis!A12,ReadyData!F:F))</f>
        <v>7.6333333333333337</v>
      </c>
      <c r="H12" cm="1">
        <f t="array" ref="H12">MAX(IF(ReadyData!H:O=GenereAnalysis!A12,ReadyData!F:F))</f>
        <v>8.1999999999999993</v>
      </c>
      <c r="I12" cm="1">
        <f t="array" ref="I12">MIN(IF(ReadyData!H:O=GenereAnalysis!A12,ReadyData!F:F))</f>
        <v>7.1</v>
      </c>
    </row>
    <row r="13" spans="1:9" x14ac:dyDescent="0.35">
      <c r="A13" t="s">
        <v>6403</v>
      </c>
      <c r="B13">
        <f>COUNTIF(ReadyData!H:O,GenereAnalysis!A14)</f>
        <v>1060</v>
      </c>
      <c r="C13" cm="1">
        <f t="array" ref="C13">MEDIAN(IF(ReadyData!H:O=GenereAnalysis!A14,ReadyData!F:F))</f>
        <v>6.5</v>
      </c>
      <c r="D13" cm="1">
        <f t="array" ref="D13">IFERROR(_xlfn.MODE.SNGL(IF(ReadyData!H:O=GenereAnalysis!A14,ReadyData!F:F)),"Not repeated")</f>
        <v>6.5</v>
      </c>
      <c r="E13" s="1" cm="1">
        <f t="array" ref="E13">_xlfn.VAR.P(IF(ReadyData!H:O=GenereAnalysis!A14,ReadyData!F:F))</f>
        <v>0.9551873531504993</v>
      </c>
      <c r="F13" s="1" cm="1">
        <f t="array" ref="F13">_xlfn.STDEV.P(IF(ReadyData!H:O=GenereAnalysis!A14,ReadyData!F:F))</f>
        <v>0.97733686779456919</v>
      </c>
      <c r="G13" s="1" cm="1">
        <f t="array" ref="G13">AVERAGE(IF(ReadyData!H:O=GenereAnalysis!A14,ReadyData!F:F))</f>
        <v>6.4417924528301924</v>
      </c>
      <c r="H13" cm="1">
        <f t="array" ref="H13">MAX(IF(ReadyData!H:O=GenereAnalysis!A14,ReadyData!F:F))</f>
        <v>8.6</v>
      </c>
      <c r="I13" cm="1">
        <f t="array" ref="I13">MIN(IF(ReadyData!H:O=GenereAnalysis!A14,ReadyData!F:F))</f>
        <v>2.1</v>
      </c>
    </row>
    <row r="14" spans="1:9" x14ac:dyDescent="0.35">
      <c r="A14" t="s">
        <v>19711</v>
      </c>
      <c r="B14">
        <f>COUNTIF(ReadyData!H:O,GenereAnalysis!A18)</f>
        <v>131</v>
      </c>
      <c r="C14" cm="1">
        <f t="array" ref="C14">MEDIAN(IF(ReadyData!H:O=GenereAnalysis!A18,ReadyData!F:F))</f>
        <v>6.7</v>
      </c>
      <c r="D14" cm="1">
        <f t="array" ref="D14">IFERROR(_xlfn.MODE.SNGL(IF(ReadyData!H:O=GenereAnalysis!A18,ReadyData!F:F)),"Not repeated")</f>
        <v>7</v>
      </c>
      <c r="E14" s="1" cm="1">
        <f t="array" ref="E14">_xlfn.VAR.P(IF(ReadyData!H:O=GenereAnalysis!A18,ReadyData!F:F))</f>
        <v>1.4962589592681175</v>
      </c>
      <c r="F14" s="1" cm="1">
        <f t="array" ref="F14">_xlfn.STDEV.P(IF(ReadyData!H:O=GenereAnalysis!A18,ReadyData!F:F))</f>
        <v>1.2232166444535153</v>
      </c>
      <c r="G14" s="1" cm="1">
        <f t="array" ref="G14">AVERAGE(IF(ReadyData!H:O=GenereAnalysis!A18,ReadyData!F:F))</f>
        <v>6.5007633587786255</v>
      </c>
      <c r="H14" cm="1">
        <f t="array" ref="H14">MAX(IF(ReadyData!H:O=GenereAnalysis!A18,ReadyData!F:F))</f>
        <v>8.5</v>
      </c>
      <c r="I14" cm="1">
        <f t="array" ref="I14">MIN(IF(ReadyData!H:O=GenereAnalysis!A18,ReadyData!F:F))</f>
        <v>2.1</v>
      </c>
    </row>
    <row r="15" spans="1:9" x14ac:dyDescent="0.35">
      <c r="A15" t="s">
        <v>12332</v>
      </c>
      <c r="B15">
        <f>COUNTIF(ReadyData!H:O,GenereAnalysis!A19)</f>
        <v>461</v>
      </c>
      <c r="C15" cm="1">
        <f t="array" ref="C15">MEDIAN(IF(ReadyData!H:O=GenereAnalysis!A19,ReadyData!F:F))</f>
        <v>6.5</v>
      </c>
      <c r="D15" cm="1">
        <f t="array" ref="D15">IFERROR(_xlfn.MODE.SNGL(IF(ReadyData!H:O=GenereAnalysis!A19,ReadyData!F:F)),"Not repeated")</f>
        <v>6.4</v>
      </c>
      <c r="E15" s="1" cm="1">
        <f t="array" ref="E15">_xlfn.VAR.P(IF(ReadyData!H:O=GenereAnalysis!A19,ReadyData!F:F))</f>
        <v>1.1328677166022014</v>
      </c>
      <c r="F15" s="1" cm="1">
        <f t="array" ref="F15">_xlfn.STDEV.P(IF(ReadyData!H:O=GenereAnalysis!A19,ReadyData!F:F))</f>
        <v>1.0643625869985291</v>
      </c>
      <c r="G15" s="1" cm="1">
        <f t="array" ref="G15">AVERAGE(IF(ReadyData!H:O=GenereAnalysis!A19,ReadyData!F:F))</f>
        <v>6.4190889370932709</v>
      </c>
      <c r="H15" cm="1">
        <f t="array" ref="H15">MAX(IF(ReadyData!H:O=GenereAnalysis!A19,ReadyData!F:F))</f>
        <v>8.6</v>
      </c>
      <c r="I15" cm="1">
        <f t="array" ref="I15">MIN(IF(ReadyData!H:O=GenereAnalysis!A19,ReadyData!F:F))</f>
        <v>2.2000000000000002</v>
      </c>
    </row>
    <row r="16" spans="1:9" x14ac:dyDescent="0.35">
      <c r="A16" t="s">
        <v>10413</v>
      </c>
      <c r="B16">
        <f>COUNTIF(ReadyData!H:O,GenereAnalysis!A22)</f>
        <v>176</v>
      </c>
      <c r="C16" cm="1">
        <f t="array" ref="C16">MEDIAN(IF(ReadyData!H:O=GenereAnalysis!A22,ReadyData!F:F))</f>
        <v>6.8</v>
      </c>
      <c r="D16" cm="1">
        <f t="array" ref="D16">IFERROR(_xlfn.MODE.SNGL(IF(ReadyData!H:O=GenereAnalysis!A22,ReadyData!F:F)),"Not repeated")</f>
        <v>7.2</v>
      </c>
      <c r="E16" s="1" cm="1">
        <f t="array" ref="E16">_xlfn.VAR.P(IF(ReadyData!H:O=GenereAnalysis!A22,ReadyData!F:F))</f>
        <v>1.2052811854339081</v>
      </c>
      <c r="F16" s="1" cm="1">
        <f t="array" ref="F16">_xlfn.STDEV.P(IF(ReadyData!H:O=GenereAnalysis!A22,ReadyData!F:F))</f>
        <v>1.0978529889898319</v>
      </c>
      <c r="G16" s="1" cm="1">
        <f t="array" ref="G16">AVERAGE(IF(ReadyData!H:O=GenereAnalysis!A22,ReadyData!F:F))</f>
        <v>6.5892045454545443</v>
      </c>
      <c r="H16" cm="1">
        <f t="array" ref="H16">MAX(IF(ReadyData!H:O=GenereAnalysis!A22,ReadyData!F:F))</f>
        <v>8.4</v>
      </c>
      <c r="I16" cm="1">
        <f t="array" ref="I16">MIN(IF(ReadyData!H:O=GenereAnalysis!A22,ReadyData!F:F))</f>
        <v>2</v>
      </c>
    </row>
    <row r="17" spans="1:9" x14ac:dyDescent="0.35">
      <c r="A17" t="s">
        <v>22704</v>
      </c>
      <c r="B17">
        <f>COUNTIF(ReadyData!H:O,GenereAnalysis!A13)</f>
        <v>532</v>
      </c>
      <c r="C17" cm="1">
        <f t="array" ref="C17">MEDIAN(IF(ReadyData!H:O=GenereAnalysis!A13,ReadyData!F:F))</f>
        <v>5.9</v>
      </c>
      <c r="D17" cm="1">
        <f t="array" ref="D17">IFERROR(_xlfn.MODE.SNGL(IF(ReadyData!H:O=GenereAnalysis!A13,ReadyData!F:F)),"Not repeated")</f>
        <v>6.2</v>
      </c>
      <c r="E17" s="1" cm="1">
        <f t="array" ref="E17">_xlfn.VAR.P(IF(ReadyData!H:O=GenereAnalysis!A13,ReadyData!F:F))</f>
        <v>1.2199614166996418</v>
      </c>
      <c r="F17" s="1" cm="1">
        <f t="array" ref="F17">_xlfn.STDEV.P(IF(ReadyData!H:O=GenereAnalysis!A13,ReadyData!F:F))</f>
        <v>1.1045186357412182</v>
      </c>
      <c r="G17" s="1" cm="1">
        <f t="array" ref="G17">AVERAGE(IF(ReadyData!H:O=GenereAnalysis!A13,ReadyData!F:F))</f>
        <v>5.7815789473684198</v>
      </c>
      <c r="H17" cm="1">
        <f t="array" ref="H17">MAX(IF(ReadyData!H:O=GenereAnalysis!A13,ReadyData!F:F))</f>
        <v>8.6999999999999993</v>
      </c>
      <c r="I17" cm="1">
        <f t="array" ref="I17">MIN(IF(ReadyData!H:O=GenereAnalysis!A13,ReadyData!F:F))</f>
        <v>2.2000000000000002</v>
      </c>
    </row>
    <row r="18" spans="1:9" x14ac:dyDescent="0.35">
      <c r="A18" t="s">
        <v>17378</v>
      </c>
      <c r="B18">
        <f>COUNTIF(ReadyData!H:O,GenereAnalysis!A15)</f>
        <v>576</v>
      </c>
      <c r="C18" cm="1">
        <f t="array" ref="C18">MEDIAN(IF(ReadyData!H:O=GenereAnalysis!A15,ReadyData!F:F))</f>
        <v>6.3</v>
      </c>
      <c r="D18" cm="1">
        <f t="array" ref="D18">IFERROR(_xlfn.MODE.SNGL(IF(ReadyData!H:O=GenereAnalysis!A15,ReadyData!F:F)),"Not repeated")</f>
        <v>6.7</v>
      </c>
      <c r="E18" s="1" cm="1">
        <f t="array" ref="E18">_xlfn.VAR.P(IF(ReadyData!H:O=GenereAnalysis!A15,ReadyData!F:F))</f>
        <v>1.448198513454894</v>
      </c>
      <c r="F18" s="1" cm="1">
        <f t="array" ref="F18">_xlfn.STDEV.P(IF(ReadyData!H:O=GenereAnalysis!A15,ReadyData!F:F))</f>
        <v>1.2034111988239489</v>
      </c>
      <c r="G18" s="1" cm="1">
        <f t="array" ref="G18">AVERAGE(IF(ReadyData!H:O=GenereAnalysis!A15,ReadyData!F:F))</f>
        <v>6.2369791666666625</v>
      </c>
      <c r="H18" cm="1">
        <f t="array" ref="H18">MAX(IF(ReadyData!H:O=GenereAnalysis!A15,ReadyData!F:F))</f>
        <v>8.8000000000000007</v>
      </c>
      <c r="I18" cm="1">
        <f t="array" ref="I18">MIN(IF(ReadyData!H:O=GenereAnalysis!A15,ReadyData!F:F))</f>
        <v>1.9</v>
      </c>
    </row>
    <row r="19" spans="1:9" x14ac:dyDescent="0.35">
      <c r="A19" t="s">
        <v>24162</v>
      </c>
      <c r="B19">
        <f>COUNTIF(ReadyData!H:O,GenereAnalysis!A16)</f>
        <v>1334</v>
      </c>
      <c r="C19" cm="1">
        <f t="array" ref="C19">MEDIAN(IF(ReadyData!H:O=GenereAnalysis!A16,ReadyData!F:F))</f>
        <v>6.4</v>
      </c>
      <c r="D19" cm="1">
        <f t="array" ref="D19">IFERROR(_xlfn.MODE.SNGL(IF(ReadyData!H:O=GenereAnalysis!A16,ReadyData!F:F)),"Not repeated")</f>
        <v>6.4</v>
      </c>
      <c r="E19" s="1" cm="1">
        <f t="array" ref="E19">_xlfn.VAR.P(IF(ReadyData!H:O=GenereAnalysis!A16,ReadyData!F:F))</f>
        <v>1.0766883256271835</v>
      </c>
      <c r="F19" s="1" cm="1">
        <f t="array" ref="F19">_xlfn.STDEV.P(IF(ReadyData!H:O=GenereAnalysis!A16,ReadyData!F:F))</f>
        <v>1.0376359311565804</v>
      </c>
      <c r="G19" s="1" cm="1">
        <f t="array" ref="G19">AVERAGE(IF(ReadyData!H:O=GenereAnalysis!A16,ReadyData!F:F))</f>
        <v>6.2858320839580255</v>
      </c>
      <c r="H19" cm="1">
        <f t="array" ref="H19">MAX(IF(ReadyData!H:O=GenereAnalysis!A16,ReadyData!F:F))</f>
        <v>9</v>
      </c>
      <c r="I19" cm="1">
        <f t="array" ref="I19">MIN(IF(ReadyData!H:O=GenereAnalysis!A16,ReadyData!F:F))</f>
        <v>2.2000000000000002</v>
      </c>
    </row>
    <row r="20" spans="1:9" x14ac:dyDescent="0.35">
      <c r="A20" t="s">
        <v>24166</v>
      </c>
      <c r="B20">
        <f>COUNTIF(ReadyData!H:O,GenereAnalysis!A17)</f>
        <v>199</v>
      </c>
      <c r="C20" cm="1">
        <f t="array" ref="C20">MEDIAN(IF(ReadyData!H:O=GenereAnalysis!A17,ReadyData!F:F))</f>
        <v>7.2</v>
      </c>
      <c r="D20" s="3" cm="1">
        <f t="array" ref="D20">IFERROR(_xlfn.MODE.SNGL(IF(ReadyData!H:O=GenereAnalysis!A17,ReadyData!F:F)),"Not repeated")</f>
        <v>7.5</v>
      </c>
      <c r="E20" s="1" cm="1">
        <f t="array" ref="E20">_xlfn.VAR.P(IF(ReadyData!H:O=GenereAnalysis!A17,ReadyData!F:F))</f>
        <v>0.76950127522035849</v>
      </c>
      <c r="F20" s="1" cm="1">
        <f t="array" ref="F20">_xlfn.STDEV.P(IF(ReadyData!H:O=GenereAnalysis!A17,ReadyData!F:F))</f>
        <v>0.87721221789277337</v>
      </c>
      <c r="G20" s="1" cm="1">
        <f t="array" ref="G20">AVERAGE(IF(ReadyData!H:O=GenereAnalysis!A17,ReadyData!F:F))</f>
        <v>7.0653266331658253</v>
      </c>
      <c r="H20" cm="1">
        <f t="array" ref="H20">MAX(IF(ReadyData!H:O=GenereAnalysis!A17,ReadyData!F:F))</f>
        <v>8.9</v>
      </c>
      <c r="I20" cm="1">
        <f t="array" ref="I20">MIN(IF(ReadyData!H:O=GenereAnalysis!A17,ReadyData!F:F))</f>
        <v>2</v>
      </c>
    </row>
    <row r="21" spans="1:9" x14ac:dyDescent="0.35">
      <c r="A21" t="s">
        <v>24167</v>
      </c>
      <c r="B21">
        <f>COUNTIF(ReadyData!H:O,GenereAnalysis!A20)</f>
        <v>3</v>
      </c>
      <c r="C21" cm="1">
        <f t="array" ref="C21">MEDIAN(IF(ReadyData!H:O=GenereAnalysis!A20,ReadyData!F:F))</f>
        <v>7.4</v>
      </c>
      <c r="D21" s="3" t="str" cm="1">
        <f t="array" ref="D21">IFERROR(_xlfn.MODE.SNGL(IF(ReadyData!H:O=GenereAnalysis!A20,ReadyData!F:F)),"Not repeated")</f>
        <v>Not repeated</v>
      </c>
      <c r="E21" s="1" cm="1">
        <f t="array" ref="E21">_xlfn.VAR.P(IF(ReadyData!H:O=GenereAnalysis!A20,ReadyData!F:F))</f>
        <v>0.17555555555555549</v>
      </c>
      <c r="F21" s="1" cm="1">
        <f t="array" ref="F21">_xlfn.STDEV.P(IF(ReadyData!H:O=GenereAnalysis!A20,ReadyData!F:F))</f>
        <v>0.41899350299921773</v>
      </c>
      <c r="G21" s="1" cm="1">
        <f t="array" ref="G21">AVERAGE(IF(ReadyData!H:O=GenereAnalysis!A20,ReadyData!F:F))</f>
        <v>7.5333333333333341</v>
      </c>
      <c r="H21" cm="1">
        <f t="array" ref="H21">MAX(IF(ReadyData!H:O=GenereAnalysis!A20,ReadyData!F:F))</f>
        <v>8.1</v>
      </c>
      <c r="I21" cm="1">
        <f t="array" ref="I21">MIN(IF(ReadyData!H:O=GenereAnalysis!A20,ReadyData!F:F))</f>
        <v>7.1</v>
      </c>
    </row>
    <row r="22" spans="1:9" x14ac:dyDescent="0.35">
      <c r="A22" t="s">
        <v>24163</v>
      </c>
      <c r="B22">
        <f>COUNTIF(ReadyData!H:O,GenereAnalysis!A21)</f>
        <v>5</v>
      </c>
      <c r="C22" cm="1">
        <f t="array" ref="C22">MEDIAN(IF(ReadyData!H:O=GenereAnalysis!A21,ReadyData!F:F))</f>
        <v>6.5</v>
      </c>
      <c r="D22" t="str" cm="1">
        <f t="array" ref="D22">IFERROR(_xlfn.MODE.SNGL(IF(ReadyData!H:O=GenereAnalysis!A21,ReadyData!F:F)),"Not repeated")</f>
        <v>Not repeated</v>
      </c>
      <c r="E22" s="1" cm="1">
        <f t="array" ref="E22">_xlfn.VAR.P(IF(ReadyData!H:O=GenereAnalysis!A21,ReadyData!F:F))</f>
        <v>0.4456000000000131</v>
      </c>
      <c r="F22" s="1" cm="1">
        <f t="array" ref="F22">_xlfn.STDEV.P(IF(ReadyData!H:O=GenereAnalysis!A21,ReadyData!F:F))</f>
        <v>0.66753277073115524</v>
      </c>
      <c r="G22" s="1" cm="1">
        <f t="array" ref="G22">AVERAGE(IF(ReadyData!H:O=GenereAnalysis!A21,ReadyData!F:F))</f>
        <v>6.38</v>
      </c>
      <c r="H22" cm="1">
        <f t="array" ref="H22">MAX(IF(ReadyData!H:O=GenereAnalysis!A21,ReadyData!F:F))</f>
        <v>7.1</v>
      </c>
      <c r="I22" cm="1">
        <f t="array" ref="I22">MIN(IF(ReadyData!H:O=GenereAnalysis!A21,ReadyData!F:F))</f>
        <v>5.2</v>
      </c>
    </row>
    <row r="23" spans="1:9" x14ac:dyDescent="0.35">
      <c r="A23" t="s">
        <v>24165</v>
      </c>
      <c r="B23">
        <f>COUNTIF(ReadyData!H:O,GenereAnalysis!A23)</f>
        <v>204</v>
      </c>
      <c r="C23" cm="1">
        <f t="array" ref="C23">MEDIAN(IF(ReadyData!H:O=GenereAnalysis!A23,ReadyData!F:F))</f>
        <v>7.1</v>
      </c>
      <c r="D23" cm="1">
        <f t="array" ref="D23">IFERROR(_xlfn.MODE.SNGL(IF(ReadyData!H:O=GenereAnalysis!A23,ReadyData!F:F)),"Not repeated")</f>
        <v>7.1</v>
      </c>
      <c r="E23" s="1" cm="1">
        <f t="array" ref="E23">_xlfn.VAR.P(IF(ReadyData!H:O=GenereAnalysis!A23,ReadyData!F:F))</f>
        <v>0.7573728854287054</v>
      </c>
      <c r="F23" s="1" cm="1">
        <f t="array" ref="F23">_xlfn.STDEV.P(IF(ReadyData!H:O=GenereAnalysis!A23,ReadyData!F:F))</f>
        <v>0.87027173079947018</v>
      </c>
      <c r="G23" s="1" cm="1">
        <f t="array" ref="G23">AVERAGE(IF(ReadyData!H:O=GenereAnalysis!A23,ReadyData!F:F))</f>
        <v>7.0446078431372525</v>
      </c>
      <c r="H23" cm="1">
        <f t="array" ref="H23">MAX(IF(ReadyData!H:O=GenereAnalysis!A23,ReadyData!F:F))</f>
        <v>8.6</v>
      </c>
      <c r="I23" cm="1">
        <f t="array" ref="I23">MIN(IF(ReadyData!H:O=GenereAnalysis!A23,ReadyData!F:F))</f>
        <v>2.7</v>
      </c>
    </row>
    <row r="24" spans="1:9" x14ac:dyDescent="0.35">
      <c r="A24" t="s">
        <v>15011</v>
      </c>
      <c r="B24">
        <f>COUNTIF(ReadyData!H:O,GenereAnalysis!A24)</f>
        <v>92</v>
      </c>
      <c r="C24" cm="1">
        <f t="array" ref="C24">MEDIAN(IF(ReadyData!H:O=GenereAnalysis!A24,ReadyData!F:F))</f>
        <v>6.8</v>
      </c>
      <c r="D24" cm="1">
        <f t="array" ref="D24">IFERROR(_xlfn.MODE.SNGL(IF(ReadyData!H:O=GenereAnalysis!A24,ReadyData!F:F)),"Not repeated")</f>
        <v>6.5</v>
      </c>
      <c r="E24" s="1" cm="1">
        <f t="array" ref="E24">_xlfn.VAR.P(IF(ReadyData!H:O=GenereAnalysis!A24,ReadyData!F:F))</f>
        <v>1.1150508034026441</v>
      </c>
      <c r="F24" s="1" cm="1">
        <f t="array" ref="F24">_xlfn.STDEV.P(IF(ReadyData!H:O=GenereAnalysis!A24,ReadyData!F:F))</f>
        <v>1.0559596599314975</v>
      </c>
      <c r="G24" s="1" cm="1">
        <f t="array" ref="G24">AVERAGE(IF(ReadyData!H:O=GenereAnalysis!A24,ReadyData!F:F))</f>
        <v>6.7076086956521754</v>
      </c>
      <c r="H24" cm="1">
        <f t="array" ref="H24">MAX(IF(ReadyData!H:O=GenereAnalysis!A24,ReadyData!F:F))</f>
        <v>8.9</v>
      </c>
      <c r="I24" cm="1">
        <f t="array" ref="I24">MIN(IF(ReadyData!H:O=GenereAnalysis!A24,ReadyData!F:F))</f>
        <v>3.8</v>
      </c>
    </row>
    <row r="27" spans="1:9" x14ac:dyDescent="0.35">
      <c r="A27" t="s">
        <v>24188</v>
      </c>
    </row>
    <row r="28" spans="1:9" x14ac:dyDescent="0.35">
      <c r="A28" t="s">
        <v>24189</v>
      </c>
    </row>
  </sheetData>
  <sortState xmlns:xlrd2="http://schemas.microsoft.com/office/spreadsheetml/2017/richdata2" ref="A2:G24">
    <sortCondition ref="A1:A24"/>
  </sortState>
  <conditionalFormatting sqref="B2:B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{63B6E214-F8A7-4279-8784-C059A4A7C673}</x14:id>
        </ext>
      </extLst>
    </cfRule>
  </conditionalFormatting>
  <conditionalFormatting sqref="B2:B24">
    <cfRule type="cellIs" dxfId="16" priority="13" operator="greaterThan">
      <formula>500</formula>
    </cfRule>
    <cfRule type="cellIs" dxfId="15" priority="14" operator="greaterThan">
      <formula>500</formula>
    </cfRule>
    <cfRule type="expression" dxfId="14" priority="15">
      <formula>"&gt;=500"</formula>
    </cfRule>
  </conditionalFormatting>
  <conditionalFormatting sqref="B6:B24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{4E56AFA8-65E6-481E-A23B-DE8D97CA317B}</x14:id>
        </ext>
      </extLst>
    </cfRule>
  </conditionalFormatting>
  <conditionalFormatting sqref="I2:I24">
    <cfRule type="top10" dxfId="13" priority="7" bottom="1" rank="1"/>
    <cfRule type="top10" priority="8" bottom="1" rank="1"/>
  </conditionalFormatting>
  <conditionalFormatting sqref="C1:C1048576">
    <cfRule type="top10" dxfId="4" priority="5" rank="1"/>
  </conditionalFormatting>
  <conditionalFormatting sqref="D1:D1048576">
    <cfRule type="top10" dxfId="3" priority="4" rank="1"/>
  </conditionalFormatting>
  <conditionalFormatting sqref="E1:E1048576">
    <cfRule type="top10" dxfId="2" priority="3" rank="1"/>
  </conditionalFormatting>
  <conditionalFormatting sqref="F1:F1048576">
    <cfRule type="top10" dxfId="1" priority="2" rank="1"/>
  </conditionalFormatting>
  <conditionalFormatting sqref="G1:G1048576">
    <cfRule type="top10" dxfId="0" priority="1" rank="1"/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B6E214-F8A7-4279-8784-C059A4A7C67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B2:B5</xm:sqref>
        </x14:conditionalFormatting>
        <x14:conditionalFormatting xmlns:xm="http://schemas.microsoft.com/office/excel/2006/main">
          <x14:cfRule type="dataBar" id="{4E56AFA8-65E6-481E-A23B-DE8D97CA317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B6:B24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8897-963A-4FD6-9D71-43A308D673AD}">
  <dimension ref="A1:E4795"/>
  <sheetViews>
    <sheetView workbookViewId="0">
      <selection activeCell="R12" sqref="R12"/>
    </sheetView>
  </sheetViews>
  <sheetFormatPr defaultRowHeight="14.5" x14ac:dyDescent="0.35"/>
  <cols>
    <col min="1" max="1" width="10.36328125" bestFit="1" customWidth="1"/>
    <col min="2" max="2" width="12.81640625" bestFit="1" customWidth="1"/>
    <col min="4" max="4" width="11.36328125" bestFit="1" customWidth="1"/>
  </cols>
  <sheetData>
    <row r="1" spans="1:5" x14ac:dyDescent="0.35">
      <c r="A1" t="s">
        <v>3</v>
      </c>
      <c r="B1" t="s">
        <v>25</v>
      </c>
    </row>
    <row r="2" spans="1:5" x14ac:dyDescent="0.35">
      <c r="A2">
        <v>178</v>
      </c>
      <c r="B2">
        <v>7.9</v>
      </c>
    </row>
    <row r="3" spans="1:5" x14ac:dyDescent="0.35">
      <c r="A3">
        <v>169</v>
      </c>
      <c r="B3">
        <v>7.1</v>
      </c>
      <c r="D3" s="5" t="s">
        <v>24202</v>
      </c>
      <c r="E3" s="5">
        <f>AVERAGE(A:A)</f>
        <v>108.06821026282853</v>
      </c>
    </row>
    <row r="4" spans="1:5" x14ac:dyDescent="0.35">
      <c r="A4">
        <v>148</v>
      </c>
      <c r="B4">
        <v>6.8</v>
      </c>
      <c r="D4" s="5" t="s">
        <v>24203</v>
      </c>
      <c r="E4" s="5">
        <f>MEDIAN(A:A)</f>
        <v>104</v>
      </c>
    </row>
    <row r="5" spans="1:5" x14ac:dyDescent="0.35">
      <c r="A5">
        <v>164</v>
      </c>
      <c r="B5">
        <v>8.5</v>
      </c>
      <c r="D5" s="5" t="s">
        <v>24204</v>
      </c>
      <c r="E5" s="5">
        <f>_xlfn.STDEV.P(A:A)</f>
        <v>22.58565809199477</v>
      </c>
    </row>
    <row r="6" spans="1:5" x14ac:dyDescent="0.35">
      <c r="A6">
        <v>132</v>
      </c>
      <c r="B6">
        <v>6.6</v>
      </c>
    </row>
    <row r="7" spans="1:5" x14ac:dyDescent="0.35">
      <c r="A7">
        <v>156</v>
      </c>
      <c r="B7">
        <v>6.2</v>
      </c>
    </row>
    <row r="8" spans="1:5" x14ac:dyDescent="0.35">
      <c r="A8">
        <v>100</v>
      </c>
      <c r="B8">
        <v>7.8</v>
      </c>
    </row>
    <row r="9" spans="1:5" x14ac:dyDescent="0.35">
      <c r="A9">
        <v>141</v>
      </c>
      <c r="B9">
        <v>7.5</v>
      </c>
    </row>
    <row r="10" spans="1:5" x14ac:dyDescent="0.35">
      <c r="A10">
        <v>153</v>
      </c>
      <c r="B10">
        <v>7.5</v>
      </c>
    </row>
    <row r="11" spans="1:5" x14ac:dyDescent="0.35">
      <c r="A11">
        <v>183</v>
      </c>
      <c r="B11">
        <v>6.9</v>
      </c>
    </row>
    <row r="12" spans="1:5" x14ac:dyDescent="0.35">
      <c r="A12">
        <v>169</v>
      </c>
      <c r="B12">
        <v>6.1</v>
      </c>
    </row>
    <row r="13" spans="1:5" x14ac:dyDescent="0.35">
      <c r="A13">
        <v>106</v>
      </c>
      <c r="B13">
        <v>6.7</v>
      </c>
    </row>
    <row r="14" spans="1:5" x14ac:dyDescent="0.35">
      <c r="A14">
        <v>151</v>
      </c>
      <c r="B14">
        <v>7.3</v>
      </c>
    </row>
    <row r="15" spans="1:5" x14ac:dyDescent="0.35">
      <c r="A15">
        <v>150</v>
      </c>
      <c r="B15">
        <v>6.5</v>
      </c>
    </row>
    <row r="16" spans="1:5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6.8</v>
      </c>
    </row>
    <row r="57" spans="1:2" x14ac:dyDescent="0.35">
      <c r="A57">
        <v>93</v>
      </c>
      <c r="B57">
        <v>7.2</v>
      </c>
    </row>
    <row r="58" spans="1:2" x14ac:dyDescent="0.35">
      <c r="A58">
        <v>122</v>
      </c>
      <c r="B58">
        <v>7.5</v>
      </c>
    </row>
    <row r="59" spans="1:2" x14ac:dyDescent="0.35">
      <c r="A59">
        <v>98</v>
      </c>
      <c r="B59">
        <v>8.4</v>
      </c>
    </row>
    <row r="60" spans="1:2" x14ac:dyDescent="0.35">
      <c r="A60">
        <v>91</v>
      </c>
      <c r="B60">
        <v>6.2</v>
      </c>
    </row>
    <row r="61" spans="1:2" x14ac:dyDescent="0.35">
      <c r="A61">
        <v>158</v>
      </c>
      <c r="B61">
        <v>5.8</v>
      </c>
    </row>
    <row r="62" spans="1:2" x14ac:dyDescent="0.35">
      <c r="A62">
        <v>96</v>
      </c>
      <c r="B62">
        <v>6.8</v>
      </c>
    </row>
    <row r="63" spans="1:2" x14ac:dyDescent="0.35">
      <c r="A63">
        <v>127</v>
      </c>
      <c r="B63">
        <v>5.4</v>
      </c>
    </row>
    <row r="64" spans="1:2" x14ac:dyDescent="0.35">
      <c r="A64">
        <v>110</v>
      </c>
      <c r="B64">
        <v>6.6</v>
      </c>
    </row>
    <row r="65" spans="1:2" x14ac:dyDescent="0.35">
      <c r="A65">
        <v>150</v>
      </c>
      <c r="B65">
        <v>6.9</v>
      </c>
    </row>
    <row r="66" spans="1:2" x14ac:dyDescent="0.35">
      <c r="A66">
        <v>144</v>
      </c>
      <c r="B66">
        <v>7.3</v>
      </c>
    </row>
    <row r="67" spans="1:2" x14ac:dyDescent="0.35">
      <c r="A67">
        <v>152</v>
      </c>
      <c r="B67">
        <v>9</v>
      </c>
    </row>
    <row r="68" spans="1:2" x14ac:dyDescent="0.35">
      <c r="A68">
        <v>96</v>
      </c>
      <c r="B68">
        <v>8.3000000000000007</v>
      </c>
    </row>
    <row r="69" spans="1:2" x14ac:dyDescent="0.35">
      <c r="A69">
        <v>94</v>
      </c>
      <c r="B69">
        <v>6.5</v>
      </c>
    </row>
    <row r="70" spans="1:2" x14ac:dyDescent="0.35">
      <c r="A70">
        <v>126</v>
      </c>
      <c r="B70">
        <v>7.9</v>
      </c>
    </row>
    <row r="71" spans="1:2" x14ac:dyDescent="0.35">
      <c r="A71">
        <v>126</v>
      </c>
      <c r="B71">
        <v>7.5</v>
      </c>
    </row>
    <row r="72" spans="1:2" x14ac:dyDescent="0.35">
      <c r="A72">
        <v>106</v>
      </c>
      <c r="B72">
        <v>4.8</v>
      </c>
    </row>
    <row r="73" spans="1:2" x14ac:dyDescent="0.35">
      <c r="A73">
        <v>112</v>
      </c>
      <c r="B73">
        <v>5.2</v>
      </c>
    </row>
    <row r="74" spans="1:2" x14ac:dyDescent="0.35">
      <c r="A74">
        <v>123</v>
      </c>
      <c r="B74">
        <v>6.9</v>
      </c>
    </row>
    <row r="75" spans="1:2" x14ac:dyDescent="0.35">
      <c r="A75">
        <v>96</v>
      </c>
      <c r="B75">
        <v>5.4</v>
      </c>
    </row>
    <row r="76" spans="1:2" x14ac:dyDescent="0.35">
      <c r="A76">
        <v>113</v>
      </c>
      <c r="B76">
        <v>7.9</v>
      </c>
    </row>
    <row r="77" spans="1:2" x14ac:dyDescent="0.35">
      <c r="A77">
        <v>176</v>
      </c>
      <c r="B77">
        <v>6.1</v>
      </c>
    </row>
    <row r="78" spans="1:2" x14ac:dyDescent="0.35">
      <c r="A78">
        <v>118</v>
      </c>
      <c r="B78">
        <v>5.8</v>
      </c>
    </row>
    <row r="79" spans="1:2" x14ac:dyDescent="0.35">
      <c r="A79">
        <v>95</v>
      </c>
      <c r="B79">
        <v>8.3000000000000007</v>
      </c>
    </row>
    <row r="80" spans="1:2" x14ac:dyDescent="0.35">
      <c r="A80">
        <v>106</v>
      </c>
      <c r="B80">
        <v>7.8</v>
      </c>
    </row>
    <row r="81" spans="1:2" x14ac:dyDescent="0.35">
      <c r="A81">
        <v>124</v>
      </c>
      <c r="B81">
        <v>7</v>
      </c>
    </row>
    <row r="82" spans="1:2" x14ac:dyDescent="0.35">
      <c r="A82">
        <v>132</v>
      </c>
      <c r="B82">
        <v>6.1</v>
      </c>
    </row>
    <row r="83" spans="1:2" x14ac:dyDescent="0.35">
      <c r="A83">
        <v>97</v>
      </c>
      <c r="B83">
        <v>7</v>
      </c>
    </row>
    <row r="84" spans="1:2" x14ac:dyDescent="0.35">
      <c r="A84">
        <v>130</v>
      </c>
      <c r="B84">
        <v>7.6</v>
      </c>
    </row>
    <row r="85" spans="1:2" x14ac:dyDescent="0.35">
      <c r="A85">
        <v>109</v>
      </c>
      <c r="B85">
        <v>4.5</v>
      </c>
    </row>
    <row r="86" spans="1:2" x14ac:dyDescent="0.35">
      <c r="A86">
        <v>128</v>
      </c>
      <c r="B86">
        <v>6.3</v>
      </c>
    </row>
    <row r="87" spans="1:2" x14ac:dyDescent="0.35">
      <c r="A87">
        <v>136</v>
      </c>
      <c r="B87">
        <v>7.8</v>
      </c>
    </row>
    <row r="88" spans="1:2" x14ac:dyDescent="0.35">
      <c r="A88">
        <v>93</v>
      </c>
      <c r="B88">
        <v>6.4</v>
      </c>
    </row>
    <row r="89" spans="1:2" x14ac:dyDescent="0.35">
      <c r="A89">
        <v>130</v>
      </c>
      <c r="B89">
        <v>6.5</v>
      </c>
    </row>
    <row r="90" spans="1:2" x14ac:dyDescent="0.35">
      <c r="A90">
        <v>102</v>
      </c>
      <c r="B90">
        <v>7.9</v>
      </c>
    </row>
    <row r="91" spans="1:2" x14ac:dyDescent="0.35">
      <c r="A91">
        <v>101</v>
      </c>
      <c r="B91">
        <v>7.8</v>
      </c>
    </row>
    <row r="92" spans="1:2" x14ac:dyDescent="0.35">
      <c r="A92">
        <v>100</v>
      </c>
      <c r="B92">
        <v>6.6</v>
      </c>
    </row>
    <row r="93" spans="1:2" x14ac:dyDescent="0.35">
      <c r="A93">
        <v>120</v>
      </c>
      <c r="B93">
        <v>5.5</v>
      </c>
    </row>
    <row r="94" spans="1:2" x14ac:dyDescent="0.35">
      <c r="A94">
        <v>98</v>
      </c>
      <c r="B94">
        <v>8.1999999999999993</v>
      </c>
    </row>
    <row r="95" spans="1:2" x14ac:dyDescent="0.35">
      <c r="A95">
        <v>109</v>
      </c>
      <c r="B95">
        <v>6.4</v>
      </c>
    </row>
    <row r="96" spans="1:2" x14ac:dyDescent="0.35">
      <c r="A96">
        <v>121</v>
      </c>
      <c r="B96">
        <v>8.1</v>
      </c>
    </row>
    <row r="97" spans="1:2" x14ac:dyDescent="0.35">
      <c r="A97">
        <v>169</v>
      </c>
      <c r="B97">
        <v>8.6</v>
      </c>
    </row>
    <row r="98" spans="1:2" x14ac:dyDescent="0.35">
      <c r="A98">
        <v>148</v>
      </c>
      <c r="B98">
        <v>8.8000000000000007</v>
      </c>
    </row>
    <row r="99" spans="1:2" x14ac:dyDescent="0.35">
      <c r="A99">
        <v>120</v>
      </c>
      <c r="B99">
        <v>8.1999999999999993</v>
      </c>
    </row>
    <row r="100" spans="1:2" x14ac:dyDescent="0.35">
      <c r="A100">
        <v>182</v>
      </c>
      <c r="B100">
        <v>7.9</v>
      </c>
    </row>
    <row r="101" spans="1:2" x14ac:dyDescent="0.35">
      <c r="A101">
        <v>106</v>
      </c>
      <c r="B101">
        <v>6.7</v>
      </c>
    </row>
    <row r="102" spans="1:2" x14ac:dyDescent="0.35">
      <c r="A102">
        <v>166</v>
      </c>
      <c r="B102">
        <v>7.8</v>
      </c>
    </row>
    <row r="103" spans="1:2" x14ac:dyDescent="0.35">
      <c r="A103">
        <v>132</v>
      </c>
      <c r="B103">
        <v>7.8</v>
      </c>
    </row>
    <row r="104" spans="1:2" x14ac:dyDescent="0.35">
      <c r="A104">
        <v>137</v>
      </c>
      <c r="B104">
        <v>6.6</v>
      </c>
    </row>
    <row r="105" spans="1:2" x14ac:dyDescent="0.35">
      <c r="A105">
        <v>109</v>
      </c>
      <c r="B105">
        <v>6.1</v>
      </c>
    </row>
    <row r="106" spans="1:2" x14ac:dyDescent="0.35">
      <c r="A106">
        <v>98</v>
      </c>
      <c r="B106">
        <v>5.6</v>
      </c>
    </row>
    <row r="107" spans="1:2" x14ac:dyDescent="0.35">
      <c r="A107">
        <v>113</v>
      </c>
      <c r="B107">
        <v>6.4</v>
      </c>
    </row>
    <row r="108" spans="1:2" x14ac:dyDescent="0.35">
      <c r="A108">
        <v>93</v>
      </c>
      <c r="B108">
        <v>6.1</v>
      </c>
    </row>
    <row r="109" spans="1:2" x14ac:dyDescent="0.35">
      <c r="A109">
        <v>123</v>
      </c>
      <c r="B109">
        <v>7.3</v>
      </c>
    </row>
    <row r="110" spans="1:2" x14ac:dyDescent="0.35">
      <c r="A110">
        <v>126</v>
      </c>
      <c r="B110">
        <v>6.6</v>
      </c>
    </row>
    <row r="111" spans="1:2" x14ac:dyDescent="0.35">
      <c r="A111">
        <v>113</v>
      </c>
      <c r="B111">
        <v>6.3</v>
      </c>
    </row>
    <row r="112" spans="1:2" x14ac:dyDescent="0.35">
      <c r="A112">
        <v>184</v>
      </c>
      <c r="B112">
        <v>6.1</v>
      </c>
    </row>
    <row r="113" spans="1:2" x14ac:dyDescent="0.35">
      <c r="A113">
        <v>144</v>
      </c>
      <c r="B113">
        <v>7.1</v>
      </c>
    </row>
    <row r="114" spans="1:2" x14ac:dyDescent="0.35">
      <c r="A114">
        <v>206</v>
      </c>
      <c r="B114">
        <v>5.5</v>
      </c>
    </row>
    <row r="115" spans="1:2" x14ac:dyDescent="0.35">
      <c r="A115">
        <v>138</v>
      </c>
      <c r="B115">
        <v>7.5</v>
      </c>
    </row>
    <row r="116" spans="1:2" x14ac:dyDescent="0.35">
      <c r="A116">
        <v>157</v>
      </c>
      <c r="B116">
        <v>7.6</v>
      </c>
    </row>
    <row r="117" spans="1:2" x14ac:dyDescent="0.35">
      <c r="A117">
        <v>102</v>
      </c>
      <c r="B117">
        <v>6.4</v>
      </c>
    </row>
    <row r="118" spans="1:2" x14ac:dyDescent="0.35">
      <c r="A118">
        <v>104</v>
      </c>
      <c r="B118">
        <v>7.2</v>
      </c>
    </row>
    <row r="119" spans="1:2" x14ac:dyDescent="0.35">
      <c r="A119">
        <v>115</v>
      </c>
      <c r="B119">
        <v>6.7</v>
      </c>
    </row>
    <row r="120" spans="1:2" x14ac:dyDescent="0.35">
      <c r="A120">
        <v>111</v>
      </c>
      <c r="B120">
        <v>8</v>
      </c>
    </row>
    <row r="121" spans="1:2" x14ac:dyDescent="0.35">
      <c r="A121">
        <v>128</v>
      </c>
      <c r="B121">
        <v>8.3000000000000007</v>
      </c>
    </row>
    <row r="122" spans="1:2" x14ac:dyDescent="0.35">
      <c r="A122">
        <v>89</v>
      </c>
      <c r="B122">
        <v>6.7</v>
      </c>
    </row>
    <row r="123" spans="1:2" x14ac:dyDescent="0.35">
      <c r="A123">
        <v>105</v>
      </c>
      <c r="B123">
        <v>5.9</v>
      </c>
    </row>
    <row r="124" spans="1:2" x14ac:dyDescent="0.35">
      <c r="A124">
        <v>119</v>
      </c>
      <c r="B124">
        <v>6.7</v>
      </c>
    </row>
    <row r="125" spans="1:2" x14ac:dyDescent="0.35">
      <c r="A125">
        <v>129</v>
      </c>
      <c r="B125">
        <v>6.7</v>
      </c>
    </row>
    <row r="126" spans="1:2" x14ac:dyDescent="0.35">
      <c r="A126">
        <v>102</v>
      </c>
      <c r="B126">
        <v>7.6</v>
      </c>
    </row>
    <row r="127" spans="1:2" x14ac:dyDescent="0.35">
      <c r="A127">
        <v>138</v>
      </c>
      <c r="B127">
        <v>7.2</v>
      </c>
    </row>
    <row r="128" spans="1:2" x14ac:dyDescent="0.35">
      <c r="A128">
        <v>112</v>
      </c>
      <c r="B128">
        <v>7.1</v>
      </c>
    </row>
    <row r="129" spans="1:2" x14ac:dyDescent="0.35">
      <c r="A129">
        <v>120</v>
      </c>
      <c r="B129">
        <v>8.1</v>
      </c>
    </row>
    <row r="130" spans="1:2" x14ac:dyDescent="0.35">
      <c r="A130">
        <v>146</v>
      </c>
      <c r="B130">
        <v>6.7</v>
      </c>
    </row>
    <row r="131" spans="1:2" x14ac:dyDescent="0.35">
      <c r="A131">
        <v>115</v>
      </c>
      <c r="B131">
        <v>7</v>
      </c>
    </row>
    <row r="132" spans="1:2" x14ac:dyDescent="0.35">
      <c r="A132">
        <v>96</v>
      </c>
      <c r="B132">
        <v>6.9</v>
      </c>
    </row>
    <row r="133" spans="1:2" x14ac:dyDescent="0.35">
      <c r="A133">
        <v>88</v>
      </c>
      <c r="B133">
        <v>5.0999999999999996</v>
      </c>
    </row>
    <row r="134" spans="1:2" x14ac:dyDescent="0.35">
      <c r="A134">
        <v>99</v>
      </c>
      <c r="B134">
        <v>5.8</v>
      </c>
    </row>
    <row r="135" spans="1:2" x14ac:dyDescent="0.35">
      <c r="A135">
        <v>113</v>
      </c>
      <c r="B135">
        <v>6.2</v>
      </c>
    </row>
    <row r="136" spans="1:2" x14ac:dyDescent="0.35">
      <c r="A136">
        <v>131</v>
      </c>
      <c r="B136">
        <v>7.4</v>
      </c>
    </row>
    <row r="137" spans="1:2" x14ac:dyDescent="0.35">
      <c r="A137">
        <v>119</v>
      </c>
      <c r="B137">
        <v>5.8</v>
      </c>
    </row>
    <row r="138" spans="1:2" x14ac:dyDescent="0.35">
      <c r="A138">
        <v>91</v>
      </c>
      <c r="B138">
        <v>6.2</v>
      </c>
    </row>
    <row r="139" spans="1:2" x14ac:dyDescent="0.35">
      <c r="A139">
        <v>90</v>
      </c>
      <c r="B139">
        <v>7.3</v>
      </c>
    </row>
    <row r="140" spans="1:2" x14ac:dyDescent="0.35">
      <c r="A140">
        <v>103</v>
      </c>
      <c r="B140">
        <v>4.2</v>
      </c>
    </row>
    <row r="141" spans="1:2" x14ac:dyDescent="0.35">
      <c r="A141">
        <v>124</v>
      </c>
      <c r="B141">
        <v>6.9</v>
      </c>
    </row>
    <row r="142" spans="1:2" x14ac:dyDescent="0.35">
      <c r="A142">
        <v>131</v>
      </c>
      <c r="B142">
        <v>6.4</v>
      </c>
    </row>
    <row r="143" spans="1:2" x14ac:dyDescent="0.35">
      <c r="A143">
        <v>88</v>
      </c>
      <c r="B143">
        <v>5.4</v>
      </c>
    </row>
    <row r="144" spans="1:2" x14ac:dyDescent="0.35">
      <c r="A144">
        <v>85</v>
      </c>
      <c r="B144">
        <v>6.7</v>
      </c>
    </row>
    <row r="145" spans="1:2" x14ac:dyDescent="0.35">
      <c r="A145">
        <v>111</v>
      </c>
      <c r="B145">
        <v>5.8</v>
      </c>
    </row>
    <row r="146" spans="1:2" x14ac:dyDescent="0.35">
      <c r="A146">
        <v>92</v>
      </c>
      <c r="B146">
        <v>6.9</v>
      </c>
    </row>
    <row r="147" spans="1:2" x14ac:dyDescent="0.35">
      <c r="A147">
        <v>196</v>
      </c>
      <c r="B147">
        <v>7.2</v>
      </c>
    </row>
    <row r="148" spans="1:2" x14ac:dyDescent="0.35">
      <c r="A148">
        <v>93</v>
      </c>
      <c r="B148">
        <v>6.9</v>
      </c>
    </row>
    <row r="149" spans="1:2" x14ac:dyDescent="0.35">
      <c r="A149">
        <v>133</v>
      </c>
      <c r="B149">
        <v>6.1</v>
      </c>
    </row>
    <row r="150" spans="1:2" x14ac:dyDescent="0.35">
      <c r="A150">
        <v>116</v>
      </c>
      <c r="B150">
        <v>5.5</v>
      </c>
    </row>
    <row r="151" spans="1:2" x14ac:dyDescent="0.35">
      <c r="A151">
        <v>153</v>
      </c>
      <c r="B151">
        <v>6.6</v>
      </c>
    </row>
    <row r="152" spans="1:2" x14ac:dyDescent="0.35">
      <c r="A152">
        <v>88</v>
      </c>
      <c r="B152">
        <v>6.1</v>
      </c>
    </row>
    <row r="153" spans="1:2" x14ac:dyDescent="0.35">
      <c r="A153">
        <v>115</v>
      </c>
      <c r="B153">
        <v>6.3</v>
      </c>
    </row>
    <row r="154" spans="1:2" x14ac:dyDescent="0.35">
      <c r="A154">
        <v>95</v>
      </c>
      <c r="B154">
        <v>7.2</v>
      </c>
    </row>
    <row r="155" spans="1:2" x14ac:dyDescent="0.35">
      <c r="A155">
        <v>133</v>
      </c>
      <c r="B155">
        <v>7.4</v>
      </c>
    </row>
    <row r="156" spans="1:2" x14ac:dyDescent="0.35">
      <c r="A156">
        <v>97</v>
      </c>
      <c r="B156">
        <v>7.3</v>
      </c>
    </row>
    <row r="157" spans="1:2" x14ac:dyDescent="0.35">
      <c r="A157">
        <v>90</v>
      </c>
      <c r="B157">
        <v>6.1</v>
      </c>
    </row>
    <row r="158" spans="1:2" x14ac:dyDescent="0.35">
      <c r="A158">
        <v>154</v>
      </c>
      <c r="B158">
        <v>7.7</v>
      </c>
    </row>
    <row r="159" spans="1:2" x14ac:dyDescent="0.35">
      <c r="A159">
        <v>150</v>
      </c>
      <c r="B159">
        <v>6.1</v>
      </c>
    </row>
    <row r="160" spans="1:2" x14ac:dyDescent="0.35">
      <c r="A160">
        <v>127</v>
      </c>
      <c r="B160">
        <v>8</v>
      </c>
    </row>
    <row r="161" spans="1:2" x14ac:dyDescent="0.35">
      <c r="A161">
        <v>121</v>
      </c>
      <c r="B161">
        <v>7.3</v>
      </c>
    </row>
    <row r="162" spans="1:2" x14ac:dyDescent="0.35">
      <c r="A162">
        <v>102</v>
      </c>
      <c r="B162">
        <v>7.9</v>
      </c>
    </row>
    <row r="163" spans="1:2" x14ac:dyDescent="0.35">
      <c r="A163">
        <v>126</v>
      </c>
      <c r="B163">
        <v>5.5</v>
      </c>
    </row>
    <row r="164" spans="1:2" x14ac:dyDescent="0.35">
      <c r="A164">
        <v>121</v>
      </c>
      <c r="B164">
        <v>5</v>
      </c>
    </row>
    <row r="165" spans="1:2" x14ac:dyDescent="0.35">
      <c r="A165">
        <v>215</v>
      </c>
      <c r="B165">
        <v>7.7</v>
      </c>
    </row>
    <row r="166" spans="1:2" x14ac:dyDescent="0.35">
      <c r="A166">
        <v>127</v>
      </c>
      <c r="B166">
        <v>6.6</v>
      </c>
    </row>
    <row r="167" spans="1:2" x14ac:dyDescent="0.35">
      <c r="A167">
        <v>138</v>
      </c>
      <c r="B167">
        <v>5.7</v>
      </c>
    </row>
    <row r="168" spans="1:2" x14ac:dyDescent="0.35">
      <c r="A168">
        <v>122</v>
      </c>
      <c r="B168">
        <v>5.8</v>
      </c>
    </row>
    <row r="169" spans="1:2" x14ac:dyDescent="0.35">
      <c r="A169">
        <v>124</v>
      </c>
      <c r="B169">
        <v>6</v>
      </c>
    </row>
    <row r="170" spans="1:2" x14ac:dyDescent="0.35">
      <c r="A170">
        <v>106</v>
      </c>
      <c r="B170">
        <v>6.4</v>
      </c>
    </row>
    <row r="171" spans="1:2" x14ac:dyDescent="0.35">
      <c r="A171">
        <v>124</v>
      </c>
      <c r="B171">
        <v>6.9</v>
      </c>
    </row>
    <row r="172" spans="1:2" x14ac:dyDescent="0.35">
      <c r="A172">
        <v>128</v>
      </c>
      <c r="B172">
        <v>6.4</v>
      </c>
    </row>
    <row r="173" spans="1:2" x14ac:dyDescent="0.35">
      <c r="A173">
        <v>138</v>
      </c>
      <c r="B173">
        <v>7.4</v>
      </c>
    </row>
    <row r="174" spans="1:2" x14ac:dyDescent="0.35">
      <c r="A174">
        <v>115</v>
      </c>
      <c r="B174">
        <v>5.5</v>
      </c>
    </row>
    <row r="175" spans="1:2" x14ac:dyDescent="0.35">
      <c r="A175">
        <v>100</v>
      </c>
      <c r="B175">
        <v>5.9</v>
      </c>
    </row>
    <row r="176" spans="1:2" x14ac:dyDescent="0.35">
      <c r="A176">
        <v>135</v>
      </c>
      <c r="B176">
        <v>6.8</v>
      </c>
    </row>
    <row r="177" spans="1:2" x14ac:dyDescent="0.35">
      <c r="A177">
        <v>117</v>
      </c>
      <c r="B177">
        <v>6.8</v>
      </c>
    </row>
    <row r="178" spans="1:2" x14ac:dyDescent="0.35">
      <c r="A178">
        <v>156</v>
      </c>
      <c r="B178">
        <v>8.1</v>
      </c>
    </row>
    <row r="179" spans="1:2" x14ac:dyDescent="0.35">
      <c r="A179">
        <v>96</v>
      </c>
      <c r="B179">
        <v>6.5</v>
      </c>
    </row>
    <row r="180" spans="1:2" x14ac:dyDescent="0.35">
      <c r="A180">
        <v>107</v>
      </c>
      <c r="B180">
        <v>7.2</v>
      </c>
    </row>
    <row r="181" spans="1:2" x14ac:dyDescent="0.35">
      <c r="A181">
        <v>92</v>
      </c>
      <c r="B181">
        <v>6.7</v>
      </c>
    </row>
    <row r="182" spans="1:2" x14ac:dyDescent="0.35">
      <c r="A182">
        <v>115</v>
      </c>
      <c r="B182">
        <v>8.1</v>
      </c>
    </row>
    <row r="183" spans="1:2" x14ac:dyDescent="0.35">
      <c r="A183">
        <v>92</v>
      </c>
      <c r="B183">
        <v>7.6</v>
      </c>
    </row>
    <row r="184" spans="1:2" x14ac:dyDescent="0.35">
      <c r="A184">
        <v>117</v>
      </c>
      <c r="B184">
        <v>7.4</v>
      </c>
    </row>
    <row r="185" spans="1:2" x14ac:dyDescent="0.35">
      <c r="A185">
        <v>146</v>
      </c>
      <c r="B185">
        <v>7.6</v>
      </c>
    </row>
    <row r="186" spans="1:2" x14ac:dyDescent="0.35">
      <c r="A186">
        <v>94</v>
      </c>
      <c r="B186">
        <v>6.7</v>
      </c>
    </row>
    <row r="187" spans="1:2" x14ac:dyDescent="0.35">
      <c r="A187">
        <v>116</v>
      </c>
      <c r="B187">
        <v>6.5</v>
      </c>
    </row>
    <row r="188" spans="1:2" x14ac:dyDescent="0.35">
      <c r="A188">
        <v>147</v>
      </c>
      <c r="B188">
        <v>6.6</v>
      </c>
    </row>
    <row r="189" spans="1:2" x14ac:dyDescent="0.35">
      <c r="A189">
        <v>90</v>
      </c>
      <c r="B189">
        <v>6.7</v>
      </c>
    </row>
    <row r="190" spans="1:2" x14ac:dyDescent="0.35">
      <c r="A190">
        <v>101</v>
      </c>
      <c r="B190">
        <v>6.4</v>
      </c>
    </row>
    <row r="191" spans="1:2" x14ac:dyDescent="0.35">
      <c r="A191">
        <v>138</v>
      </c>
      <c r="B191">
        <v>5.8</v>
      </c>
    </row>
    <row r="192" spans="1:2" x14ac:dyDescent="0.35">
      <c r="A192">
        <v>107</v>
      </c>
      <c r="B192">
        <v>7.4</v>
      </c>
    </row>
    <row r="193" spans="1:2" x14ac:dyDescent="0.35">
      <c r="A193">
        <v>142</v>
      </c>
      <c r="B193">
        <v>7.8</v>
      </c>
    </row>
    <row r="194" spans="1:2" x14ac:dyDescent="0.35">
      <c r="A194">
        <v>165</v>
      </c>
      <c r="B194">
        <v>6.6</v>
      </c>
    </row>
    <row r="195" spans="1:2" x14ac:dyDescent="0.35">
      <c r="A195">
        <v>100</v>
      </c>
      <c r="B195">
        <v>4.9000000000000004</v>
      </c>
    </row>
    <row r="196" spans="1:2" x14ac:dyDescent="0.35">
      <c r="A196">
        <v>82</v>
      </c>
      <c r="B196">
        <v>6.5</v>
      </c>
    </row>
    <row r="197" spans="1:2" x14ac:dyDescent="0.35">
      <c r="A197">
        <v>98</v>
      </c>
      <c r="B197">
        <v>6.2</v>
      </c>
    </row>
    <row r="198" spans="1:2" x14ac:dyDescent="0.35">
      <c r="A198">
        <v>95</v>
      </c>
      <c r="B198">
        <v>7.3</v>
      </c>
    </row>
    <row r="199" spans="1:2" x14ac:dyDescent="0.35">
      <c r="A199">
        <v>159</v>
      </c>
      <c r="B199">
        <v>7.5</v>
      </c>
    </row>
    <row r="200" spans="1:2" x14ac:dyDescent="0.35">
      <c r="A200">
        <v>96</v>
      </c>
      <c r="B200">
        <v>5.6</v>
      </c>
    </row>
    <row r="201" spans="1:2" x14ac:dyDescent="0.35">
      <c r="A201">
        <v>143</v>
      </c>
      <c r="B201">
        <v>8.1</v>
      </c>
    </row>
    <row r="202" spans="1:2" x14ac:dyDescent="0.35">
      <c r="A202">
        <v>123</v>
      </c>
      <c r="B202">
        <v>6.7</v>
      </c>
    </row>
    <row r="203" spans="1:2" x14ac:dyDescent="0.35">
      <c r="A203">
        <v>174</v>
      </c>
      <c r="B203">
        <v>6.6</v>
      </c>
    </row>
    <row r="204" spans="1:2" x14ac:dyDescent="0.35">
      <c r="A204">
        <v>101</v>
      </c>
      <c r="B204">
        <v>6.4</v>
      </c>
    </row>
    <row r="205" spans="1:2" x14ac:dyDescent="0.35">
      <c r="A205">
        <v>134</v>
      </c>
      <c r="B205">
        <v>7.5</v>
      </c>
    </row>
    <row r="206" spans="1:2" x14ac:dyDescent="0.35">
      <c r="A206">
        <v>132</v>
      </c>
      <c r="B206">
        <v>7.3</v>
      </c>
    </row>
    <row r="207" spans="1:2" x14ac:dyDescent="0.35">
      <c r="A207">
        <v>129</v>
      </c>
      <c r="B207">
        <v>7.5</v>
      </c>
    </row>
    <row r="208" spans="1:2" x14ac:dyDescent="0.35">
      <c r="A208">
        <v>106</v>
      </c>
      <c r="B208">
        <v>5.8</v>
      </c>
    </row>
    <row r="209" spans="1:2" x14ac:dyDescent="0.35">
      <c r="A209">
        <v>113</v>
      </c>
      <c r="B209">
        <v>7.5</v>
      </c>
    </row>
    <row r="210" spans="1:2" x14ac:dyDescent="0.35">
      <c r="A210">
        <v>102</v>
      </c>
      <c r="B210">
        <v>6.6</v>
      </c>
    </row>
    <row r="211" spans="1:2" x14ac:dyDescent="0.35">
      <c r="A211">
        <v>135</v>
      </c>
      <c r="B211">
        <v>6.7</v>
      </c>
    </row>
    <row r="212" spans="1:2" x14ac:dyDescent="0.35">
      <c r="A212">
        <v>125</v>
      </c>
      <c r="B212">
        <v>3.7</v>
      </c>
    </row>
    <row r="213" spans="1:2" x14ac:dyDescent="0.35">
      <c r="A213">
        <v>110</v>
      </c>
      <c r="B213">
        <v>6</v>
      </c>
    </row>
    <row r="214" spans="1:2" x14ac:dyDescent="0.35">
      <c r="A214">
        <v>124</v>
      </c>
      <c r="B214">
        <v>6.4</v>
      </c>
    </row>
    <row r="215" spans="1:2" x14ac:dyDescent="0.35">
      <c r="A215">
        <v>123</v>
      </c>
      <c r="B215">
        <v>6.1</v>
      </c>
    </row>
    <row r="216" spans="1:2" x14ac:dyDescent="0.35">
      <c r="A216">
        <v>130</v>
      </c>
      <c r="B216">
        <v>6.4</v>
      </c>
    </row>
    <row r="217" spans="1:2" x14ac:dyDescent="0.35">
      <c r="A217">
        <v>92</v>
      </c>
      <c r="B217">
        <v>5.6</v>
      </c>
    </row>
    <row r="218" spans="1:2" x14ac:dyDescent="0.35">
      <c r="A218">
        <v>127</v>
      </c>
      <c r="B218">
        <v>8</v>
      </c>
    </row>
    <row r="219" spans="1:2" x14ac:dyDescent="0.35">
      <c r="A219">
        <v>123</v>
      </c>
      <c r="B219">
        <v>5.2</v>
      </c>
    </row>
    <row r="220" spans="1:2" x14ac:dyDescent="0.35">
      <c r="A220">
        <v>123</v>
      </c>
      <c r="B220">
        <v>7.1</v>
      </c>
    </row>
    <row r="221" spans="1:2" x14ac:dyDescent="0.35">
      <c r="A221">
        <v>107</v>
      </c>
      <c r="B221">
        <v>4.8</v>
      </c>
    </row>
    <row r="222" spans="1:2" x14ac:dyDescent="0.35">
      <c r="A222">
        <v>124</v>
      </c>
      <c r="B222">
        <v>7</v>
      </c>
    </row>
    <row r="223" spans="1:2" x14ac:dyDescent="0.35">
      <c r="A223">
        <v>77</v>
      </c>
      <c r="B223">
        <v>5.4</v>
      </c>
    </row>
    <row r="224" spans="1:2" x14ac:dyDescent="0.35">
      <c r="A224">
        <v>109</v>
      </c>
      <c r="B224">
        <v>6.6</v>
      </c>
    </row>
    <row r="225" spans="1:2" x14ac:dyDescent="0.35">
      <c r="A225">
        <v>134</v>
      </c>
      <c r="B225">
        <v>6.7</v>
      </c>
    </row>
    <row r="226" spans="1:2" x14ac:dyDescent="0.35">
      <c r="A226">
        <v>117</v>
      </c>
      <c r="B226">
        <v>6.2</v>
      </c>
    </row>
    <row r="227" spans="1:2" x14ac:dyDescent="0.35">
      <c r="A227">
        <v>135</v>
      </c>
      <c r="B227">
        <v>6.1</v>
      </c>
    </row>
    <row r="228" spans="1:2" x14ac:dyDescent="0.35">
      <c r="A228">
        <v>121</v>
      </c>
      <c r="B228">
        <v>5.3</v>
      </c>
    </row>
    <row r="229" spans="1:2" x14ac:dyDescent="0.35">
      <c r="A229">
        <v>117</v>
      </c>
      <c r="B229">
        <v>6.3</v>
      </c>
    </row>
    <row r="230" spans="1:2" x14ac:dyDescent="0.35">
      <c r="A230">
        <v>124</v>
      </c>
      <c r="B230">
        <v>7</v>
      </c>
    </row>
    <row r="231" spans="1:2" x14ac:dyDescent="0.35">
      <c r="A231">
        <v>140</v>
      </c>
      <c r="B231">
        <v>7.6</v>
      </c>
    </row>
    <row r="232" spans="1:2" x14ac:dyDescent="0.35">
      <c r="A232">
        <v>142</v>
      </c>
      <c r="B232">
        <v>6.7</v>
      </c>
    </row>
    <row r="233" spans="1:2" x14ac:dyDescent="0.35">
      <c r="A233">
        <v>92</v>
      </c>
      <c r="B233">
        <v>8.1</v>
      </c>
    </row>
    <row r="234" spans="1:2" x14ac:dyDescent="0.35">
      <c r="A234">
        <v>138</v>
      </c>
      <c r="B234">
        <v>6.7</v>
      </c>
    </row>
    <row r="235" spans="1:2" x14ac:dyDescent="0.35">
      <c r="A235">
        <v>136</v>
      </c>
      <c r="B235">
        <v>6.5</v>
      </c>
    </row>
    <row r="236" spans="1:2" x14ac:dyDescent="0.35">
      <c r="A236">
        <v>98</v>
      </c>
      <c r="B236">
        <v>7.3</v>
      </c>
    </row>
    <row r="237" spans="1:2" x14ac:dyDescent="0.35">
      <c r="A237">
        <v>116</v>
      </c>
      <c r="B237">
        <v>5.0999999999999996</v>
      </c>
    </row>
    <row r="238" spans="1:2" x14ac:dyDescent="0.35">
      <c r="A238">
        <v>153</v>
      </c>
      <c r="B238">
        <v>6</v>
      </c>
    </row>
    <row r="239" spans="1:2" x14ac:dyDescent="0.35">
      <c r="A239">
        <v>120</v>
      </c>
      <c r="B239">
        <v>6.1</v>
      </c>
    </row>
    <row r="240" spans="1:2" x14ac:dyDescent="0.35">
      <c r="A240">
        <v>101</v>
      </c>
      <c r="B240">
        <v>5.9</v>
      </c>
    </row>
    <row r="241" spans="1:2" x14ac:dyDescent="0.35">
      <c r="A241">
        <v>91</v>
      </c>
      <c r="B241">
        <v>7.8</v>
      </c>
    </row>
    <row r="242" spans="1:2" x14ac:dyDescent="0.35">
      <c r="A242">
        <v>108</v>
      </c>
      <c r="B242">
        <v>5.8</v>
      </c>
    </row>
    <row r="243" spans="1:2" x14ac:dyDescent="0.35">
      <c r="A243">
        <v>112</v>
      </c>
      <c r="B243">
        <v>6.3</v>
      </c>
    </row>
    <row r="244" spans="1:2" x14ac:dyDescent="0.35">
      <c r="A244">
        <v>100</v>
      </c>
      <c r="B244">
        <v>4.3</v>
      </c>
    </row>
    <row r="245" spans="1:2" x14ac:dyDescent="0.35">
      <c r="A245">
        <v>108</v>
      </c>
      <c r="B245">
        <v>6.4</v>
      </c>
    </row>
    <row r="246" spans="1:2" x14ac:dyDescent="0.35">
      <c r="A246">
        <v>114</v>
      </c>
      <c r="B246">
        <v>6.1</v>
      </c>
    </row>
    <row r="247" spans="1:2" x14ac:dyDescent="0.35">
      <c r="A247">
        <v>119</v>
      </c>
      <c r="B247">
        <v>6.5</v>
      </c>
    </row>
    <row r="248" spans="1:2" x14ac:dyDescent="0.35">
      <c r="A248">
        <v>142</v>
      </c>
      <c r="B248">
        <v>7.1</v>
      </c>
    </row>
    <row r="249" spans="1:2" x14ac:dyDescent="0.35">
      <c r="A249">
        <v>125</v>
      </c>
      <c r="B249">
        <v>6.4</v>
      </c>
    </row>
    <row r="250" spans="1:2" x14ac:dyDescent="0.35">
      <c r="A250">
        <v>126</v>
      </c>
      <c r="B250">
        <v>6.5</v>
      </c>
    </row>
    <row r="251" spans="1:2" x14ac:dyDescent="0.35">
      <c r="A251">
        <v>119</v>
      </c>
      <c r="B251">
        <v>6.3</v>
      </c>
    </row>
    <row r="252" spans="1:2" x14ac:dyDescent="0.35">
      <c r="A252">
        <v>170</v>
      </c>
      <c r="B252">
        <v>7.5</v>
      </c>
    </row>
    <row r="253" spans="1:2" x14ac:dyDescent="0.35">
      <c r="A253">
        <v>85</v>
      </c>
      <c r="B253">
        <v>4.9000000000000004</v>
      </c>
    </row>
    <row r="254" spans="1:2" x14ac:dyDescent="0.35">
      <c r="A254">
        <v>119</v>
      </c>
      <c r="B254">
        <v>5.8</v>
      </c>
    </row>
    <row r="255" spans="1:2" x14ac:dyDescent="0.35">
      <c r="A255">
        <v>102</v>
      </c>
      <c r="B255">
        <v>6.2</v>
      </c>
    </row>
    <row r="256" spans="1:2" x14ac:dyDescent="0.35">
      <c r="A256">
        <v>103</v>
      </c>
      <c r="B256">
        <v>5.5</v>
      </c>
    </row>
    <row r="257" spans="1:2" x14ac:dyDescent="0.35">
      <c r="A257">
        <v>76</v>
      </c>
      <c r="B257">
        <v>5.4</v>
      </c>
    </row>
    <row r="258" spans="1:2" x14ac:dyDescent="0.35">
      <c r="A258">
        <v>120</v>
      </c>
      <c r="B258">
        <v>5.8</v>
      </c>
    </row>
    <row r="259" spans="1:2" x14ac:dyDescent="0.35">
      <c r="A259">
        <v>127</v>
      </c>
      <c r="B259">
        <v>7.1</v>
      </c>
    </row>
    <row r="260" spans="1:2" x14ac:dyDescent="0.35">
      <c r="A260">
        <v>105</v>
      </c>
      <c r="B260">
        <v>5.4</v>
      </c>
    </row>
    <row r="261" spans="1:2" x14ac:dyDescent="0.35">
      <c r="A261">
        <v>121</v>
      </c>
      <c r="B261">
        <v>3.7</v>
      </c>
    </row>
    <row r="262" spans="1:2" x14ac:dyDescent="0.35">
      <c r="A262">
        <v>114</v>
      </c>
      <c r="B262">
        <v>6.7</v>
      </c>
    </row>
    <row r="263" spans="1:2" x14ac:dyDescent="0.35">
      <c r="A263">
        <v>129</v>
      </c>
      <c r="B263">
        <v>7.2</v>
      </c>
    </row>
    <row r="264" spans="1:2" x14ac:dyDescent="0.35">
      <c r="A264">
        <v>171</v>
      </c>
      <c r="B264">
        <v>8.8000000000000007</v>
      </c>
    </row>
    <row r="265" spans="1:2" x14ac:dyDescent="0.35">
      <c r="A265">
        <v>120</v>
      </c>
      <c r="B265">
        <v>5.8</v>
      </c>
    </row>
    <row r="266" spans="1:2" x14ac:dyDescent="0.35">
      <c r="A266">
        <v>165</v>
      </c>
      <c r="B266">
        <v>6.8</v>
      </c>
    </row>
    <row r="267" spans="1:2" x14ac:dyDescent="0.35">
      <c r="A267">
        <v>82</v>
      </c>
      <c r="B267">
        <v>3.8</v>
      </c>
    </row>
    <row r="268" spans="1:2" x14ac:dyDescent="0.35">
      <c r="A268">
        <v>115</v>
      </c>
      <c r="B268">
        <v>7.1</v>
      </c>
    </row>
    <row r="269" spans="1:2" x14ac:dyDescent="0.35">
      <c r="A269">
        <v>194</v>
      </c>
      <c r="B269">
        <v>7.2</v>
      </c>
    </row>
    <row r="270" spans="1:2" x14ac:dyDescent="0.35">
      <c r="A270">
        <v>84</v>
      </c>
      <c r="B270">
        <v>5.9</v>
      </c>
    </row>
    <row r="271" spans="1:2" x14ac:dyDescent="0.35">
      <c r="A271">
        <v>97</v>
      </c>
      <c r="B271">
        <v>7.1</v>
      </c>
    </row>
    <row r="272" spans="1:2" x14ac:dyDescent="0.35">
      <c r="A272">
        <v>151</v>
      </c>
      <c r="B272">
        <v>8.1</v>
      </c>
    </row>
    <row r="273" spans="1:2" x14ac:dyDescent="0.35">
      <c r="A273">
        <v>136</v>
      </c>
      <c r="B273">
        <v>6.9</v>
      </c>
    </row>
    <row r="274" spans="1:2" x14ac:dyDescent="0.35">
      <c r="A274">
        <v>104</v>
      </c>
      <c r="B274">
        <v>4.4000000000000004</v>
      </c>
    </row>
    <row r="275" spans="1:2" x14ac:dyDescent="0.35">
      <c r="A275">
        <v>127</v>
      </c>
      <c r="B275">
        <v>6.5</v>
      </c>
    </row>
    <row r="276" spans="1:2" x14ac:dyDescent="0.35">
      <c r="A276">
        <v>171</v>
      </c>
      <c r="B276">
        <v>8.5</v>
      </c>
    </row>
    <row r="277" spans="1:2" x14ac:dyDescent="0.35">
      <c r="A277">
        <v>145</v>
      </c>
      <c r="B277">
        <v>7.7</v>
      </c>
    </row>
    <row r="278" spans="1:2" x14ac:dyDescent="0.35">
      <c r="A278">
        <v>174</v>
      </c>
      <c r="B278">
        <v>7.4</v>
      </c>
    </row>
    <row r="279" spans="1:2" x14ac:dyDescent="0.35">
      <c r="A279">
        <v>144</v>
      </c>
      <c r="B279">
        <v>8</v>
      </c>
    </row>
    <row r="280" spans="1:2" x14ac:dyDescent="0.35">
      <c r="A280">
        <v>119</v>
      </c>
      <c r="B280">
        <v>5.7</v>
      </c>
    </row>
    <row r="281" spans="1:2" x14ac:dyDescent="0.35">
      <c r="A281">
        <v>153</v>
      </c>
      <c r="B281">
        <v>8.5</v>
      </c>
    </row>
    <row r="282" spans="1:2" x14ac:dyDescent="0.35">
      <c r="A282">
        <v>140</v>
      </c>
      <c r="B282">
        <v>7</v>
      </c>
    </row>
    <row r="283" spans="1:2" x14ac:dyDescent="0.35">
      <c r="A283">
        <v>176</v>
      </c>
      <c r="B283">
        <v>7.8</v>
      </c>
    </row>
    <row r="284" spans="1:2" x14ac:dyDescent="0.35">
      <c r="A284">
        <v>141</v>
      </c>
      <c r="B284">
        <v>7.2</v>
      </c>
    </row>
    <row r="285" spans="1:2" x14ac:dyDescent="0.35">
      <c r="A285">
        <v>106</v>
      </c>
      <c r="B285">
        <v>6.4</v>
      </c>
    </row>
    <row r="286" spans="1:2" x14ac:dyDescent="0.35">
      <c r="A286">
        <v>98</v>
      </c>
      <c r="B286">
        <v>5.5</v>
      </c>
    </row>
    <row r="287" spans="1:2" x14ac:dyDescent="0.35">
      <c r="A287">
        <v>116</v>
      </c>
      <c r="B287">
        <v>6.7</v>
      </c>
    </row>
    <row r="288" spans="1:2" x14ac:dyDescent="0.35">
      <c r="A288">
        <v>115</v>
      </c>
      <c r="B288">
        <v>6.1</v>
      </c>
    </row>
    <row r="289" spans="1:2" x14ac:dyDescent="0.35">
      <c r="A289">
        <v>165</v>
      </c>
      <c r="B289">
        <v>8.5</v>
      </c>
    </row>
    <row r="290" spans="1:2" x14ac:dyDescent="0.35">
      <c r="A290">
        <v>91</v>
      </c>
      <c r="B290">
        <v>6.9</v>
      </c>
    </row>
    <row r="291" spans="1:2" x14ac:dyDescent="0.35">
      <c r="A291">
        <v>78</v>
      </c>
      <c r="B291">
        <v>7.3</v>
      </c>
    </row>
    <row r="292" spans="1:2" x14ac:dyDescent="0.35">
      <c r="A292">
        <v>103</v>
      </c>
      <c r="B292">
        <v>6.7</v>
      </c>
    </row>
    <row r="293" spans="1:2" x14ac:dyDescent="0.35">
      <c r="A293">
        <v>131</v>
      </c>
      <c r="B293">
        <v>6.9</v>
      </c>
    </row>
    <row r="294" spans="1:2" x14ac:dyDescent="0.35">
      <c r="A294">
        <v>104</v>
      </c>
      <c r="B294">
        <v>5.0999999999999996</v>
      </c>
    </row>
    <row r="295" spans="1:2" x14ac:dyDescent="0.35">
      <c r="A295">
        <v>101</v>
      </c>
      <c r="B295">
        <v>6.8</v>
      </c>
    </row>
    <row r="296" spans="1:2" x14ac:dyDescent="0.35">
      <c r="A296">
        <v>102</v>
      </c>
      <c r="B296">
        <v>6.7</v>
      </c>
    </row>
    <row r="297" spans="1:2" x14ac:dyDescent="0.35">
      <c r="A297">
        <v>103</v>
      </c>
      <c r="B297">
        <v>6</v>
      </c>
    </row>
    <row r="298" spans="1:2" x14ac:dyDescent="0.35">
      <c r="A298">
        <v>121</v>
      </c>
      <c r="B298">
        <v>5.7</v>
      </c>
    </row>
    <row r="299" spans="1:2" x14ac:dyDescent="0.35">
      <c r="A299">
        <v>143</v>
      </c>
      <c r="B299">
        <v>8</v>
      </c>
    </row>
    <row r="300" spans="1:2" x14ac:dyDescent="0.35">
      <c r="A300">
        <v>240</v>
      </c>
      <c r="B300">
        <v>8.1999999999999993</v>
      </c>
    </row>
    <row r="301" spans="1:2" x14ac:dyDescent="0.35">
      <c r="A301">
        <v>121</v>
      </c>
      <c r="B301">
        <v>5.4</v>
      </c>
    </row>
    <row r="302" spans="1:2" x14ac:dyDescent="0.35">
      <c r="A302">
        <v>129</v>
      </c>
      <c r="B302">
        <v>7.2</v>
      </c>
    </row>
    <row r="303" spans="1:2" x14ac:dyDescent="0.35">
      <c r="A303">
        <v>172</v>
      </c>
      <c r="B303">
        <v>7.5</v>
      </c>
    </row>
    <row r="304" spans="1:2" x14ac:dyDescent="0.35">
      <c r="A304">
        <v>101</v>
      </c>
      <c r="B304">
        <v>7</v>
      </c>
    </row>
    <row r="305" spans="1:2" x14ac:dyDescent="0.35">
      <c r="A305">
        <v>87</v>
      </c>
      <c r="B305">
        <v>3.3</v>
      </c>
    </row>
    <row r="306" spans="1:2" x14ac:dyDescent="0.35">
      <c r="A306">
        <v>101</v>
      </c>
      <c r="B306">
        <v>6</v>
      </c>
    </row>
    <row r="307" spans="1:2" x14ac:dyDescent="0.35">
      <c r="A307">
        <v>95</v>
      </c>
      <c r="B307">
        <v>7.1</v>
      </c>
    </row>
    <row r="308" spans="1:2" x14ac:dyDescent="0.35">
      <c r="A308">
        <v>102</v>
      </c>
      <c r="B308">
        <v>5.4</v>
      </c>
    </row>
    <row r="309" spans="1:2" x14ac:dyDescent="0.35">
      <c r="A309">
        <v>131</v>
      </c>
      <c r="B309">
        <v>6.1</v>
      </c>
    </row>
    <row r="310" spans="1:2" x14ac:dyDescent="0.35">
      <c r="A310">
        <v>114</v>
      </c>
      <c r="B310">
        <v>5.3</v>
      </c>
    </row>
    <row r="311" spans="1:2" x14ac:dyDescent="0.35">
      <c r="A311">
        <v>94</v>
      </c>
      <c r="B311">
        <v>2.2000000000000002</v>
      </c>
    </row>
    <row r="312" spans="1:2" x14ac:dyDescent="0.35">
      <c r="A312">
        <v>122</v>
      </c>
      <c r="B312">
        <v>7</v>
      </c>
    </row>
    <row r="313" spans="1:2" x14ac:dyDescent="0.35">
      <c r="A313">
        <v>95</v>
      </c>
      <c r="B313">
        <v>3.8</v>
      </c>
    </row>
    <row r="314" spans="1:2" x14ac:dyDescent="0.35">
      <c r="A314">
        <v>115</v>
      </c>
      <c r="B314">
        <v>6.9</v>
      </c>
    </row>
    <row r="315" spans="1:2" x14ac:dyDescent="0.35">
      <c r="A315">
        <v>88</v>
      </c>
      <c r="B315">
        <v>7.2</v>
      </c>
    </row>
    <row r="316" spans="1:2" x14ac:dyDescent="0.35">
      <c r="A316">
        <v>110</v>
      </c>
      <c r="B316">
        <v>7.3</v>
      </c>
    </row>
    <row r="317" spans="1:2" x14ac:dyDescent="0.35">
      <c r="A317">
        <v>130</v>
      </c>
      <c r="B317">
        <v>6.3</v>
      </c>
    </row>
    <row r="318" spans="1:2" x14ac:dyDescent="0.35">
      <c r="A318">
        <v>216</v>
      </c>
      <c r="B318">
        <v>7.5</v>
      </c>
    </row>
    <row r="319" spans="1:2" x14ac:dyDescent="0.35">
      <c r="A319">
        <v>146</v>
      </c>
      <c r="B319">
        <v>7.6</v>
      </c>
    </row>
    <row r="320" spans="1:2" x14ac:dyDescent="0.35">
      <c r="A320">
        <v>85</v>
      </c>
      <c r="B320">
        <v>6.8</v>
      </c>
    </row>
    <row r="321" spans="1:2" x14ac:dyDescent="0.35">
      <c r="A321">
        <v>93</v>
      </c>
      <c r="B321">
        <v>5.2</v>
      </c>
    </row>
    <row r="322" spans="1:2" x14ac:dyDescent="0.35">
      <c r="A322">
        <v>152</v>
      </c>
      <c r="B322">
        <v>7.7</v>
      </c>
    </row>
    <row r="323" spans="1:2" x14ac:dyDescent="0.35">
      <c r="A323">
        <v>85</v>
      </c>
      <c r="B323">
        <v>6.2</v>
      </c>
    </row>
    <row r="324" spans="1:2" x14ac:dyDescent="0.35">
      <c r="A324">
        <v>126</v>
      </c>
      <c r="B324">
        <v>7.7</v>
      </c>
    </row>
    <row r="325" spans="1:2" x14ac:dyDescent="0.35">
      <c r="A325">
        <v>146</v>
      </c>
      <c r="B325">
        <v>4.3</v>
      </c>
    </row>
    <row r="326" spans="1:2" x14ac:dyDescent="0.35">
      <c r="A326">
        <v>89</v>
      </c>
      <c r="B326">
        <v>6.9</v>
      </c>
    </row>
    <row r="327" spans="1:2" x14ac:dyDescent="0.35">
      <c r="A327">
        <v>88</v>
      </c>
      <c r="B327">
        <v>6.6</v>
      </c>
    </row>
    <row r="328" spans="1:2" x14ac:dyDescent="0.35">
      <c r="A328">
        <v>105</v>
      </c>
      <c r="B328">
        <v>7</v>
      </c>
    </row>
    <row r="329" spans="1:2" x14ac:dyDescent="0.35">
      <c r="A329">
        <v>135</v>
      </c>
      <c r="B329">
        <v>6.7</v>
      </c>
    </row>
    <row r="330" spans="1:2" x14ac:dyDescent="0.35">
      <c r="A330">
        <v>100</v>
      </c>
      <c r="B330">
        <v>8.1999999999999993</v>
      </c>
    </row>
    <row r="331" spans="1:2" x14ac:dyDescent="0.35">
      <c r="A331">
        <v>192</v>
      </c>
      <c r="B331">
        <v>8.9</v>
      </c>
    </row>
    <row r="332" spans="1:2" x14ac:dyDescent="0.35">
      <c r="A332">
        <v>172</v>
      </c>
      <c r="B332">
        <v>8.6999999999999993</v>
      </c>
    </row>
    <row r="333" spans="1:2" x14ac:dyDescent="0.35">
      <c r="A333">
        <v>102</v>
      </c>
      <c r="B333">
        <v>5.5</v>
      </c>
    </row>
    <row r="334" spans="1:2" x14ac:dyDescent="0.35">
      <c r="A334">
        <v>100</v>
      </c>
      <c r="B334">
        <v>5.7</v>
      </c>
    </row>
    <row r="335" spans="1:2" x14ac:dyDescent="0.35">
      <c r="A335">
        <v>119</v>
      </c>
      <c r="B335">
        <v>6.3</v>
      </c>
    </row>
    <row r="336" spans="1:2" x14ac:dyDescent="0.35">
      <c r="A336">
        <v>92</v>
      </c>
      <c r="B336">
        <v>5.9</v>
      </c>
    </row>
    <row r="337" spans="1:2" x14ac:dyDescent="0.35">
      <c r="A337">
        <v>105</v>
      </c>
      <c r="B337">
        <v>7.6</v>
      </c>
    </row>
    <row r="338" spans="1:2" x14ac:dyDescent="0.35">
      <c r="A338">
        <v>107</v>
      </c>
      <c r="B338">
        <v>6.6</v>
      </c>
    </row>
    <row r="339" spans="1:2" x14ac:dyDescent="0.35">
      <c r="A339">
        <v>101</v>
      </c>
      <c r="B339">
        <v>5.3</v>
      </c>
    </row>
    <row r="340" spans="1:2" x14ac:dyDescent="0.35">
      <c r="A340">
        <v>137</v>
      </c>
      <c r="B340">
        <v>6</v>
      </c>
    </row>
    <row r="341" spans="1:2" x14ac:dyDescent="0.35">
      <c r="A341">
        <v>115</v>
      </c>
      <c r="B341">
        <v>8</v>
      </c>
    </row>
    <row r="342" spans="1:2" x14ac:dyDescent="0.35">
      <c r="A342">
        <v>124</v>
      </c>
      <c r="B342">
        <v>5.6</v>
      </c>
    </row>
    <row r="343" spans="1:2" x14ac:dyDescent="0.35">
      <c r="A343">
        <v>118</v>
      </c>
      <c r="B343">
        <v>5.9</v>
      </c>
    </row>
    <row r="344" spans="1:2" x14ac:dyDescent="0.35">
      <c r="A344">
        <v>98</v>
      </c>
      <c r="B344">
        <v>7.3</v>
      </c>
    </row>
    <row r="345" spans="1:2" x14ac:dyDescent="0.35">
      <c r="A345">
        <v>82</v>
      </c>
      <c r="B345">
        <v>7.9</v>
      </c>
    </row>
    <row r="346" spans="1:2" x14ac:dyDescent="0.35">
      <c r="A346">
        <v>98</v>
      </c>
      <c r="B346">
        <v>6.8</v>
      </c>
    </row>
    <row r="347" spans="1:2" x14ac:dyDescent="0.35">
      <c r="A347">
        <v>90</v>
      </c>
      <c r="B347">
        <v>6.6</v>
      </c>
    </row>
    <row r="348" spans="1:2" x14ac:dyDescent="0.35">
      <c r="A348">
        <v>130</v>
      </c>
      <c r="B348">
        <v>6.6</v>
      </c>
    </row>
    <row r="349" spans="1:2" x14ac:dyDescent="0.35">
      <c r="A349">
        <v>90</v>
      </c>
      <c r="B349">
        <v>7</v>
      </c>
    </row>
    <row r="350" spans="1:2" x14ac:dyDescent="0.35">
      <c r="A350">
        <v>94</v>
      </c>
      <c r="B350">
        <v>7</v>
      </c>
    </row>
    <row r="351" spans="1:2" x14ac:dyDescent="0.35">
      <c r="A351">
        <v>114</v>
      </c>
      <c r="B351">
        <v>7.3</v>
      </c>
    </row>
    <row r="352" spans="1:2" x14ac:dyDescent="0.35">
      <c r="A352">
        <v>94</v>
      </c>
      <c r="B352">
        <v>5.5</v>
      </c>
    </row>
    <row r="353" spans="1:2" x14ac:dyDescent="0.35">
      <c r="A353">
        <v>151</v>
      </c>
      <c r="B353">
        <v>8.5</v>
      </c>
    </row>
    <row r="354" spans="1:2" x14ac:dyDescent="0.35">
      <c r="A354">
        <v>88</v>
      </c>
      <c r="B354">
        <v>7.5</v>
      </c>
    </row>
    <row r="355" spans="1:2" x14ac:dyDescent="0.35">
      <c r="A355">
        <v>121</v>
      </c>
      <c r="B355">
        <v>7</v>
      </c>
    </row>
    <row r="356" spans="1:2" x14ac:dyDescent="0.35">
      <c r="A356">
        <v>158</v>
      </c>
      <c r="B356">
        <v>7.8</v>
      </c>
    </row>
    <row r="357" spans="1:2" x14ac:dyDescent="0.35">
      <c r="A357">
        <v>128</v>
      </c>
      <c r="B357">
        <v>7.6</v>
      </c>
    </row>
    <row r="358" spans="1:2" x14ac:dyDescent="0.35">
      <c r="A358">
        <v>128</v>
      </c>
      <c r="B358">
        <v>7.6</v>
      </c>
    </row>
    <row r="359" spans="1:2" x14ac:dyDescent="0.35">
      <c r="A359">
        <v>141</v>
      </c>
      <c r="B359">
        <v>6.1</v>
      </c>
    </row>
    <row r="360" spans="1:2" x14ac:dyDescent="0.35">
      <c r="A360">
        <v>95</v>
      </c>
      <c r="B360">
        <v>6.8</v>
      </c>
    </row>
    <row r="361" spans="1:2" x14ac:dyDescent="0.35">
      <c r="A361">
        <v>92</v>
      </c>
      <c r="B361">
        <v>5</v>
      </c>
    </row>
    <row r="362" spans="1:2" x14ac:dyDescent="0.35">
      <c r="A362">
        <v>121</v>
      </c>
      <c r="B362">
        <v>7.1</v>
      </c>
    </row>
    <row r="363" spans="1:2" x14ac:dyDescent="0.35">
      <c r="A363">
        <v>113</v>
      </c>
      <c r="B363">
        <v>5.5</v>
      </c>
    </row>
    <row r="364" spans="1:2" x14ac:dyDescent="0.35">
      <c r="A364">
        <v>106</v>
      </c>
      <c r="B364">
        <v>5.6</v>
      </c>
    </row>
    <row r="365" spans="1:2" x14ac:dyDescent="0.35">
      <c r="A365">
        <v>146</v>
      </c>
      <c r="B365">
        <v>7.1</v>
      </c>
    </row>
    <row r="366" spans="1:2" x14ac:dyDescent="0.35">
      <c r="A366">
        <v>88</v>
      </c>
      <c r="B366">
        <v>4.9000000000000004</v>
      </c>
    </row>
    <row r="367" spans="1:2" x14ac:dyDescent="0.35">
      <c r="A367">
        <v>150</v>
      </c>
      <c r="B367">
        <v>7.4</v>
      </c>
    </row>
    <row r="368" spans="1:2" x14ac:dyDescent="0.35">
      <c r="A368">
        <v>119</v>
      </c>
      <c r="B368">
        <v>5.7</v>
      </c>
    </row>
    <row r="369" spans="1:2" x14ac:dyDescent="0.35">
      <c r="A369">
        <v>128</v>
      </c>
      <c r="B369">
        <v>6.4</v>
      </c>
    </row>
    <row r="370" spans="1:2" x14ac:dyDescent="0.35">
      <c r="A370">
        <v>106</v>
      </c>
      <c r="B370">
        <v>5.9</v>
      </c>
    </row>
    <row r="371" spans="1:2" x14ac:dyDescent="0.35">
      <c r="A371">
        <v>117</v>
      </c>
      <c r="B371">
        <v>5.5</v>
      </c>
    </row>
    <row r="372" spans="1:2" x14ac:dyDescent="0.35">
      <c r="A372">
        <v>129</v>
      </c>
      <c r="B372">
        <v>6.9</v>
      </c>
    </row>
    <row r="373" spans="1:2" x14ac:dyDescent="0.35">
      <c r="A373">
        <v>116</v>
      </c>
      <c r="B373">
        <v>6.2</v>
      </c>
    </row>
    <row r="374" spans="1:2" x14ac:dyDescent="0.35">
      <c r="A374">
        <v>114</v>
      </c>
      <c r="B374">
        <v>7</v>
      </c>
    </row>
    <row r="375" spans="1:2" x14ac:dyDescent="0.35">
      <c r="A375">
        <v>114</v>
      </c>
      <c r="B375">
        <v>5.6</v>
      </c>
    </row>
    <row r="376" spans="1:2" x14ac:dyDescent="0.35">
      <c r="A376">
        <v>96</v>
      </c>
      <c r="B376">
        <v>7</v>
      </c>
    </row>
    <row r="377" spans="1:2" x14ac:dyDescent="0.35">
      <c r="A377">
        <v>132</v>
      </c>
      <c r="B377">
        <v>6.8</v>
      </c>
    </row>
    <row r="378" spans="1:2" x14ac:dyDescent="0.35">
      <c r="A378">
        <v>104</v>
      </c>
      <c r="B378">
        <v>5.4</v>
      </c>
    </row>
    <row r="379" spans="1:2" x14ac:dyDescent="0.35">
      <c r="A379">
        <v>111</v>
      </c>
      <c r="B379">
        <v>6.1</v>
      </c>
    </row>
    <row r="380" spans="1:2" x14ac:dyDescent="0.35">
      <c r="A380">
        <v>138</v>
      </c>
      <c r="B380">
        <v>6.7</v>
      </c>
    </row>
    <row r="381" spans="1:2" x14ac:dyDescent="0.35">
      <c r="A381">
        <v>129</v>
      </c>
      <c r="B381">
        <v>6.9</v>
      </c>
    </row>
    <row r="382" spans="1:2" x14ac:dyDescent="0.35">
      <c r="A382">
        <v>144</v>
      </c>
      <c r="B382">
        <v>8</v>
      </c>
    </row>
    <row r="383" spans="1:2" x14ac:dyDescent="0.35">
      <c r="A383">
        <v>110</v>
      </c>
      <c r="B383">
        <v>4.4000000000000004</v>
      </c>
    </row>
    <row r="384" spans="1:2" x14ac:dyDescent="0.35">
      <c r="A384">
        <v>140</v>
      </c>
      <c r="B384">
        <v>7.3</v>
      </c>
    </row>
    <row r="385" spans="1:2" x14ac:dyDescent="0.35">
      <c r="A385">
        <v>113</v>
      </c>
      <c r="B385">
        <v>6.3</v>
      </c>
    </row>
    <row r="386" spans="1:2" x14ac:dyDescent="0.35">
      <c r="A386">
        <v>143</v>
      </c>
      <c r="B386">
        <v>7.7</v>
      </c>
    </row>
    <row r="387" spans="1:2" x14ac:dyDescent="0.35">
      <c r="A387">
        <v>108</v>
      </c>
      <c r="B387">
        <v>6.5</v>
      </c>
    </row>
    <row r="388" spans="1:2" x14ac:dyDescent="0.35">
      <c r="A388">
        <v>108</v>
      </c>
      <c r="B388">
        <v>7.8</v>
      </c>
    </row>
    <row r="389" spans="1:2" x14ac:dyDescent="0.35">
      <c r="A389">
        <v>124</v>
      </c>
      <c r="B389">
        <v>6.4</v>
      </c>
    </row>
    <row r="390" spans="1:2" x14ac:dyDescent="0.35">
      <c r="A390">
        <v>116</v>
      </c>
      <c r="B390">
        <v>7.8</v>
      </c>
    </row>
    <row r="391" spans="1:2" x14ac:dyDescent="0.35">
      <c r="A391">
        <v>110</v>
      </c>
      <c r="B391">
        <v>5.8</v>
      </c>
    </row>
    <row r="392" spans="1:2" x14ac:dyDescent="0.35">
      <c r="A392">
        <v>91</v>
      </c>
      <c r="B392">
        <v>7.1</v>
      </c>
    </row>
    <row r="393" spans="1:2" x14ac:dyDescent="0.35">
      <c r="A393">
        <v>107</v>
      </c>
      <c r="B393">
        <v>7.1</v>
      </c>
    </row>
    <row r="394" spans="1:2" x14ac:dyDescent="0.35">
      <c r="A394">
        <v>115</v>
      </c>
      <c r="B394">
        <v>6.8</v>
      </c>
    </row>
    <row r="395" spans="1:2" x14ac:dyDescent="0.35">
      <c r="A395">
        <v>100</v>
      </c>
      <c r="B395">
        <v>4.8</v>
      </c>
    </row>
    <row r="396" spans="1:2" x14ac:dyDescent="0.35">
      <c r="A396">
        <v>104</v>
      </c>
      <c r="B396">
        <v>6.2</v>
      </c>
    </row>
    <row r="397" spans="1:2" x14ac:dyDescent="0.35">
      <c r="A397">
        <v>138</v>
      </c>
      <c r="B397">
        <v>6.9</v>
      </c>
    </row>
    <row r="398" spans="1:2" x14ac:dyDescent="0.35">
      <c r="A398">
        <v>140</v>
      </c>
      <c r="B398">
        <v>7.3</v>
      </c>
    </row>
    <row r="399" spans="1:2" x14ac:dyDescent="0.35">
      <c r="A399">
        <v>120</v>
      </c>
      <c r="B399">
        <v>6.6</v>
      </c>
    </row>
    <row r="400" spans="1:2" x14ac:dyDescent="0.35">
      <c r="A400">
        <v>122</v>
      </c>
      <c r="B400">
        <v>6.9</v>
      </c>
    </row>
    <row r="401" spans="1:2" x14ac:dyDescent="0.35">
      <c r="A401">
        <v>83</v>
      </c>
      <c r="B401">
        <v>6.2</v>
      </c>
    </row>
    <row r="402" spans="1:2" x14ac:dyDescent="0.35">
      <c r="A402">
        <v>139</v>
      </c>
      <c r="B402">
        <v>6.7</v>
      </c>
    </row>
    <row r="403" spans="1:2" x14ac:dyDescent="0.35">
      <c r="A403">
        <v>131</v>
      </c>
      <c r="B403">
        <v>7.6</v>
      </c>
    </row>
    <row r="404" spans="1:2" x14ac:dyDescent="0.35">
      <c r="A404">
        <v>104</v>
      </c>
      <c r="B404">
        <v>6.7</v>
      </c>
    </row>
    <row r="405" spans="1:2" x14ac:dyDescent="0.35">
      <c r="A405">
        <v>130</v>
      </c>
      <c r="B405">
        <v>6.2</v>
      </c>
    </row>
    <row r="406" spans="1:2" x14ac:dyDescent="0.35">
      <c r="A406">
        <v>145</v>
      </c>
      <c r="B406">
        <v>7.3</v>
      </c>
    </row>
    <row r="407" spans="1:2" x14ac:dyDescent="0.35">
      <c r="A407">
        <v>104</v>
      </c>
      <c r="B407">
        <v>6</v>
      </c>
    </row>
    <row r="408" spans="1:2" x14ac:dyDescent="0.35">
      <c r="A408">
        <v>97</v>
      </c>
      <c r="B408">
        <v>7.1</v>
      </c>
    </row>
    <row r="409" spans="1:2" x14ac:dyDescent="0.35">
      <c r="A409">
        <v>178</v>
      </c>
      <c r="B409">
        <v>7.1</v>
      </c>
    </row>
    <row r="410" spans="1:2" x14ac:dyDescent="0.35">
      <c r="A410">
        <v>108</v>
      </c>
      <c r="B410">
        <v>5.5</v>
      </c>
    </row>
    <row r="411" spans="1:2" x14ac:dyDescent="0.35">
      <c r="A411">
        <v>123</v>
      </c>
      <c r="B411">
        <v>7.8</v>
      </c>
    </row>
    <row r="412" spans="1:2" x14ac:dyDescent="0.35">
      <c r="A412">
        <v>106</v>
      </c>
      <c r="B412">
        <v>5.6</v>
      </c>
    </row>
    <row r="413" spans="1:2" x14ac:dyDescent="0.35">
      <c r="A413">
        <v>112</v>
      </c>
      <c r="B413">
        <v>7.5</v>
      </c>
    </row>
    <row r="414" spans="1:2" x14ac:dyDescent="0.35">
      <c r="A414">
        <v>135</v>
      </c>
      <c r="B414">
        <v>5.4</v>
      </c>
    </row>
    <row r="415" spans="1:2" x14ac:dyDescent="0.35">
      <c r="A415">
        <v>109</v>
      </c>
      <c r="B415">
        <v>4.3</v>
      </c>
    </row>
    <row r="416" spans="1:2" x14ac:dyDescent="0.35">
      <c r="A416">
        <v>86</v>
      </c>
      <c r="B416">
        <v>4.9000000000000004</v>
      </c>
    </row>
    <row r="417" spans="1:2" x14ac:dyDescent="0.35">
      <c r="A417">
        <v>95</v>
      </c>
      <c r="B417">
        <v>7.1</v>
      </c>
    </row>
    <row r="418" spans="1:2" x14ac:dyDescent="0.35">
      <c r="A418">
        <v>107</v>
      </c>
      <c r="B418">
        <v>6.4</v>
      </c>
    </row>
    <row r="419" spans="1:2" x14ac:dyDescent="0.35">
      <c r="A419">
        <v>130</v>
      </c>
      <c r="B419">
        <v>6.9</v>
      </c>
    </row>
    <row r="420" spans="1:2" x14ac:dyDescent="0.35">
      <c r="A420">
        <v>82</v>
      </c>
      <c r="B420">
        <v>4.3</v>
      </c>
    </row>
    <row r="421" spans="1:2" x14ac:dyDescent="0.35">
      <c r="A421">
        <v>88</v>
      </c>
      <c r="B421">
        <v>6.1</v>
      </c>
    </row>
    <row r="422" spans="1:2" x14ac:dyDescent="0.35">
      <c r="A422">
        <v>120</v>
      </c>
      <c r="B422">
        <v>7</v>
      </c>
    </row>
    <row r="423" spans="1:2" x14ac:dyDescent="0.35">
      <c r="A423">
        <v>162</v>
      </c>
      <c r="B423">
        <v>7.7</v>
      </c>
    </row>
    <row r="424" spans="1:2" x14ac:dyDescent="0.35">
      <c r="A424">
        <v>123</v>
      </c>
      <c r="B424">
        <v>5.9</v>
      </c>
    </row>
    <row r="425" spans="1:2" x14ac:dyDescent="0.35">
      <c r="A425">
        <v>101</v>
      </c>
      <c r="B425">
        <v>6.7</v>
      </c>
    </row>
    <row r="426" spans="1:2" x14ac:dyDescent="0.35">
      <c r="A426">
        <v>113</v>
      </c>
      <c r="B426">
        <v>6.5</v>
      </c>
    </row>
    <row r="427" spans="1:2" x14ac:dyDescent="0.35">
      <c r="A427">
        <v>110</v>
      </c>
      <c r="B427">
        <v>7.1</v>
      </c>
    </row>
    <row r="428" spans="1:2" x14ac:dyDescent="0.35">
      <c r="A428">
        <v>142</v>
      </c>
      <c r="B428">
        <v>7.3</v>
      </c>
    </row>
    <row r="429" spans="1:2" x14ac:dyDescent="0.35">
      <c r="A429">
        <v>102</v>
      </c>
      <c r="B429">
        <v>6.5</v>
      </c>
    </row>
    <row r="430" spans="1:2" x14ac:dyDescent="0.35">
      <c r="A430">
        <v>126</v>
      </c>
      <c r="B430">
        <v>7</v>
      </c>
    </row>
    <row r="431" spans="1:2" x14ac:dyDescent="0.35">
      <c r="A431">
        <v>83</v>
      </c>
      <c r="B431">
        <v>6.8</v>
      </c>
    </row>
    <row r="432" spans="1:2" x14ac:dyDescent="0.35">
      <c r="A432">
        <v>85</v>
      </c>
      <c r="B432">
        <v>7.2</v>
      </c>
    </row>
    <row r="433" spans="1:2" x14ac:dyDescent="0.35">
      <c r="A433">
        <v>97</v>
      </c>
      <c r="B433">
        <v>6.4</v>
      </c>
    </row>
    <row r="434" spans="1:2" x14ac:dyDescent="0.35">
      <c r="A434">
        <v>120</v>
      </c>
      <c r="B434">
        <v>6.1</v>
      </c>
    </row>
    <row r="435" spans="1:2" x14ac:dyDescent="0.35">
      <c r="A435">
        <v>116</v>
      </c>
      <c r="B435">
        <v>6.7</v>
      </c>
    </row>
    <row r="436" spans="1:2" x14ac:dyDescent="0.35">
      <c r="A436">
        <v>113</v>
      </c>
      <c r="B436">
        <v>6.4</v>
      </c>
    </row>
    <row r="437" spans="1:2" x14ac:dyDescent="0.35">
      <c r="A437">
        <v>87</v>
      </c>
      <c r="B437">
        <v>4.4000000000000004</v>
      </c>
    </row>
    <row r="438" spans="1:2" x14ac:dyDescent="0.35">
      <c r="A438">
        <v>101</v>
      </c>
      <c r="B438">
        <v>5.4</v>
      </c>
    </row>
    <row r="439" spans="1:2" x14ac:dyDescent="0.35">
      <c r="A439">
        <v>110</v>
      </c>
      <c r="B439">
        <v>6.5</v>
      </c>
    </row>
    <row r="440" spans="1:2" x14ac:dyDescent="0.35">
      <c r="A440">
        <v>128</v>
      </c>
      <c r="B440">
        <v>6.7</v>
      </c>
    </row>
    <row r="441" spans="1:2" x14ac:dyDescent="0.35">
      <c r="A441">
        <v>138</v>
      </c>
      <c r="B441">
        <v>8.1</v>
      </c>
    </row>
    <row r="442" spans="1:2" x14ac:dyDescent="0.35">
      <c r="A442">
        <v>88</v>
      </c>
      <c r="B442">
        <v>5.6</v>
      </c>
    </row>
    <row r="443" spans="1:2" x14ac:dyDescent="0.35">
      <c r="A443">
        <v>91</v>
      </c>
      <c r="B443">
        <v>6.3</v>
      </c>
    </row>
    <row r="444" spans="1:2" x14ac:dyDescent="0.35">
      <c r="A444">
        <v>138</v>
      </c>
      <c r="B444">
        <v>7.3</v>
      </c>
    </row>
    <row r="445" spans="1:2" x14ac:dyDescent="0.35">
      <c r="A445">
        <v>99</v>
      </c>
      <c r="B445">
        <v>6.1</v>
      </c>
    </row>
    <row r="446" spans="1:2" x14ac:dyDescent="0.35">
      <c r="A446">
        <v>117</v>
      </c>
      <c r="B446">
        <v>7.7</v>
      </c>
    </row>
    <row r="447" spans="1:2" x14ac:dyDescent="0.35">
      <c r="A447">
        <v>117</v>
      </c>
      <c r="B447">
        <v>6.4</v>
      </c>
    </row>
    <row r="448" spans="1:2" x14ac:dyDescent="0.35">
      <c r="A448">
        <v>123</v>
      </c>
      <c r="B448">
        <v>6.8</v>
      </c>
    </row>
    <row r="449" spans="1:2" x14ac:dyDescent="0.35">
      <c r="A449">
        <v>118</v>
      </c>
      <c r="B449">
        <v>6.6</v>
      </c>
    </row>
    <row r="450" spans="1:2" x14ac:dyDescent="0.35">
      <c r="A450">
        <v>154</v>
      </c>
      <c r="B450">
        <v>7.2</v>
      </c>
    </row>
    <row r="451" spans="1:2" x14ac:dyDescent="0.35">
      <c r="A451">
        <v>118</v>
      </c>
      <c r="B451">
        <v>6.9</v>
      </c>
    </row>
    <row r="452" spans="1:2" x14ac:dyDescent="0.35">
      <c r="A452">
        <v>90</v>
      </c>
      <c r="B452">
        <v>5.2</v>
      </c>
    </row>
    <row r="453" spans="1:2" x14ac:dyDescent="0.35">
      <c r="A453">
        <v>113</v>
      </c>
      <c r="B453">
        <v>4.9000000000000004</v>
      </c>
    </row>
    <row r="454" spans="1:2" x14ac:dyDescent="0.35">
      <c r="A454">
        <v>88</v>
      </c>
      <c r="B454">
        <v>6.3</v>
      </c>
    </row>
    <row r="455" spans="1:2" x14ac:dyDescent="0.35">
      <c r="A455">
        <v>93</v>
      </c>
      <c r="B455">
        <v>5.6</v>
      </c>
    </row>
    <row r="456" spans="1:2" x14ac:dyDescent="0.35">
      <c r="A456">
        <v>104</v>
      </c>
      <c r="B456">
        <v>5.5</v>
      </c>
    </row>
    <row r="457" spans="1:2" x14ac:dyDescent="0.35">
      <c r="A457">
        <v>135</v>
      </c>
      <c r="B457">
        <v>6.7</v>
      </c>
    </row>
    <row r="458" spans="1:2" x14ac:dyDescent="0.35">
      <c r="A458">
        <v>134</v>
      </c>
      <c r="B458">
        <v>7.6</v>
      </c>
    </row>
    <row r="459" spans="1:2" x14ac:dyDescent="0.35">
      <c r="A459">
        <v>98</v>
      </c>
      <c r="B459">
        <v>5.7</v>
      </c>
    </row>
    <row r="460" spans="1:2" x14ac:dyDescent="0.35">
      <c r="A460">
        <v>80</v>
      </c>
      <c r="B460">
        <v>4.5999999999999996</v>
      </c>
    </row>
    <row r="461" spans="1:2" x14ac:dyDescent="0.35">
      <c r="A461">
        <v>83</v>
      </c>
      <c r="B461">
        <v>7</v>
      </c>
    </row>
    <row r="462" spans="1:2" x14ac:dyDescent="0.35">
      <c r="A462">
        <v>102</v>
      </c>
      <c r="B462">
        <v>5.2</v>
      </c>
    </row>
    <row r="463" spans="1:2" x14ac:dyDescent="0.35">
      <c r="A463">
        <v>130</v>
      </c>
      <c r="B463">
        <v>5.0999999999999996</v>
      </c>
    </row>
    <row r="464" spans="1:2" x14ac:dyDescent="0.35">
      <c r="A464">
        <v>129</v>
      </c>
      <c r="B464">
        <v>6.6</v>
      </c>
    </row>
    <row r="465" spans="1:2" x14ac:dyDescent="0.35">
      <c r="A465">
        <v>117</v>
      </c>
      <c r="B465">
        <v>7</v>
      </c>
    </row>
    <row r="466" spans="1:2" x14ac:dyDescent="0.35">
      <c r="A466">
        <v>89</v>
      </c>
      <c r="B466">
        <v>6.7</v>
      </c>
    </row>
    <row r="467" spans="1:2" x14ac:dyDescent="0.35">
      <c r="A467">
        <v>74</v>
      </c>
      <c r="B467">
        <v>7.3</v>
      </c>
    </row>
    <row r="468" spans="1:2" x14ac:dyDescent="0.35">
      <c r="A468">
        <v>96</v>
      </c>
      <c r="B468">
        <v>5.9</v>
      </c>
    </row>
    <row r="469" spans="1:2" x14ac:dyDescent="0.35">
      <c r="A469">
        <v>114</v>
      </c>
      <c r="B469">
        <v>5.6</v>
      </c>
    </row>
    <row r="470" spans="1:2" x14ac:dyDescent="0.35">
      <c r="A470">
        <v>99</v>
      </c>
      <c r="B470">
        <v>6.5</v>
      </c>
    </row>
    <row r="471" spans="1:2" x14ac:dyDescent="0.35">
      <c r="A471">
        <v>129</v>
      </c>
      <c r="B471">
        <v>5.9</v>
      </c>
    </row>
    <row r="472" spans="1:2" x14ac:dyDescent="0.35">
      <c r="A472">
        <v>113</v>
      </c>
      <c r="B472">
        <v>7</v>
      </c>
    </row>
    <row r="473" spans="1:2" x14ac:dyDescent="0.35">
      <c r="A473">
        <v>90</v>
      </c>
      <c r="B473">
        <v>5.3</v>
      </c>
    </row>
    <row r="474" spans="1:2" x14ac:dyDescent="0.35">
      <c r="A474">
        <v>118</v>
      </c>
      <c r="B474">
        <v>5.9</v>
      </c>
    </row>
    <row r="475" spans="1:2" x14ac:dyDescent="0.35">
      <c r="A475">
        <v>106</v>
      </c>
      <c r="B475">
        <v>6.3</v>
      </c>
    </row>
    <row r="476" spans="1:2" x14ac:dyDescent="0.35">
      <c r="A476">
        <v>81</v>
      </c>
      <c r="B476">
        <v>6.4</v>
      </c>
    </row>
    <row r="477" spans="1:2" x14ac:dyDescent="0.35">
      <c r="A477">
        <v>117</v>
      </c>
      <c r="B477">
        <v>6.9</v>
      </c>
    </row>
    <row r="478" spans="1:2" x14ac:dyDescent="0.35">
      <c r="A478">
        <v>89</v>
      </c>
      <c r="B478">
        <v>6.3</v>
      </c>
    </row>
    <row r="479" spans="1:2" x14ac:dyDescent="0.35">
      <c r="A479">
        <v>145</v>
      </c>
      <c r="B479">
        <v>7.3</v>
      </c>
    </row>
    <row r="480" spans="1:2" x14ac:dyDescent="0.35">
      <c r="A480">
        <v>114</v>
      </c>
      <c r="B480">
        <v>5.8</v>
      </c>
    </row>
    <row r="481" spans="1:2" x14ac:dyDescent="0.35">
      <c r="A481">
        <v>87</v>
      </c>
      <c r="B481">
        <v>5.2</v>
      </c>
    </row>
    <row r="482" spans="1:2" x14ac:dyDescent="0.35">
      <c r="A482">
        <v>119</v>
      </c>
      <c r="B482">
        <v>2.4</v>
      </c>
    </row>
    <row r="483" spans="1:2" x14ac:dyDescent="0.35">
      <c r="A483">
        <v>91</v>
      </c>
      <c r="B483">
        <v>5.7</v>
      </c>
    </row>
    <row r="484" spans="1:2" x14ac:dyDescent="0.35">
      <c r="A484">
        <v>118</v>
      </c>
      <c r="B484">
        <v>5.8</v>
      </c>
    </row>
    <row r="485" spans="1:2" x14ac:dyDescent="0.35">
      <c r="A485">
        <v>116</v>
      </c>
      <c r="B485">
        <v>5.6</v>
      </c>
    </row>
    <row r="486" spans="1:2" x14ac:dyDescent="0.35">
      <c r="A486">
        <v>177</v>
      </c>
      <c r="B486">
        <v>6</v>
      </c>
    </row>
    <row r="487" spans="1:2" x14ac:dyDescent="0.35">
      <c r="A487">
        <v>97</v>
      </c>
      <c r="B487">
        <v>5.8</v>
      </c>
    </row>
    <row r="488" spans="1:2" x14ac:dyDescent="0.35">
      <c r="A488">
        <v>106</v>
      </c>
      <c r="B488">
        <v>6</v>
      </c>
    </row>
    <row r="489" spans="1:2" x14ac:dyDescent="0.35">
      <c r="A489">
        <v>106</v>
      </c>
      <c r="B489">
        <v>5.7</v>
      </c>
    </row>
    <row r="490" spans="1:2" x14ac:dyDescent="0.35">
      <c r="A490">
        <v>94</v>
      </c>
      <c r="B490">
        <v>6</v>
      </c>
    </row>
    <row r="491" spans="1:2" x14ac:dyDescent="0.35">
      <c r="A491">
        <v>104</v>
      </c>
      <c r="B491">
        <v>7.8</v>
      </c>
    </row>
    <row r="492" spans="1:2" x14ac:dyDescent="0.35">
      <c r="A492">
        <v>102</v>
      </c>
      <c r="B492">
        <v>4.2</v>
      </c>
    </row>
    <row r="493" spans="1:2" x14ac:dyDescent="0.35">
      <c r="A493">
        <v>105</v>
      </c>
      <c r="B493">
        <v>5.6</v>
      </c>
    </row>
    <row r="494" spans="1:2" x14ac:dyDescent="0.35">
      <c r="A494">
        <v>89</v>
      </c>
      <c r="B494">
        <v>4.4000000000000004</v>
      </c>
    </row>
    <row r="495" spans="1:2" x14ac:dyDescent="0.35">
      <c r="A495">
        <v>135</v>
      </c>
      <c r="B495">
        <v>8.1999999999999993</v>
      </c>
    </row>
    <row r="496" spans="1:2" x14ac:dyDescent="0.35">
      <c r="A496">
        <v>73</v>
      </c>
      <c r="B496">
        <v>8.5</v>
      </c>
    </row>
    <row r="497" spans="1:2" x14ac:dyDescent="0.35">
      <c r="A497">
        <v>94</v>
      </c>
      <c r="B497">
        <v>5.8</v>
      </c>
    </row>
    <row r="498" spans="1:2" x14ac:dyDescent="0.35">
      <c r="A498">
        <v>95</v>
      </c>
      <c r="B498">
        <v>6.5</v>
      </c>
    </row>
    <row r="499" spans="1:2" x14ac:dyDescent="0.35">
      <c r="A499">
        <v>124</v>
      </c>
      <c r="B499">
        <v>7.2</v>
      </c>
    </row>
    <row r="500" spans="1:2" x14ac:dyDescent="0.35">
      <c r="A500">
        <v>136</v>
      </c>
      <c r="B500">
        <v>6.7</v>
      </c>
    </row>
    <row r="501" spans="1:2" x14ac:dyDescent="0.35">
      <c r="A501">
        <v>91</v>
      </c>
      <c r="B501">
        <v>3.4</v>
      </c>
    </row>
    <row r="502" spans="1:2" x14ac:dyDescent="0.35">
      <c r="A502">
        <v>107</v>
      </c>
      <c r="B502">
        <v>5.9</v>
      </c>
    </row>
    <row r="503" spans="1:2" x14ac:dyDescent="0.35">
      <c r="A503">
        <v>108</v>
      </c>
      <c r="B503">
        <v>7.8</v>
      </c>
    </row>
    <row r="504" spans="1:2" x14ac:dyDescent="0.35">
      <c r="A504">
        <v>99</v>
      </c>
      <c r="B504">
        <v>5.9</v>
      </c>
    </row>
    <row r="505" spans="1:2" x14ac:dyDescent="0.35">
      <c r="A505">
        <v>92</v>
      </c>
      <c r="B505">
        <v>4.0999999999999996</v>
      </c>
    </row>
    <row r="506" spans="1:2" x14ac:dyDescent="0.35">
      <c r="A506">
        <v>87</v>
      </c>
      <c r="B506">
        <v>6.8</v>
      </c>
    </row>
    <row r="507" spans="1:2" x14ac:dyDescent="0.35">
      <c r="A507">
        <v>110</v>
      </c>
      <c r="B507">
        <v>5.8</v>
      </c>
    </row>
    <row r="508" spans="1:2" x14ac:dyDescent="0.35">
      <c r="A508">
        <v>98</v>
      </c>
      <c r="B508">
        <v>7.5</v>
      </c>
    </row>
    <row r="509" spans="1:2" x14ac:dyDescent="0.35">
      <c r="A509">
        <v>154</v>
      </c>
      <c r="B509">
        <v>6.9</v>
      </c>
    </row>
    <row r="510" spans="1:2" x14ac:dyDescent="0.35">
      <c r="A510">
        <v>129</v>
      </c>
      <c r="B510">
        <v>6.5</v>
      </c>
    </row>
    <row r="511" spans="1:2" x14ac:dyDescent="0.35">
      <c r="A511">
        <v>86</v>
      </c>
      <c r="B511">
        <v>6.9</v>
      </c>
    </row>
    <row r="512" spans="1:2" x14ac:dyDescent="0.35">
      <c r="A512">
        <v>109</v>
      </c>
      <c r="B512">
        <v>7.9</v>
      </c>
    </row>
    <row r="513" spans="1:2" x14ac:dyDescent="0.35">
      <c r="A513">
        <v>104</v>
      </c>
      <c r="B513">
        <v>7.4</v>
      </c>
    </row>
    <row r="514" spans="1:2" x14ac:dyDescent="0.35">
      <c r="A514">
        <v>110</v>
      </c>
      <c r="B514">
        <v>6.7</v>
      </c>
    </row>
    <row r="515" spans="1:2" x14ac:dyDescent="0.35">
      <c r="A515">
        <v>136</v>
      </c>
      <c r="B515">
        <v>7.4</v>
      </c>
    </row>
    <row r="516" spans="1:2" x14ac:dyDescent="0.35">
      <c r="A516">
        <v>115</v>
      </c>
      <c r="B516">
        <v>6.9</v>
      </c>
    </row>
    <row r="517" spans="1:2" x14ac:dyDescent="0.35">
      <c r="A517">
        <v>99</v>
      </c>
      <c r="B517">
        <v>6.8</v>
      </c>
    </row>
    <row r="518" spans="1:2" x14ac:dyDescent="0.35">
      <c r="A518">
        <v>117</v>
      </c>
      <c r="B518">
        <v>6.7</v>
      </c>
    </row>
    <row r="519" spans="1:2" x14ac:dyDescent="0.35">
      <c r="A519">
        <v>125</v>
      </c>
      <c r="B519">
        <v>5.0999999999999996</v>
      </c>
    </row>
    <row r="520" spans="1:2" x14ac:dyDescent="0.35">
      <c r="A520">
        <v>110</v>
      </c>
      <c r="B520">
        <v>4.0999999999999996</v>
      </c>
    </row>
    <row r="521" spans="1:2" x14ac:dyDescent="0.35">
      <c r="A521">
        <v>125</v>
      </c>
      <c r="B521">
        <v>7.3</v>
      </c>
    </row>
    <row r="522" spans="1:2" x14ac:dyDescent="0.35">
      <c r="A522">
        <v>102</v>
      </c>
      <c r="B522">
        <v>6</v>
      </c>
    </row>
    <row r="523" spans="1:2" x14ac:dyDescent="0.35">
      <c r="A523">
        <v>128</v>
      </c>
      <c r="B523">
        <v>7.3</v>
      </c>
    </row>
    <row r="524" spans="1:2" x14ac:dyDescent="0.35">
      <c r="A524">
        <v>100</v>
      </c>
      <c r="B524">
        <v>5.4</v>
      </c>
    </row>
    <row r="525" spans="1:2" x14ac:dyDescent="0.35">
      <c r="A525">
        <v>124</v>
      </c>
      <c r="B525">
        <v>5.9</v>
      </c>
    </row>
    <row r="526" spans="1:2" x14ac:dyDescent="0.35">
      <c r="A526">
        <v>102</v>
      </c>
      <c r="B526">
        <v>7.1</v>
      </c>
    </row>
    <row r="527" spans="1:2" x14ac:dyDescent="0.35">
      <c r="A527">
        <v>90</v>
      </c>
      <c r="B527">
        <v>6</v>
      </c>
    </row>
    <row r="528" spans="1:2" x14ac:dyDescent="0.35">
      <c r="A528">
        <v>130</v>
      </c>
      <c r="B528">
        <v>6.5</v>
      </c>
    </row>
    <row r="529" spans="1:2" x14ac:dyDescent="0.35">
      <c r="A529">
        <v>118</v>
      </c>
      <c r="B529">
        <v>5.7</v>
      </c>
    </row>
    <row r="530" spans="1:2" x14ac:dyDescent="0.35">
      <c r="A530">
        <v>163</v>
      </c>
      <c r="B530">
        <v>7.6</v>
      </c>
    </row>
    <row r="531" spans="1:2" x14ac:dyDescent="0.35">
      <c r="A531">
        <v>142</v>
      </c>
      <c r="B531">
        <v>6.6</v>
      </c>
    </row>
    <row r="532" spans="1:2" x14ac:dyDescent="0.35">
      <c r="A532">
        <v>100</v>
      </c>
      <c r="B532">
        <v>5.4</v>
      </c>
    </row>
    <row r="533" spans="1:2" x14ac:dyDescent="0.35">
      <c r="A533">
        <v>116</v>
      </c>
      <c r="B533">
        <v>7.3</v>
      </c>
    </row>
    <row r="534" spans="1:2" x14ac:dyDescent="0.35">
      <c r="A534">
        <v>131</v>
      </c>
      <c r="B534">
        <v>6.5</v>
      </c>
    </row>
    <row r="535" spans="1:2" x14ac:dyDescent="0.35">
      <c r="A535">
        <v>91</v>
      </c>
      <c r="B535">
        <v>6.6</v>
      </c>
    </row>
    <row r="536" spans="1:2" x14ac:dyDescent="0.35">
      <c r="A536">
        <v>123</v>
      </c>
      <c r="B536">
        <v>6.6</v>
      </c>
    </row>
    <row r="537" spans="1:2" x14ac:dyDescent="0.35">
      <c r="A537">
        <v>134</v>
      </c>
      <c r="B537">
        <v>5.9</v>
      </c>
    </row>
    <row r="538" spans="1:2" x14ac:dyDescent="0.35">
      <c r="A538">
        <v>148</v>
      </c>
      <c r="B538">
        <v>6.7</v>
      </c>
    </row>
    <row r="539" spans="1:2" x14ac:dyDescent="0.35">
      <c r="A539">
        <v>110</v>
      </c>
      <c r="B539">
        <v>6.1</v>
      </c>
    </row>
    <row r="540" spans="1:2" x14ac:dyDescent="0.35">
      <c r="A540">
        <v>113</v>
      </c>
      <c r="B540">
        <v>6.6</v>
      </c>
    </row>
    <row r="541" spans="1:2" x14ac:dyDescent="0.35">
      <c r="A541">
        <v>94</v>
      </c>
      <c r="B541">
        <v>6.6</v>
      </c>
    </row>
    <row r="542" spans="1:2" x14ac:dyDescent="0.35">
      <c r="A542">
        <v>116</v>
      </c>
      <c r="B542">
        <v>5.3</v>
      </c>
    </row>
    <row r="543" spans="1:2" x14ac:dyDescent="0.35">
      <c r="A543">
        <v>99</v>
      </c>
      <c r="B543">
        <v>6</v>
      </c>
    </row>
    <row r="544" spans="1:2" x14ac:dyDescent="0.35">
      <c r="A544">
        <v>84</v>
      </c>
      <c r="B544">
        <v>6</v>
      </c>
    </row>
    <row r="545" spans="1:2" x14ac:dyDescent="0.35">
      <c r="A545">
        <v>93</v>
      </c>
      <c r="B545">
        <v>4.7</v>
      </c>
    </row>
    <row r="546" spans="1:2" x14ac:dyDescent="0.35">
      <c r="A546">
        <v>113</v>
      </c>
      <c r="B546">
        <v>6.1</v>
      </c>
    </row>
    <row r="547" spans="1:2" x14ac:dyDescent="0.35">
      <c r="A547">
        <v>106</v>
      </c>
      <c r="B547">
        <v>7.2</v>
      </c>
    </row>
    <row r="548" spans="1:2" x14ac:dyDescent="0.35">
      <c r="A548">
        <v>91</v>
      </c>
      <c r="B548">
        <v>6.4</v>
      </c>
    </row>
    <row r="549" spans="1:2" x14ac:dyDescent="0.35">
      <c r="A549">
        <v>128</v>
      </c>
      <c r="B549">
        <v>6.1</v>
      </c>
    </row>
    <row r="550" spans="1:2" x14ac:dyDescent="0.35">
      <c r="A550">
        <v>98</v>
      </c>
      <c r="B550">
        <v>5.9</v>
      </c>
    </row>
    <row r="551" spans="1:2" x14ac:dyDescent="0.35">
      <c r="A551">
        <v>134</v>
      </c>
      <c r="B551">
        <v>6</v>
      </c>
    </row>
    <row r="552" spans="1:2" x14ac:dyDescent="0.35">
      <c r="A552">
        <v>97</v>
      </c>
      <c r="B552">
        <v>6.3</v>
      </c>
    </row>
    <row r="553" spans="1:2" x14ac:dyDescent="0.35">
      <c r="A553">
        <v>112</v>
      </c>
      <c r="B553">
        <v>5.6</v>
      </c>
    </row>
    <row r="554" spans="1:2" x14ac:dyDescent="0.35">
      <c r="A554">
        <v>153</v>
      </c>
      <c r="B554">
        <v>6.4</v>
      </c>
    </row>
    <row r="555" spans="1:2" x14ac:dyDescent="0.35">
      <c r="A555">
        <v>110</v>
      </c>
      <c r="B555">
        <v>7.1</v>
      </c>
    </row>
    <row r="556" spans="1:2" x14ac:dyDescent="0.35">
      <c r="A556">
        <v>122</v>
      </c>
      <c r="B556">
        <v>6.6</v>
      </c>
    </row>
    <row r="557" spans="1:2" x14ac:dyDescent="0.35">
      <c r="A557">
        <v>87</v>
      </c>
      <c r="B557">
        <v>4.5999999999999996</v>
      </c>
    </row>
    <row r="558" spans="1:2" x14ac:dyDescent="0.35">
      <c r="A558">
        <v>178</v>
      </c>
      <c r="B558">
        <v>8.4</v>
      </c>
    </row>
    <row r="559" spans="1:2" x14ac:dyDescent="0.35">
      <c r="A559">
        <v>125</v>
      </c>
      <c r="B559">
        <v>7.1</v>
      </c>
    </row>
    <row r="560" spans="1:2" x14ac:dyDescent="0.35">
      <c r="A560">
        <v>87</v>
      </c>
      <c r="B560">
        <v>7.4</v>
      </c>
    </row>
    <row r="561" spans="1:2" x14ac:dyDescent="0.35">
      <c r="A561">
        <v>152</v>
      </c>
      <c r="B561">
        <v>6.9</v>
      </c>
    </row>
    <row r="562" spans="1:2" x14ac:dyDescent="0.35">
      <c r="A562">
        <v>116</v>
      </c>
      <c r="B562">
        <v>4.5</v>
      </c>
    </row>
    <row r="563" spans="1:2" x14ac:dyDescent="0.35">
      <c r="A563">
        <v>109</v>
      </c>
      <c r="B563">
        <v>7.1</v>
      </c>
    </row>
    <row r="564" spans="1:2" x14ac:dyDescent="0.35">
      <c r="A564">
        <v>108</v>
      </c>
      <c r="B564">
        <v>6.5</v>
      </c>
    </row>
    <row r="565" spans="1:2" x14ac:dyDescent="0.35">
      <c r="A565">
        <v>85</v>
      </c>
      <c r="B565">
        <v>5.3</v>
      </c>
    </row>
    <row r="566" spans="1:2" x14ac:dyDescent="0.35">
      <c r="A566">
        <v>106</v>
      </c>
      <c r="B566">
        <v>6.7</v>
      </c>
    </row>
    <row r="567" spans="1:2" x14ac:dyDescent="0.35">
      <c r="A567">
        <v>93</v>
      </c>
      <c r="B567">
        <v>7.2</v>
      </c>
    </row>
    <row r="568" spans="1:2" x14ac:dyDescent="0.35">
      <c r="A568">
        <v>117</v>
      </c>
      <c r="B568">
        <v>7.2</v>
      </c>
    </row>
    <row r="569" spans="1:2" x14ac:dyDescent="0.35">
      <c r="A569">
        <v>116</v>
      </c>
      <c r="B569">
        <v>5.5</v>
      </c>
    </row>
    <row r="570" spans="1:2" x14ac:dyDescent="0.35">
      <c r="A570">
        <v>132</v>
      </c>
      <c r="B570">
        <v>5.8</v>
      </c>
    </row>
    <row r="571" spans="1:2" x14ac:dyDescent="0.35">
      <c r="A571">
        <v>92</v>
      </c>
      <c r="B571">
        <v>6</v>
      </c>
    </row>
    <row r="572" spans="1:2" x14ac:dyDescent="0.35">
      <c r="A572">
        <v>139</v>
      </c>
      <c r="B572">
        <v>6.6</v>
      </c>
    </row>
    <row r="573" spans="1:2" x14ac:dyDescent="0.35">
      <c r="A573">
        <v>153</v>
      </c>
      <c r="B573">
        <v>8.3000000000000007</v>
      </c>
    </row>
    <row r="574" spans="1:2" x14ac:dyDescent="0.35">
      <c r="A574">
        <v>142</v>
      </c>
      <c r="B574">
        <v>6.7</v>
      </c>
    </row>
    <row r="575" spans="1:2" x14ac:dyDescent="0.35">
      <c r="A575">
        <v>124</v>
      </c>
      <c r="B575">
        <v>7.1</v>
      </c>
    </row>
    <row r="576" spans="1:2" x14ac:dyDescent="0.35">
      <c r="A576">
        <v>117</v>
      </c>
      <c r="B576">
        <v>6</v>
      </c>
    </row>
    <row r="577" spans="1:2" x14ac:dyDescent="0.35">
      <c r="A577">
        <v>141</v>
      </c>
      <c r="B577">
        <v>6.9</v>
      </c>
    </row>
    <row r="578" spans="1:2" x14ac:dyDescent="0.35">
      <c r="A578">
        <v>110</v>
      </c>
      <c r="B578">
        <v>5.6</v>
      </c>
    </row>
    <row r="579" spans="1:2" x14ac:dyDescent="0.35">
      <c r="A579">
        <v>109</v>
      </c>
      <c r="B579">
        <v>5.6</v>
      </c>
    </row>
    <row r="580" spans="1:2" x14ac:dyDescent="0.35">
      <c r="A580">
        <v>88</v>
      </c>
      <c r="B580">
        <v>4.5</v>
      </c>
    </row>
    <row r="581" spans="1:2" x14ac:dyDescent="0.35">
      <c r="A581">
        <v>124</v>
      </c>
      <c r="B581">
        <v>7.1</v>
      </c>
    </row>
    <row r="582" spans="1:2" x14ac:dyDescent="0.35">
      <c r="A582">
        <v>119</v>
      </c>
      <c r="B582">
        <v>6.5</v>
      </c>
    </row>
    <row r="583" spans="1:2" x14ac:dyDescent="0.35">
      <c r="A583">
        <v>103</v>
      </c>
      <c r="B583">
        <v>6.4</v>
      </c>
    </row>
    <row r="584" spans="1:2" x14ac:dyDescent="0.35">
      <c r="A584">
        <v>116</v>
      </c>
      <c r="B584">
        <v>5.8</v>
      </c>
    </row>
    <row r="585" spans="1:2" x14ac:dyDescent="0.35">
      <c r="A585">
        <v>125</v>
      </c>
      <c r="B585">
        <v>8</v>
      </c>
    </row>
    <row r="586" spans="1:2" x14ac:dyDescent="0.35">
      <c r="A586">
        <v>125</v>
      </c>
      <c r="B586">
        <v>6.2</v>
      </c>
    </row>
    <row r="587" spans="1:2" x14ac:dyDescent="0.35">
      <c r="A587">
        <v>146</v>
      </c>
      <c r="B587">
        <v>7.2</v>
      </c>
    </row>
    <row r="588" spans="1:2" x14ac:dyDescent="0.35">
      <c r="A588">
        <v>118</v>
      </c>
      <c r="B588">
        <v>6.1</v>
      </c>
    </row>
    <row r="589" spans="1:2" x14ac:dyDescent="0.35">
      <c r="A589">
        <v>171</v>
      </c>
      <c r="B589">
        <v>7.6</v>
      </c>
    </row>
    <row r="590" spans="1:2" x14ac:dyDescent="0.35">
      <c r="A590">
        <v>136</v>
      </c>
      <c r="B590">
        <v>6.3</v>
      </c>
    </row>
    <row r="591" spans="1:2" x14ac:dyDescent="0.35">
      <c r="A591">
        <v>92</v>
      </c>
      <c r="B591">
        <v>6.3</v>
      </c>
    </row>
    <row r="592" spans="1:2" x14ac:dyDescent="0.35">
      <c r="A592">
        <v>116</v>
      </c>
      <c r="B592">
        <v>6.3</v>
      </c>
    </row>
    <row r="593" spans="1:2" x14ac:dyDescent="0.35">
      <c r="A593">
        <v>127</v>
      </c>
      <c r="B593">
        <v>7.7</v>
      </c>
    </row>
    <row r="594" spans="1:2" x14ac:dyDescent="0.35">
      <c r="A594">
        <v>136</v>
      </c>
      <c r="B594">
        <v>7</v>
      </c>
    </row>
    <row r="595" spans="1:2" x14ac:dyDescent="0.35">
      <c r="A595">
        <v>111</v>
      </c>
      <c r="B595">
        <v>5.3</v>
      </c>
    </row>
    <row r="596" spans="1:2" x14ac:dyDescent="0.35">
      <c r="A596">
        <v>116</v>
      </c>
      <c r="B596">
        <v>5.6</v>
      </c>
    </row>
    <row r="597" spans="1:2" x14ac:dyDescent="0.35">
      <c r="A597">
        <v>113</v>
      </c>
      <c r="B597">
        <v>5.2</v>
      </c>
    </row>
    <row r="598" spans="1:2" x14ac:dyDescent="0.35">
      <c r="A598">
        <v>97</v>
      </c>
      <c r="B598">
        <v>5.4</v>
      </c>
    </row>
    <row r="599" spans="1:2" x14ac:dyDescent="0.35">
      <c r="A599">
        <v>88</v>
      </c>
      <c r="B599">
        <v>6.4</v>
      </c>
    </row>
    <row r="600" spans="1:2" x14ac:dyDescent="0.35">
      <c r="A600">
        <v>136</v>
      </c>
      <c r="B600">
        <v>5.9</v>
      </c>
    </row>
    <row r="601" spans="1:2" x14ac:dyDescent="0.35">
      <c r="A601">
        <v>125</v>
      </c>
      <c r="B601">
        <v>6.3</v>
      </c>
    </row>
    <row r="602" spans="1:2" x14ac:dyDescent="0.35">
      <c r="A602">
        <v>116</v>
      </c>
      <c r="B602">
        <v>6.5</v>
      </c>
    </row>
    <row r="603" spans="1:2" x14ac:dyDescent="0.35">
      <c r="A603">
        <v>98</v>
      </c>
      <c r="B603">
        <v>3</v>
      </c>
    </row>
    <row r="604" spans="1:2" x14ac:dyDescent="0.35">
      <c r="A604">
        <v>91</v>
      </c>
      <c r="B604">
        <v>3.6</v>
      </c>
    </row>
    <row r="605" spans="1:2" x14ac:dyDescent="0.35">
      <c r="A605">
        <v>97</v>
      </c>
      <c r="B605">
        <v>5.8</v>
      </c>
    </row>
    <row r="606" spans="1:2" x14ac:dyDescent="0.35">
      <c r="A606">
        <v>95</v>
      </c>
      <c r="B606">
        <v>6.2</v>
      </c>
    </row>
    <row r="607" spans="1:2" x14ac:dyDescent="0.35">
      <c r="A607">
        <v>88</v>
      </c>
      <c r="B607">
        <v>5.6</v>
      </c>
    </row>
    <row r="608" spans="1:2" x14ac:dyDescent="0.35">
      <c r="A608">
        <v>133</v>
      </c>
      <c r="B608">
        <v>5.4</v>
      </c>
    </row>
    <row r="609" spans="1:2" x14ac:dyDescent="0.35">
      <c r="A609">
        <v>106</v>
      </c>
      <c r="B609">
        <v>6.1</v>
      </c>
    </row>
    <row r="610" spans="1:2" x14ac:dyDescent="0.35">
      <c r="A610">
        <v>116</v>
      </c>
      <c r="B610">
        <v>4.2</v>
      </c>
    </row>
    <row r="611" spans="1:2" x14ac:dyDescent="0.35">
      <c r="A611">
        <v>115</v>
      </c>
      <c r="B611">
        <v>6.7</v>
      </c>
    </row>
    <row r="612" spans="1:2" x14ac:dyDescent="0.35">
      <c r="A612">
        <v>99</v>
      </c>
      <c r="B612">
        <v>4.2</v>
      </c>
    </row>
    <row r="613" spans="1:2" x14ac:dyDescent="0.35">
      <c r="A613">
        <v>124</v>
      </c>
      <c r="B613">
        <v>6.4</v>
      </c>
    </row>
    <row r="614" spans="1:2" x14ac:dyDescent="0.35">
      <c r="A614">
        <v>124</v>
      </c>
      <c r="B614">
        <v>4.9000000000000004</v>
      </c>
    </row>
    <row r="615" spans="1:2" x14ac:dyDescent="0.35">
      <c r="A615">
        <v>124</v>
      </c>
      <c r="B615">
        <v>6.8</v>
      </c>
    </row>
    <row r="616" spans="1:2" x14ac:dyDescent="0.35">
      <c r="A616">
        <v>87</v>
      </c>
      <c r="B616">
        <v>7.7</v>
      </c>
    </row>
    <row r="617" spans="1:2" x14ac:dyDescent="0.35">
      <c r="A617">
        <v>105</v>
      </c>
      <c r="B617">
        <v>5.6</v>
      </c>
    </row>
    <row r="618" spans="1:2" x14ac:dyDescent="0.35">
      <c r="A618">
        <v>125</v>
      </c>
      <c r="B618">
        <v>6.4</v>
      </c>
    </row>
    <row r="619" spans="1:2" x14ac:dyDescent="0.35">
      <c r="A619">
        <v>141</v>
      </c>
      <c r="B619">
        <v>7.2</v>
      </c>
    </row>
    <row r="620" spans="1:2" x14ac:dyDescent="0.35">
      <c r="A620">
        <v>121</v>
      </c>
      <c r="B620">
        <v>6</v>
      </c>
    </row>
    <row r="621" spans="1:2" x14ac:dyDescent="0.35">
      <c r="A621">
        <v>111</v>
      </c>
      <c r="B621">
        <v>5.9</v>
      </c>
    </row>
    <row r="622" spans="1:2" x14ac:dyDescent="0.35">
      <c r="A622">
        <v>157</v>
      </c>
      <c r="B622">
        <v>7.9</v>
      </c>
    </row>
    <row r="623" spans="1:2" x14ac:dyDescent="0.35">
      <c r="A623">
        <v>117</v>
      </c>
      <c r="B623">
        <v>6.8</v>
      </c>
    </row>
    <row r="624" spans="1:2" x14ac:dyDescent="0.35">
      <c r="A624">
        <v>128</v>
      </c>
      <c r="B624">
        <v>7.1</v>
      </c>
    </row>
    <row r="625" spans="1:2" x14ac:dyDescent="0.35">
      <c r="A625">
        <v>114</v>
      </c>
      <c r="B625">
        <v>5.9</v>
      </c>
    </row>
    <row r="626" spans="1:2" x14ac:dyDescent="0.35">
      <c r="A626">
        <v>105</v>
      </c>
      <c r="B626">
        <v>5.9</v>
      </c>
    </row>
    <row r="627" spans="1:2" x14ac:dyDescent="0.35">
      <c r="A627">
        <v>113</v>
      </c>
      <c r="B627">
        <v>6.2</v>
      </c>
    </row>
    <row r="628" spans="1:2" x14ac:dyDescent="0.35">
      <c r="A628">
        <v>121</v>
      </c>
      <c r="B628">
        <v>7</v>
      </c>
    </row>
    <row r="629" spans="1:2" x14ac:dyDescent="0.35">
      <c r="A629">
        <v>102</v>
      </c>
      <c r="B629">
        <v>5.4</v>
      </c>
    </row>
    <row r="630" spans="1:2" x14ac:dyDescent="0.35">
      <c r="A630">
        <v>169</v>
      </c>
      <c r="B630">
        <v>8.6</v>
      </c>
    </row>
    <row r="631" spans="1:2" x14ac:dyDescent="0.35">
      <c r="A631">
        <v>132</v>
      </c>
      <c r="B631">
        <v>6.5</v>
      </c>
    </row>
    <row r="632" spans="1:2" x14ac:dyDescent="0.35">
      <c r="A632">
        <v>127</v>
      </c>
      <c r="B632">
        <v>6.4</v>
      </c>
    </row>
    <row r="633" spans="1:2" x14ac:dyDescent="0.35">
      <c r="A633">
        <v>103</v>
      </c>
      <c r="B633">
        <v>7.6</v>
      </c>
    </row>
    <row r="634" spans="1:2" x14ac:dyDescent="0.35">
      <c r="A634">
        <v>136</v>
      </c>
      <c r="B634">
        <v>5.5</v>
      </c>
    </row>
    <row r="635" spans="1:2" x14ac:dyDescent="0.35">
      <c r="A635">
        <v>150</v>
      </c>
      <c r="B635">
        <v>7.4</v>
      </c>
    </row>
    <row r="636" spans="1:2" x14ac:dyDescent="0.35">
      <c r="A636">
        <v>136</v>
      </c>
      <c r="B636">
        <v>8.6999999999999993</v>
      </c>
    </row>
    <row r="637" spans="1:2" x14ac:dyDescent="0.35">
      <c r="A637">
        <v>140</v>
      </c>
      <c r="B637">
        <v>7.6</v>
      </c>
    </row>
    <row r="638" spans="1:2" x14ac:dyDescent="0.35">
      <c r="A638">
        <v>104</v>
      </c>
      <c r="B638">
        <v>5.5</v>
      </c>
    </row>
    <row r="639" spans="1:2" x14ac:dyDescent="0.35">
      <c r="A639">
        <v>158</v>
      </c>
      <c r="B639">
        <v>7.6</v>
      </c>
    </row>
    <row r="640" spans="1:2" x14ac:dyDescent="0.35">
      <c r="A640">
        <v>119</v>
      </c>
      <c r="B640">
        <v>6.5</v>
      </c>
    </row>
    <row r="641" spans="1:2" x14ac:dyDescent="0.35">
      <c r="A641">
        <v>106</v>
      </c>
      <c r="B641">
        <v>6.9</v>
      </c>
    </row>
    <row r="642" spans="1:2" x14ac:dyDescent="0.35">
      <c r="A642">
        <v>136</v>
      </c>
      <c r="B642">
        <v>6.7</v>
      </c>
    </row>
    <row r="643" spans="1:2" x14ac:dyDescent="0.35">
      <c r="A643">
        <v>95</v>
      </c>
      <c r="B643">
        <v>6.6</v>
      </c>
    </row>
    <row r="644" spans="1:2" x14ac:dyDescent="0.35">
      <c r="A644">
        <v>137</v>
      </c>
      <c r="B644">
        <v>7.2</v>
      </c>
    </row>
    <row r="645" spans="1:2" x14ac:dyDescent="0.35">
      <c r="A645">
        <v>130</v>
      </c>
      <c r="B645">
        <v>6.4</v>
      </c>
    </row>
    <row r="646" spans="1:2" x14ac:dyDescent="0.35">
      <c r="A646">
        <v>124</v>
      </c>
      <c r="B646">
        <v>6.4</v>
      </c>
    </row>
    <row r="647" spans="1:2" x14ac:dyDescent="0.35">
      <c r="A647">
        <v>108</v>
      </c>
      <c r="B647">
        <v>6</v>
      </c>
    </row>
    <row r="648" spans="1:2" x14ac:dyDescent="0.35">
      <c r="A648">
        <v>104</v>
      </c>
      <c r="B648">
        <v>6.1</v>
      </c>
    </row>
    <row r="649" spans="1:2" x14ac:dyDescent="0.35">
      <c r="A649">
        <v>129</v>
      </c>
      <c r="B649">
        <v>6</v>
      </c>
    </row>
    <row r="650" spans="1:2" x14ac:dyDescent="0.35">
      <c r="A650">
        <v>117</v>
      </c>
      <c r="B650">
        <v>6.4</v>
      </c>
    </row>
    <row r="651" spans="1:2" x14ac:dyDescent="0.35">
      <c r="A651">
        <v>99</v>
      </c>
      <c r="B651">
        <v>6.4</v>
      </c>
    </row>
    <row r="652" spans="1:2" x14ac:dyDescent="0.35">
      <c r="A652">
        <v>159</v>
      </c>
      <c r="B652">
        <v>7.3</v>
      </c>
    </row>
    <row r="653" spans="1:2" x14ac:dyDescent="0.35">
      <c r="A653">
        <v>118</v>
      </c>
      <c r="B653">
        <v>5.2</v>
      </c>
    </row>
    <row r="654" spans="1:2" x14ac:dyDescent="0.35">
      <c r="A654">
        <v>105</v>
      </c>
      <c r="B654">
        <v>6.6</v>
      </c>
    </row>
    <row r="655" spans="1:2" x14ac:dyDescent="0.35">
      <c r="A655">
        <v>103</v>
      </c>
      <c r="B655">
        <v>6.3</v>
      </c>
    </row>
    <row r="656" spans="1:2" x14ac:dyDescent="0.35">
      <c r="A656">
        <v>122</v>
      </c>
      <c r="B656">
        <v>5.9</v>
      </c>
    </row>
    <row r="657" spans="1:2" x14ac:dyDescent="0.35">
      <c r="A657">
        <v>114</v>
      </c>
      <c r="B657">
        <v>6.4</v>
      </c>
    </row>
    <row r="658" spans="1:2" x14ac:dyDescent="0.35">
      <c r="A658">
        <v>143</v>
      </c>
      <c r="B658">
        <v>6.7</v>
      </c>
    </row>
    <row r="659" spans="1:2" x14ac:dyDescent="0.35">
      <c r="A659">
        <v>96</v>
      </c>
      <c r="B659">
        <v>5.4</v>
      </c>
    </row>
    <row r="660" spans="1:2" x14ac:dyDescent="0.35">
      <c r="A660">
        <v>111</v>
      </c>
      <c r="B660">
        <v>6.4</v>
      </c>
    </row>
    <row r="661" spans="1:2" x14ac:dyDescent="0.35">
      <c r="A661">
        <v>121</v>
      </c>
      <c r="B661">
        <v>6.7</v>
      </c>
    </row>
    <row r="662" spans="1:2" x14ac:dyDescent="0.35">
      <c r="A662">
        <v>135</v>
      </c>
      <c r="B662">
        <v>6.2</v>
      </c>
    </row>
    <row r="663" spans="1:2" x14ac:dyDescent="0.35">
      <c r="A663">
        <v>101</v>
      </c>
      <c r="B663">
        <v>6.1</v>
      </c>
    </row>
    <row r="664" spans="1:2" x14ac:dyDescent="0.35">
      <c r="A664">
        <v>151</v>
      </c>
      <c r="B664">
        <v>8.8000000000000007</v>
      </c>
    </row>
    <row r="665" spans="1:2" x14ac:dyDescent="0.35">
      <c r="A665">
        <v>131</v>
      </c>
      <c r="B665">
        <v>7.1</v>
      </c>
    </row>
    <row r="666" spans="1:2" x14ac:dyDescent="0.35">
      <c r="A666">
        <v>100</v>
      </c>
      <c r="B666">
        <v>5.7</v>
      </c>
    </row>
    <row r="667" spans="1:2" x14ac:dyDescent="0.35">
      <c r="A667">
        <v>105</v>
      </c>
      <c r="B667">
        <v>5</v>
      </c>
    </row>
    <row r="668" spans="1:2" x14ac:dyDescent="0.35">
      <c r="A668">
        <v>92</v>
      </c>
      <c r="B668">
        <v>5.0999999999999996</v>
      </c>
    </row>
    <row r="669" spans="1:2" x14ac:dyDescent="0.35">
      <c r="A669">
        <v>130</v>
      </c>
      <c r="B669">
        <v>6.9</v>
      </c>
    </row>
    <row r="670" spans="1:2" x14ac:dyDescent="0.35">
      <c r="A670">
        <v>100</v>
      </c>
      <c r="B670">
        <v>4.8</v>
      </c>
    </row>
    <row r="671" spans="1:2" x14ac:dyDescent="0.35">
      <c r="A671">
        <v>102</v>
      </c>
      <c r="B671">
        <v>6.5</v>
      </c>
    </row>
    <row r="672" spans="1:2" x14ac:dyDescent="0.35">
      <c r="A672">
        <v>133</v>
      </c>
      <c r="B672">
        <v>5.0999999999999996</v>
      </c>
    </row>
    <row r="673" spans="1:2" x14ac:dyDescent="0.35">
      <c r="A673">
        <v>121</v>
      </c>
      <c r="B673">
        <v>7.1</v>
      </c>
    </row>
    <row r="674" spans="1:2" x14ac:dyDescent="0.35">
      <c r="A674">
        <v>147</v>
      </c>
      <c r="B674">
        <v>7.5</v>
      </c>
    </row>
    <row r="675" spans="1:2" x14ac:dyDescent="0.35">
      <c r="A675">
        <v>94</v>
      </c>
      <c r="B675">
        <v>6.2</v>
      </c>
    </row>
    <row r="676" spans="1:2" x14ac:dyDescent="0.35">
      <c r="A676">
        <v>94</v>
      </c>
      <c r="B676">
        <v>6.3</v>
      </c>
    </row>
    <row r="677" spans="1:2" x14ac:dyDescent="0.35">
      <c r="A677">
        <v>127</v>
      </c>
      <c r="B677">
        <v>8.1</v>
      </c>
    </row>
    <row r="678" spans="1:2" x14ac:dyDescent="0.35">
      <c r="A678">
        <v>212</v>
      </c>
      <c r="B678">
        <v>6.6</v>
      </c>
    </row>
    <row r="679" spans="1:2" x14ac:dyDescent="0.35">
      <c r="A679">
        <v>141</v>
      </c>
      <c r="B679">
        <v>6.9</v>
      </c>
    </row>
    <row r="680" spans="1:2" x14ac:dyDescent="0.35">
      <c r="A680">
        <v>103</v>
      </c>
      <c r="B680">
        <v>6.1</v>
      </c>
    </row>
    <row r="681" spans="1:2" x14ac:dyDescent="0.35">
      <c r="A681">
        <v>98</v>
      </c>
      <c r="B681">
        <v>4.3</v>
      </c>
    </row>
    <row r="682" spans="1:2" x14ac:dyDescent="0.35">
      <c r="A682">
        <v>116</v>
      </c>
      <c r="B682">
        <v>6.6</v>
      </c>
    </row>
    <row r="683" spans="1:2" x14ac:dyDescent="0.35">
      <c r="A683">
        <v>114</v>
      </c>
      <c r="B683">
        <v>6.8</v>
      </c>
    </row>
    <row r="684" spans="1:2" x14ac:dyDescent="0.35">
      <c r="A684">
        <v>87</v>
      </c>
      <c r="B684">
        <v>3.8</v>
      </c>
    </row>
    <row r="685" spans="1:2" x14ac:dyDescent="0.35">
      <c r="A685">
        <v>125</v>
      </c>
      <c r="B685">
        <v>5.9</v>
      </c>
    </row>
    <row r="686" spans="1:2" x14ac:dyDescent="0.35">
      <c r="A686">
        <v>187</v>
      </c>
      <c r="B686">
        <v>7.9</v>
      </c>
    </row>
    <row r="687" spans="1:2" x14ac:dyDescent="0.35">
      <c r="A687">
        <v>93</v>
      </c>
      <c r="B687">
        <v>6.3</v>
      </c>
    </row>
    <row r="688" spans="1:2" x14ac:dyDescent="0.35">
      <c r="A688">
        <v>95</v>
      </c>
      <c r="B688">
        <v>5.5</v>
      </c>
    </row>
    <row r="689" spans="1:2" x14ac:dyDescent="0.35">
      <c r="A689">
        <v>117</v>
      </c>
      <c r="B689">
        <v>7.7</v>
      </c>
    </row>
    <row r="690" spans="1:2" x14ac:dyDescent="0.35">
      <c r="A690">
        <v>106</v>
      </c>
      <c r="B690">
        <v>6.3</v>
      </c>
    </row>
    <row r="691" spans="1:2" x14ac:dyDescent="0.35">
      <c r="A691">
        <v>115</v>
      </c>
      <c r="B691">
        <v>7.1</v>
      </c>
    </row>
    <row r="692" spans="1:2" x14ac:dyDescent="0.35">
      <c r="A692">
        <v>189</v>
      </c>
      <c r="B692">
        <v>8.5</v>
      </c>
    </row>
    <row r="693" spans="1:2" x14ac:dyDescent="0.35">
      <c r="A693">
        <v>100</v>
      </c>
      <c r="B693">
        <v>5.9</v>
      </c>
    </row>
    <row r="694" spans="1:2" x14ac:dyDescent="0.35">
      <c r="A694">
        <v>81</v>
      </c>
      <c r="B694">
        <v>5.8</v>
      </c>
    </row>
    <row r="695" spans="1:2" x14ac:dyDescent="0.35">
      <c r="A695">
        <v>149</v>
      </c>
      <c r="B695">
        <v>8.1</v>
      </c>
    </row>
    <row r="696" spans="1:2" x14ac:dyDescent="0.35">
      <c r="A696">
        <v>119</v>
      </c>
      <c r="B696">
        <v>7.9</v>
      </c>
    </row>
    <row r="697" spans="1:2" x14ac:dyDescent="0.35">
      <c r="A697">
        <v>130</v>
      </c>
      <c r="B697">
        <v>7.2</v>
      </c>
    </row>
    <row r="698" spans="1:2" x14ac:dyDescent="0.35">
      <c r="A698">
        <v>116</v>
      </c>
      <c r="B698">
        <v>6.3</v>
      </c>
    </row>
    <row r="699" spans="1:2" x14ac:dyDescent="0.35">
      <c r="A699">
        <v>103</v>
      </c>
      <c r="B699">
        <v>8.1</v>
      </c>
    </row>
    <row r="700" spans="1:2" x14ac:dyDescent="0.35">
      <c r="A700">
        <v>99</v>
      </c>
      <c r="B700">
        <v>7</v>
      </c>
    </row>
    <row r="701" spans="1:2" x14ac:dyDescent="0.35">
      <c r="A701">
        <v>92</v>
      </c>
      <c r="B701">
        <v>5.5</v>
      </c>
    </row>
    <row r="702" spans="1:2" x14ac:dyDescent="0.35">
      <c r="A702">
        <v>109</v>
      </c>
      <c r="B702">
        <v>6.7</v>
      </c>
    </row>
    <row r="703" spans="1:2" x14ac:dyDescent="0.35">
      <c r="A703">
        <v>87</v>
      </c>
      <c r="B703">
        <v>5.2</v>
      </c>
    </row>
    <row r="704" spans="1:2" x14ac:dyDescent="0.35">
      <c r="A704">
        <v>111</v>
      </c>
      <c r="B704">
        <v>7</v>
      </c>
    </row>
    <row r="705" spans="1:2" x14ac:dyDescent="0.35">
      <c r="A705">
        <v>101</v>
      </c>
      <c r="B705">
        <v>6.1</v>
      </c>
    </row>
    <row r="706" spans="1:2" x14ac:dyDescent="0.35">
      <c r="A706">
        <v>83</v>
      </c>
      <c r="B706">
        <v>6.6</v>
      </c>
    </row>
    <row r="707" spans="1:2" x14ac:dyDescent="0.35">
      <c r="A707">
        <v>113</v>
      </c>
      <c r="B707">
        <v>5.5</v>
      </c>
    </row>
    <row r="708" spans="1:2" x14ac:dyDescent="0.35">
      <c r="A708">
        <v>107</v>
      </c>
      <c r="B708">
        <v>5.9</v>
      </c>
    </row>
    <row r="709" spans="1:2" x14ac:dyDescent="0.35">
      <c r="A709">
        <v>94</v>
      </c>
      <c r="B709">
        <v>5.4</v>
      </c>
    </row>
    <row r="710" spans="1:2" x14ac:dyDescent="0.35">
      <c r="A710">
        <v>132</v>
      </c>
      <c r="B710">
        <v>6.4</v>
      </c>
    </row>
    <row r="711" spans="1:2" x14ac:dyDescent="0.35">
      <c r="A711">
        <v>140</v>
      </c>
      <c r="B711">
        <v>5.7</v>
      </c>
    </row>
    <row r="712" spans="1:2" x14ac:dyDescent="0.35">
      <c r="A712">
        <v>125</v>
      </c>
      <c r="B712">
        <v>6.7</v>
      </c>
    </row>
    <row r="713" spans="1:2" x14ac:dyDescent="0.35">
      <c r="A713">
        <v>111</v>
      </c>
      <c r="B713">
        <v>7.1</v>
      </c>
    </row>
    <row r="714" spans="1:2" x14ac:dyDescent="0.35">
      <c r="A714">
        <v>156</v>
      </c>
      <c r="B714">
        <v>6.8</v>
      </c>
    </row>
    <row r="715" spans="1:2" x14ac:dyDescent="0.35">
      <c r="A715">
        <v>170</v>
      </c>
      <c r="B715">
        <v>6.5</v>
      </c>
    </row>
    <row r="716" spans="1:2" x14ac:dyDescent="0.35">
      <c r="A716">
        <v>120</v>
      </c>
      <c r="B716">
        <v>7.6</v>
      </c>
    </row>
    <row r="717" spans="1:2" x14ac:dyDescent="0.35">
      <c r="A717">
        <v>100</v>
      </c>
      <c r="B717">
        <v>5.5</v>
      </c>
    </row>
    <row r="718" spans="1:2" x14ac:dyDescent="0.35">
      <c r="A718">
        <v>115</v>
      </c>
      <c r="B718">
        <v>6.5</v>
      </c>
    </row>
    <row r="719" spans="1:2" x14ac:dyDescent="0.35">
      <c r="A719">
        <v>130</v>
      </c>
      <c r="B719">
        <v>7</v>
      </c>
    </row>
    <row r="720" spans="1:2" x14ac:dyDescent="0.35">
      <c r="A720">
        <v>105</v>
      </c>
      <c r="B720">
        <v>5.8</v>
      </c>
    </row>
    <row r="721" spans="1:2" x14ac:dyDescent="0.35">
      <c r="A721">
        <v>111</v>
      </c>
      <c r="B721">
        <v>7.3</v>
      </c>
    </row>
    <row r="722" spans="1:2" x14ac:dyDescent="0.35">
      <c r="A722">
        <v>106</v>
      </c>
      <c r="B722">
        <v>6.6</v>
      </c>
    </row>
    <row r="723" spans="1:2" x14ac:dyDescent="0.35">
      <c r="A723">
        <v>89</v>
      </c>
      <c r="B723">
        <v>4.4000000000000004</v>
      </c>
    </row>
    <row r="724" spans="1:2" x14ac:dyDescent="0.35">
      <c r="A724">
        <v>100</v>
      </c>
      <c r="B724">
        <v>7.7</v>
      </c>
    </row>
    <row r="725" spans="1:2" x14ac:dyDescent="0.35">
      <c r="A725">
        <v>91</v>
      </c>
      <c r="B725">
        <v>5</v>
      </c>
    </row>
    <row r="726" spans="1:2" x14ac:dyDescent="0.35">
      <c r="A726">
        <v>146</v>
      </c>
      <c r="B726">
        <v>7.7</v>
      </c>
    </row>
    <row r="727" spans="1:2" x14ac:dyDescent="0.35">
      <c r="A727">
        <v>98</v>
      </c>
      <c r="B727">
        <v>4.4000000000000004</v>
      </c>
    </row>
    <row r="728" spans="1:2" x14ac:dyDescent="0.35">
      <c r="A728">
        <v>101</v>
      </c>
      <c r="B728">
        <v>6.1</v>
      </c>
    </row>
    <row r="729" spans="1:2" x14ac:dyDescent="0.35">
      <c r="A729">
        <v>94</v>
      </c>
      <c r="B729">
        <v>5.4</v>
      </c>
    </row>
    <row r="730" spans="1:2" x14ac:dyDescent="0.35">
      <c r="A730">
        <v>132</v>
      </c>
      <c r="B730">
        <v>6.8</v>
      </c>
    </row>
    <row r="731" spans="1:2" x14ac:dyDescent="0.35">
      <c r="A731">
        <v>115</v>
      </c>
      <c r="B731">
        <v>6.5</v>
      </c>
    </row>
    <row r="732" spans="1:2" x14ac:dyDescent="0.35">
      <c r="A732">
        <v>92</v>
      </c>
      <c r="B732">
        <v>7</v>
      </c>
    </row>
    <row r="733" spans="1:2" x14ac:dyDescent="0.35">
      <c r="A733">
        <v>124</v>
      </c>
      <c r="B733">
        <v>6.3</v>
      </c>
    </row>
    <row r="734" spans="1:2" x14ac:dyDescent="0.35">
      <c r="A734">
        <v>119</v>
      </c>
      <c r="B734">
        <v>6.3</v>
      </c>
    </row>
    <row r="735" spans="1:2" x14ac:dyDescent="0.35">
      <c r="A735">
        <v>124</v>
      </c>
      <c r="B735">
        <v>6.1</v>
      </c>
    </row>
    <row r="736" spans="1:2" x14ac:dyDescent="0.35">
      <c r="A736">
        <v>93</v>
      </c>
      <c r="B736">
        <v>6.1</v>
      </c>
    </row>
    <row r="737" spans="1:2" x14ac:dyDescent="0.35">
      <c r="A737">
        <v>98</v>
      </c>
      <c r="B737">
        <v>5.3</v>
      </c>
    </row>
    <row r="738" spans="1:2" x14ac:dyDescent="0.35">
      <c r="A738">
        <v>92</v>
      </c>
      <c r="B738">
        <v>5.4</v>
      </c>
    </row>
    <row r="739" spans="1:2" x14ac:dyDescent="0.35">
      <c r="A739">
        <v>105</v>
      </c>
      <c r="B739">
        <v>6.2</v>
      </c>
    </row>
    <row r="740" spans="1:2" x14ac:dyDescent="0.35">
      <c r="A740">
        <v>124</v>
      </c>
      <c r="B740">
        <v>6.6</v>
      </c>
    </row>
    <row r="741" spans="1:2" x14ac:dyDescent="0.35">
      <c r="A741">
        <v>99</v>
      </c>
      <c r="B741">
        <v>5.9</v>
      </c>
    </row>
    <row r="742" spans="1:2" x14ac:dyDescent="0.35">
      <c r="A742">
        <v>116</v>
      </c>
      <c r="B742">
        <v>6.3</v>
      </c>
    </row>
    <row r="743" spans="1:2" x14ac:dyDescent="0.35">
      <c r="A743">
        <v>124</v>
      </c>
      <c r="B743">
        <v>7.2</v>
      </c>
    </row>
    <row r="744" spans="1:2" x14ac:dyDescent="0.35">
      <c r="A744">
        <v>96</v>
      </c>
      <c r="B744">
        <v>6.8</v>
      </c>
    </row>
    <row r="745" spans="1:2" x14ac:dyDescent="0.35">
      <c r="A745">
        <v>104</v>
      </c>
      <c r="B745">
        <v>6.1</v>
      </c>
    </row>
    <row r="746" spans="1:2" x14ac:dyDescent="0.35">
      <c r="A746">
        <v>100</v>
      </c>
      <c r="B746">
        <v>7.8</v>
      </c>
    </row>
    <row r="747" spans="1:2" x14ac:dyDescent="0.35">
      <c r="A747">
        <v>115</v>
      </c>
      <c r="B747">
        <v>5</v>
      </c>
    </row>
    <row r="748" spans="1:2" x14ac:dyDescent="0.35">
      <c r="A748">
        <v>101</v>
      </c>
      <c r="B748">
        <v>6.2</v>
      </c>
    </row>
    <row r="749" spans="1:2" x14ac:dyDescent="0.35">
      <c r="A749">
        <v>113</v>
      </c>
      <c r="B749">
        <v>6.7</v>
      </c>
    </row>
    <row r="750" spans="1:2" x14ac:dyDescent="0.35">
      <c r="A750">
        <v>100</v>
      </c>
      <c r="B750">
        <v>4.9000000000000004</v>
      </c>
    </row>
    <row r="751" spans="1:2" x14ac:dyDescent="0.35">
      <c r="A751">
        <v>134</v>
      </c>
      <c r="B751">
        <v>7.4</v>
      </c>
    </row>
    <row r="752" spans="1:2" x14ac:dyDescent="0.35">
      <c r="A752">
        <v>127</v>
      </c>
      <c r="B752">
        <v>7.1</v>
      </c>
    </row>
    <row r="753" spans="1:2" x14ac:dyDescent="0.35">
      <c r="A753">
        <v>125</v>
      </c>
      <c r="B753">
        <v>6.2</v>
      </c>
    </row>
    <row r="754" spans="1:2" x14ac:dyDescent="0.35">
      <c r="A754">
        <v>94</v>
      </c>
      <c r="B754">
        <v>4.9000000000000004</v>
      </c>
    </row>
    <row r="755" spans="1:2" x14ac:dyDescent="0.35">
      <c r="A755">
        <v>107</v>
      </c>
      <c r="B755">
        <v>6.1</v>
      </c>
    </row>
    <row r="756" spans="1:2" x14ac:dyDescent="0.35">
      <c r="A756">
        <v>91</v>
      </c>
      <c r="B756">
        <v>6.1</v>
      </c>
    </row>
    <row r="757" spans="1:2" x14ac:dyDescent="0.35">
      <c r="A757">
        <v>116</v>
      </c>
      <c r="B757">
        <v>6.4</v>
      </c>
    </row>
    <row r="758" spans="1:2" x14ac:dyDescent="0.35">
      <c r="A758">
        <v>100</v>
      </c>
      <c r="B758">
        <v>6.3</v>
      </c>
    </row>
    <row r="759" spans="1:2" x14ac:dyDescent="0.35">
      <c r="A759">
        <v>111</v>
      </c>
      <c r="B759">
        <v>6.8</v>
      </c>
    </row>
    <row r="760" spans="1:2" x14ac:dyDescent="0.35">
      <c r="A760">
        <v>117</v>
      </c>
      <c r="B760">
        <v>6.6</v>
      </c>
    </row>
    <row r="761" spans="1:2" x14ac:dyDescent="0.35">
      <c r="A761">
        <v>110</v>
      </c>
      <c r="B761">
        <v>5.7</v>
      </c>
    </row>
    <row r="762" spans="1:2" x14ac:dyDescent="0.35">
      <c r="A762">
        <v>96</v>
      </c>
      <c r="B762">
        <v>5.9</v>
      </c>
    </row>
    <row r="763" spans="1:2" x14ac:dyDescent="0.35">
      <c r="A763">
        <v>101</v>
      </c>
      <c r="B763">
        <v>6</v>
      </c>
    </row>
    <row r="764" spans="1:2" x14ac:dyDescent="0.35">
      <c r="A764">
        <v>111</v>
      </c>
      <c r="B764">
        <v>6.1</v>
      </c>
    </row>
    <row r="765" spans="1:2" x14ac:dyDescent="0.35">
      <c r="A765">
        <v>117</v>
      </c>
      <c r="B765">
        <v>6.7</v>
      </c>
    </row>
    <row r="766" spans="1:2" x14ac:dyDescent="0.35">
      <c r="A766">
        <v>126</v>
      </c>
      <c r="B766">
        <v>6.7</v>
      </c>
    </row>
    <row r="767" spans="1:2" x14ac:dyDescent="0.35">
      <c r="A767">
        <v>152</v>
      </c>
      <c r="B767">
        <v>7.9</v>
      </c>
    </row>
    <row r="768" spans="1:2" x14ac:dyDescent="0.35">
      <c r="A768">
        <v>86</v>
      </c>
      <c r="B768">
        <v>5</v>
      </c>
    </row>
    <row r="769" spans="1:2" x14ac:dyDescent="0.35">
      <c r="A769">
        <v>101</v>
      </c>
      <c r="B769">
        <v>4.3</v>
      </c>
    </row>
    <row r="770" spans="1:2" x14ac:dyDescent="0.35">
      <c r="A770">
        <v>87</v>
      </c>
      <c r="B770">
        <v>5.7</v>
      </c>
    </row>
    <row r="771" spans="1:2" x14ac:dyDescent="0.35">
      <c r="A771">
        <v>85</v>
      </c>
      <c r="B771">
        <v>6.7</v>
      </c>
    </row>
    <row r="772" spans="1:2" x14ac:dyDescent="0.35">
      <c r="A772">
        <v>130</v>
      </c>
      <c r="B772">
        <v>6.7</v>
      </c>
    </row>
    <row r="773" spans="1:2" x14ac:dyDescent="0.35">
      <c r="A773">
        <v>104</v>
      </c>
      <c r="B773">
        <v>6.1</v>
      </c>
    </row>
    <row r="774" spans="1:2" x14ac:dyDescent="0.35">
      <c r="A774">
        <v>121</v>
      </c>
      <c r="B774">
        <v>5.6</v>
      </c>
    </row>
    <row r="775" spans="1:2" x14ac:dyDescent="0.35">
      <c r="A775">
        <v>140</v>
      </c>
      <c r="B775">
        <v>6.6</v>
      </c>
    </row>
    <row r="776" spans="1:2" x14ac:dyDescent="0.35">
      <c r="A776">
        <v>131</v>
      </c>
      <c r="B776">
        <v>6.9</v>
      </c>
    </row>
    <row r="777" spans="1:2" x14ac:dyDescent="0.35">
      <c r="A777">
        <v>91</v>
      </c>
      <c r="B777">
        <v>4.8</v>
      </c>
    </row>
    <row r="778" spans="1:2" x14ac:dyDescent="0.35">
      <c r="A778">
        <v>118</v>
      </c>
      <c r="B778">
        <v>6.2</v>
      </c>
    </row>
    <row r="779" spans="1:2" x14ac:dyDescent="0.35">
      <c r="A779">
        <v>130</v>
      </c>
      <c r="B779">
        <v>6</v>
      </c>
    </row>
    <row r="780" spans="1:2" x14ac:dyDescent="0.35">
      <c r="A780">
        <v>90</v>
      </c>
      <c r="B780">
        <v>4.9000000000000004</v>
      </c>
    </row>
    <row r="781" spans="1:2" x14ac:dyDescent="0.35">
      <c r="A781">
        <v>103</v>
      </c>
      <c r="B781">
        <v>5.6</v>
      </c>
    </row>
    <row r="782" spans="1:2" x14ac:dyDescent="0.35">
      <c r="A782">
        <v>122</v>
      </c>
      <c r="B782">
        <v>6.1</v>
      </c>
    </row>
    <row r="783" spans="1:2" x14ac:dyDescent="0.35">
      <c r="A783">
        <v>106</v>
      </c>
      <c r="B783">
        <v>6.1</v>
      </c>
    </row>
    <row r="784" spans="1:2" x14ac:dyDescent="0.35">
      <c r="A784">
        <v>103</v>
      </c>
      <c r="B784">
        <v>4.8</v>
      </c>
    </row>
    <row r="785" spans="1:2" x14ac:dyDescent="0.35">
      <c r="A785">
        <v>107</v>
      </c>
      <c r="B785">
        <v>5.5</v>
      </c>
    </row>
    <row r="786" spans="1:2" x14ac:dyDescent="0.35">
      <c r="A786">
        <v>156</v>
      </c>
      <c r="B786">
        <v>3.8</v>
      </c>
    </row>
    <row r="787" spans="1:2" x14ac:dyDescent="0.35">
      <c r="A787">
        <v>127</v>
      </c>
      <c r="B787">
        <v>6.5</v>
      </c>
    </row>
    <row r="788" spans="1:2" x14ac:dyDescent="0.35">
      <c r="A788">
        <v>119</v>
      </c>
      <c r="B788">
        <v>6</v>
      </c>
    </row>
    <row r="789" spans="1:2" x14ac:dyDescent="0.35">
      <c r="A789">
        <v>132</v>
      </c>
      <c r="B789">
        <v>6.7</v>
      </c>
    </row>
    <row r="790" spans="1:2" x14ac:dyDescent="0.35">
      <c r="A790">
        <v>108</v>
      </c>
      <c r="B790">
        <v>8.1</v>
      </c>
    </row>
    <row r="791" spans="1:2" x14ac:dyDescent="0.35">
      <c r="A791">
        <v>114</v>
      </c>
      <c r="B791">
        <v>4.9000000000000004</v>
      </c>
    </row>
    <row r="792" spans="1:2" x14ac:dyDescent="0.35">
      <c r="A792">
        <v>133</v>
      </c>
      <c r="B792">
        <v>7.3</v>
      </c>
    </row>
    <row r="793" spans="1:2" x14ac:dyDescent="0.35">
      <c r="A793">
        <v>103</v>
      </c>
      <c r="B793">
        <v>6.4</v>
      </c>
    </row>
    <row r="794" spans="1:2" x14ac:dyDescent="0.35">
      <c r="A794">
        <v>95</v>
      </c>
      <c r="B794">
        <v>6.7</v>
      </c>
    </row>
    <row r="795" spans="1:2" x14ac:dyDescent="0.35">
      <c r="A795">
        <v>90</v>
      </c>
      <c r="B795">
        <v>3.6</v>
      </c>
    </row>
    <row r="796" spans="1:2" x14ac:dyDescent="0.35">
      <c r="A796">
        <v>87</v>
      </c>
      <c r="B796">
        <v>5.7</v>
      </c>
    </row>
    <row r="797" spans="1:2" x14ac:dyDescent="0.35">
      <c r="A797">
        <v>114</v>
      </c>
      <c r="B797">
        <v>6</v>
      </c>
    </row>
    <row r="798" spans="1:2" x14ac:dyDescent="0.35">
      <c r="A798">
        <v>119</v>
      </c>
      <c r="B798">
        <v>4.9000000000000004</v>
      </c>
    </row>
    <row r="799" spans="1:2" x14ac:dyDescent="0.35">
      <c r="A799">
        <v>103</v>
      </c>
      <c r="B799">
        <v>4.7</v>
      </c>
    </row>
    <row r="800" spans="1:2" x14ac:dyDescent="0.35">
      <c r="A800">
        <v>125</v>
      </c>
      <c r="B800">
        <v>6.3</v>
      </c>
    </row>
    <row r="801" spans="1:2" x14ac:dyDescent="0.35">
      <c r="A801">
        <v>97</v>
      </c>
      <c r="B801">
        <v>5.9</v>
      </c>
    </row>
    <row r="802" spans="1:2" x14ac:dyDescent="0.35">
      <c r="A802">
        <v>125</v>
      </c>
      <c r="B802">
        <v>5.9</v>
      </c>
    </row>
    <row r="803" spans="1:2" x14ac:dyDescent="0.35">
      <c r="A803">
        <v>136</v>
      </c>
      <c r="B803">
        <v>7.5</v>
      </c>
    </row>
    <row r="804" spans="1:2" x14ac:dyDescent="0.35">
      <c r="A804">
        <v>116</v>
      </c>
      <c r="B804">
        <v>5.6</v>
      </c>
    </row>
    <row r="805" spans="1:2" x14ac:dyDescent="0.35">
      <c r="A805">
        <v>103</v>
      </c>
      <c r="B805">
        <v>6.4</v>
      </c>
    </row>
    <row r="806" spans="1:2" x14ac:dyDescent="0.35">
      <c r="A806">
        <v>97</v>
      </c>
      <c r="B806">
        <v>6.3</v>
      </c>
    </row>
    <row r="807" spans="1:2" x14ac:dyDescent="0.35">
      <c r="A807">
        <v>96</v>
      </c>
      <c r="B807">
        <v>4.3</v>
      </c>
    </row>
    <row r="808" spans="1:2" x14ac:dyDescent="0.35">
      <c r="A808">
        <v>131</v>
      </c>
      <c r="B808">
        <v>5.9</v>
      </c>
    </row>
    <row r="809" spans="1:2" x14ac:dyDescent="0.35">
      <c r="A809">
        <v>95</v>
      </c>
      <c r="B809">
        <v>5.5</v>
      </c>
    </row>
    <row r="810" spans="1:2" x14ac:dyDescent="0.35">
      <c r="A810">
        <v>86</v>
      </c>
      <c r="B810">
        <v>6.2</v>
      </c>
    </row>
    <row r="811" spans="1:2" x14ac:dyDescent="0.35">
      <c r="A811">
        <v>142</v>
      </c>
      <c r="B811">
        <v>8.8000000000000007</v>
      </c>
    </row>
    <row r="812" spans="1:2" x14ac:dyDescent="0.35">
      <c r="A812">
        <v>92</v>
      </c>
      <c r="B812">
        <v>5.2</v>
      </c>
    </row>
    <row r="813" spans="1:2" x14ac:dyDescent="0.35">
      <c r="A813">
        <v>108</v>
      </c>
      <c r="B813">
        <v>7</v>
      </c>
    </row>
    <row r="814" spans="1:2" x14ac:dyDescent="0.35">
      <c r="A814">
        <v>84</v>
      </c>
      <c r="B814">
        <v>6.6</v>
      </c>
    </row>
    <row r="815" spans="1:2" x14ac:dyDescent="0.35">
      <c r="A815">
        <v>188</v>
      </c>
      <c r="B815">
        <v>7.3</v>
      </c>
    </row>
    <row r="816" spans="1:2" x14ac:dyDescent="0.35">
      <c r="A816">
        <v>95</v>
      </c>
      <c r="B816">
        <v>5.6</v>
      </c>
    </row>
    <row r="817" spans="1:2" x14ac:dyDescent="0.35">
      <c r="A817">
        <v>118</v>
      </c>
      <c r="B817">
        <v>6.6</v>
      </c>
    </row>
    <row r="818" spans="1:2" x14ac:dyDescent="0.35">
      <c r="A818">
        <v>92</v>
      </c>
      <c r="B818">
        <v>5.4</v>
      </c>
    </row>
    <row r="819" spans="1:2" x14ac:dyDescent="0.35">
      <c r="A819">
        <v>74</v>
      </c>
      <c r="B819">
        <v>6.3</v>
      </c>
    </row>
    <row r="820" spans="1:2" x14ac:dyDescent="0.35">
      <c r="A820">
        <v>134</v>
      </c>
      <c r="B820">
        <v>7.9</v>
      </c>
    </row>
    <row r="821" spans="1:2" x14ac:dyDescent="0.35">
      <c r="A821">
        <v>101</v>
      </c>
      <c r="B821">
        <v>6.3</v>
      </c>
    </row>
    <row r="822" spans="1:2" x14ac:dyDescent="0.35">
      <c r="A822">
        <v>100</v>
      </c>
      <c r="B822">
        <v>6</v>
      </c>
    </row>
    <row r="823" spans="1:2" x14ac:dyDescent="0.35">
      <c r="A823">
        <v>132</v>
      </c>
      <c r="B823">
        <v>7.2</v>
      </c>
    </row>
    <row r="824" spans="1:2" x14ac:dyDescent="0.35">
      <c r="A824">
        <v>105</v>
      </c>
      <c r="B824">
        <v>5.0999999999999996</v>
      </c>
    </row>
    <row r="825" spans="1:2" x14ac:dyDescent="0.35">
      <c r="A825">
        <v>123</v>
      </c>
      <c r="B825">
        <v>7.3</v>
      </c>
    </row>
    <row r="826" spans="1:2" x14ac:dyDescent="0.35">
      <c r="A826">
        <v>117</v>
      </c>
      <c r="B826">
        <v>8</v>
      </c>
    </row>
    <row r="827" spans="1:2" x14ac:dyDescent="0.35">
      <c r="A827">
        <v>98</v>
      </c>
      <c r="B827">
        <v>6.2</v>
      </c>
    </row>
    <row r="828" spans="1:2" x14ac:dyDescent="0.35">
      <c r="A828">
        <v>128</v>
      </c>
      <c r="B828">
        <v>6</v>
      </c>
    </row>
    <row r="829" spans="1:2" x14ac:dyDescent="0.35">
      <c r="A829">
        <v>114</v>
      </c>
      <c r="B829">
        <v>6.7</v>
      </c>
    </row>
    <row r="830" spans="1:2" x14ac:dyDescent="0.35">
      <c r="A830">
        <v>111</v>
      </c>
      <c r="B830">
        <v>8.1</v>
      </c>
    </row>
    <row r="831" spans="1:2" x14ac:dyDescent="0.35">
      <c r="A831">
        <v>85</v>
      </c>
      <c r="B831">
        <v>6.4</v>
      </c>
    </row>
    <row r="832" spans="1:2" x14ac:dyDescent="0.35">
      <c r="A832">
        <v>137</v>
      </c>
      <c r="B832">
        <v>8</v>
      </c>
    </row>
    <row r="833" spans="1:2" x14ac:dyDescent="0.35">
      <c r="A833">
        <v>97</v>
      </c>
      <c r="B833">
        <v>6.3</v>
      </c>
    </row>
    <row r="834" spans="1:2" x14ac:dyDescent="0.35">
      <c r="A834">
        <v>104</v>
      </c>
      <c r="B834">
        <v>6.4</v>
      </c>
    </row>
    <row r="835" spans="1:2" x14ac:dyDescent="0.35">
      <c r="A835">
        <v>110</v>
      </c>
      <c r="B835">
        <v>6.6</v>
      </c>
    </row>
    <row r="836" spans="1:2" x14ac:dyDescent="0.35">
      <c r="A836">
        <v>133</v>
      </c>
      <c r="B836">
        <v>6.4</v>
      </c>
    </row>
    <row r="837" spans="1:2" x14ac:dyDescent="0.35">
      <c r="A837">
        <v>94</v>
      </c>
      <c r="B837">
        <v>6</v>
      </c>
    </row>
    <row r="838" spans="1:2" x14ac:dyDescent="0.35">
      <c r="A838">
        <v>104</v>
      </c>
      <c r="B838">
        <v>6.6</v>
      </c>
    </row>
    <row r="839" spans="1:2" x14ac:dyDescent="0.35">
      <c r="A839">
        <v>91</v>
      </c>
      <c r="B839">
        <v>5.9</v>
      </c>
    </row>
    <row r="840" spans="1:2" x14ac:dyDescent="0.35">
      <c r="A840">
        <v>145</v>
      </c>
      <c r="B840">
        <v>6.4</v>
      </c>
    </row>
    <row r="841" spans="1:2" x14ac:dyDescent="0.35">
      <c r="A841">
        <v>135</v>
      </c>
      <c r="B841">
        <v>6.3</v>
      </c>
    </row>
    <row r="842" spans="1:2" x14ac:dyDescent="0.35">
      <c r="A842">
        <v>122</v>
      </c>
      <c r="B842">
        <v>7.3</v>
      </c>
    </row>
    <row r="843" spans="1:2" x14ac:dyDescent="0.35">
      <c r="A843">
        <v>110</v>
      </c>
      <c r="B843">
        <v>6.8</v>
      </c>
    </row>
    <row r="844" spans="1:2" x14ac:dyDescent="0.35">
      <c r="A844">
        <v>95</v>
      </c>
      <c r="B844">
        <v>7.2</v>
      </c>
    </row>
    <row r="845" spans="1:2" x14ac:dyDescent="0.35">
      <c r="A845">
        <v>102</v>
      </c>
      <c r="B845">
        <v>5.7</v>
      </c>
    </row>
    <row r="846" spans="1:2" x14ac:dyDescent="0.35">
      <c r="A846">
        <v>94</v>
      </c>
      <c r="B846">
        <v>6</v>
      </c>
    </row>
    <row r="847" spans="1:2" x14ac:dyDescent="0.35">
      <c r="A847">
        <v>126</v>
      </c>
      <c r="B847">
        <v>6.5</v>
      </c>
    </row>
    <row r="848" spans="1:2" x14ac:dyDescent="0.35">
      <c r="A848">
        <v>118</v>
      </c>
      <c r="B848">
        <v>5.8</v>
      </c>
    </row>
    <row r="849" spans="1:2" x14ac:dyDescent="0.35">
      <c r="A849">
        <v>99</v>
      </c>
      <c r="B849">
        <v>5.8</v>
      </c>
    </row>
    <row r="850" spans="1:2" x14ac:dyDescent="0.35">
      <c r="A850">
        <v>88</v>
      </c>
      <c r="B850">
        <v>6.7</v>
      </c>
    </row>
    <row r="851" spans="1:2" x14ac:dyDescent="0.35">
      <c r="A851">
        <v>141</v>
      </c>
      <c r="B851">
        <v>7.8</v>
      </c>
    </row>
    <row r="852" spans="1:2" x14ac:dyDescent="0.35">
      <c r="A852">
        <v>107</v>
      </c>
      <c r="B852">
        <v>5.6</v>
      </c>
    </row>
    <row r="853" spans="1:2" x14ac:dyDescent="0.35">
      <c r="A853">
        <v>116</v>
      </c>
      <c r="B853">
        <v>5.8</v>
      </c>
    </row>
    <row r="854" spans="1:2" x14ac:dyDescent="0.35">
      <c r="A854">
        <v>143</v>
      </c>
      <c r="B854">
        <v>7.4</v>
      </c>
    </row>
    <row r="855" spans="1:2" x14ac:dyDescent="0.35">
      <c r="A855">
        <v>114</v>
      </c>
      <c r="B855">
        <v>6.9</v>
      </c>
    </row>
    <row r="856" spans="1:2" x14ac:dyDescent="0.35">
      <c r="A856">
        <v>93</v>
      </c>
      <c r="B856">
        <v>5.5</v>
      </c>
    </row>
    <row r="857" spans="1:2" x14ac:dyDescent="0.35">
      <c r="A857">
        <v>280</v>
      </c>
      <c r="B857">
        <v>6.3</v>
      </c>
    </row>
    <row r="858" spans="1:2" x14ac:dyDescent="0.35">
      <c r="A858">
        <v>100</v>
      </c>
      <c r="B858">
        <v>4.7</v>
      </c>
    </row>
    <row r="859" spans="1:2" x14ac:dyDescent="0.35">
      <c r="A859">
        <v>107</v>
      </c>
      <c r="B859">
        <v>5.6</v>
      </c>
    </row>
    <row r="860" spans="1:2" x14ac:dyDescent="0.35">
      <c r="A860">
        <v>119</v>
      </c>
      <c r="B860">
        <v>6.4</v>
      </c>
    </row>
    <row r="861" spans="1:2" x14ac:dyDescent="0.35">
      <c r="A861">
        <v>95</v>
      </c>
      <c r="B861">
        <v>4.2</v>
      </c>
    </row>
    <row r="862" spans="1:2" x14ac:dyDescent="0.35">
      <c r="A862">
        <v>119</v>
      </c>
      <c r="B862">
        <v>6.4</v>
      </c>
    </row>
    <row r="863" spans="1:2" x14ac:dyDescent="0.35">
      <c r="A863">
        <v>133</v>
      </c>
      <c r="B863">
        <v>7.7</v>
      </c>
    </row>
    <row r="864" spans="1:2" x14ac:dyDescent="0.35">
      <c r="A864">
        <v>152</v>
      </c>
      <c r="B864">
        <v>7.7</v>
      </c>
    </row>
    <row r="865" spans="1:2" x14ac:dyDescent="0.35">
      <c r="A865">
        <v>96</v>
      </c>
      <c r="B865">
        <v>5.3</v>
      </c>
    </row>
    <row r="866" spans="1:2" x14ac:dyDescent="0.35">
      <c r="A866">
        <v>117</v>
      </c>
      <c r="B866">
        <v>6.7</v>
      </c>
    </row>
    <row r="867" spans="1:2" x14ac:dyDescent="0.35">
      <c r="A867">
        <v>123</v>
      </c>
      <c r="B867">
        <v>7.7</v>
      </c>
    </row>
    <row r="868" spans="1:2" x14ac:dyDescent="0.35">
      <c r="A868">
        <v>92</v>
      </c>
      <c r="B868">
        <v>5.7</v>
      </c>
    </row>
    <row r="869" spans="1:2" x14ac:dyDescent="0.35">
      <c r="A869">
        <v>170</v>
      </c>
      <c r="B869">
        <v>7.6</v>
      </c>
    </row>
    <row r="870" spans="1:2" x14ac:dyDescent="0.35">
      <c r="A870">
        <v>123</v>
      </c>
      <c r="B870">
        <v>6.4</v>
      </c>
    </row>
    <row r="871" spans="1:2" x14ac:dyDescent="0.35">
      <c r="A871">
        <v>110</v>
      </c>
      <c r="B871">
        <v>5.6</v>
      </c>
    </row>
    <row r="872" spans="1:2" x14ac:dyDescent="0.35">
      <c r="A872">
        <v>116</v>
      </c>
      <c r="B872">
        <v>6.8</v>
      </c>
    </row>
    <row r="873" spans="1:2" x14ac:dyDescent="0.35">
      <c r="A873">
        <v>121</v>
      </c>
      <c r="B873">
        <v>2.4</v>
      </c>
    </row>
    <row r="874" spans="1:2" x14ac:dyDescent="0.35">
      <c r="A874">
        <v>128</v>
      </c>
      <c r="B874">
        <v>6.2</v>
      </c>
    </row>
    <row r="875" spans="1:2" x14ac:dyDescent="0.35">
      <c r="A875">
        <v>99</v>
      </c>
      <c r="B875">
        <v>5.9</v>
      </c>
    </row>
    <row r="876" spans="1:2" x14ac:dyDescent="0.35">
      <c r="A876">
        <v>94</v>
      </c>
      <c r="B876">
        <v>7.1</v>
      </c>
    </row>
    <row r="877" spans="1:2" x14ac:dyDescent="0.35">
      <c r="A877">
        <v>127</v>
      </c>
      <c r="B877">
        <v>7.6</v>
      </c>
    </row>
    <row r="878" spans="1:2" x14ac:dyDescent="0.35">
      <c r="A878">
        <v>89</v>
      </c>
      <c r="B878">
        <v>5.5</v>
      </c>
    </row>
    <row r="879" spans="1:2" x14ac:dyDescent="0.35">
      <c r="A879">
        <v>123</v>
      </c>
      <c r="B879">
        <v>7</v>
      </c>
    </row>
    <row r="880" spans="1:2" x14ac:dyDescent="0.35">
      <c r="A880">
        <v>135</v>
      </c>
      <c r="B880">
        <v>7.1</v>
      </c>
    </row>
    <row r="881" spans="1:2" x14ac:dyDescent="0.35">
      <c r="A881">
        <v>118</v>
      </c>
      <c r="B881">
        <v>7.4</v>
      </c>
    </row>
    <row r="882" spans="1:2" x14ac:dyDescent="0.35">
      <c r="A882">
        <v>189</v>
      </c>
      <c r="B882">
        <v>7.6</v>
      </c>
    </row>
    <row r="883" spans="1:2" x14ac:dyDescent="0.35">
      <c r="A883">
        <v>172</v>
      </c>
      <c r="B883">
        <v>5.9</v>
      </c>
    </row>
    <row r="884" spans="1:2" x14ac:dyDescent="0.35">
      <c r="A884">
        <v>124</v>
      </c>
      <c r="B884">
        <v>5.9</v>
      </c>
    </row>
    <row r="885" spans="1:2" x14ac:dyDescent="0.35">
      <c r="A885">
        <v>141</v>
      </c>
      <c r="B885">
        <v>8</v>
      </c>
    </row>
    <row r="886" spans="1:2" x14ac:dyDescent="0.35">
      <c r="A886">
        <v>157</v>
      </c>
      <c r="B886">
        <v>7.4</v>
      </c>
    </row>
    <row r="887" spans="1:2" x14ac:dyDescent="0.35">
      <c r="A887">
        <v>106</v>
      </c>
      <c r="B887">
        <v>5.8</v>
      </c>
    </row>
    <row r="888" spans="1:2" x14ac:dyDescent="0.35">
      <c r="A888">
        <v>108</v>
      </c>
      <c r="B888">
        <v>6.3</v>
      </c>
    </row>
    <row r="889" spans="1:2" x14ac:dyDescent="0.35">
      <c r="A889">
        <v>125</v>
      </c>
      <c r="B889">
        <v>5.7</v>
      </c>
    </row>
    <row r="890" spans="1:2" x14ac:dyDescent="0.35">
      <c r="A890">
        <v>107</v>
      </c>
      <c r="B890">
        <v>5.0999999999999996</v>
      </c>
    </row>
    <row r="891" spans="1:2" x14ac:dyDescent="0.35">
      <c r="A891">
        <v>215</v>
      </c>
      <c r="B891">
        <v>7.6</v>
      </c>
    </row>
    <row r="892" spans="1:2" x14ac:dyDescent="0.35">
      <c r="A892">
        <v>118</v>
      </c>
      <c r="B892">
        <v>6.4</v>
      </c>
    </row>
    <row r="893" spans="1:2" x14ac:dyDescent="0.35">
      <c r="A893">
        <v>118</v>
      </c>
      <c r="B893">
        <v>7.4</v>
      </c>
    </row>
    <row r="894" spans="1:2" x14ac:dyDescent="0.35">
      <c r="A894">
        <v>178</v>
      </c>
      <c r="B894">
        <v>8.1999999999999993</v>
      </c>
    </row>
    <row r="895" spans="1:2" x14ac:dyDescent="0.35">
      <c r="A895">
        <v>92</v>
      </c>
      <c r="B895">
        <v>6.5</v>
      </c>
    </row>
    <row r="896" spans="1:2" x14ac:dyDescent="0.35">
      <c r="A896">
        <v>104</v>
      </c>
      <c r="B896">
        <v>5.5</v>
      </c>
    </row>
    <row r="897" spans="1:2" x14ac:dyDescent="0.35">
      <c r="A897">
        <v>116</v>
      </c>
      <c r="B897">
        <v>6.5</v>
      </c>
    </row>
    <row r="898" spans="1:2" x14ac:dyDescent="0.35">
      <c r="A898">
        <v>90</v>
      </c>
      <c r="B898">
        <v>5.6</v>
      </c>
    </row>
    <row r="899" spans="1:2" x14ac:dyDescent="0.35">
      <c r="A899">
        <v>93</v>
      </c>
      <c r="B899">
        <v>4.9000000000000004</v>
      </c>
    </row>
    <row r="900" spans="1:2" x14ac:dyDescent="0.35">
      <c r="A900">
        <v>130</v>
      </c>
      <c r="B900">
        <v>4.5999999999999996</v>
      </c>
    </row>
    <row r="901" spans="1:2" x14ac:dyDescent="0.35">
      <c r="A901">
        <v>90</v>
      </c>
      <c r="B901">
        <v>7.9</v>
      </c>
    </row>
    <row r="902" spans="1:2" x14ac:dyDescent="0.35">
      <c r="A902">
        <v>106</v>
      </c>
      <c r="B902">
        <v>7.1</v>
      </c>
    </row>
    <row r="903" spans="1:2" x14ac:dyDescent="0.35">
      <c r="A903">
        <v>155</v>
      </c>
      <c r="B903">
        <v>6.9</v>
      </c>
    </row>
    <row r="904" spans="1:2" x14ac:dyDescent="0.35">
      <c r="A904">
        <v>139</v>
      </c>
      <c r="B904">
        <v>7.3</v>
      </c>
    </row>
    <row r="905" spans="1:2" x14ac:dyDescent="0.35">
      <c r="A905">
        <v>112</v>
      </c>
      <c r="B905">
        <v>7</v>
      </c>
    </row>
    <row r="906" spans="1:2" x14ac:dyDescent="0.35">
      <c r="A906">
        <v>139</v>
      </c>
      <c r="B906">
        <v>7.7</v>
      </c>
    </row>
    <row r="907" spans="1:2" x14ac:dyDescent="0.35">
      <c r="A907">
        <v>115</v>
      </c>
      <c r="B907">
        <v>6.7</v>
      </c>
    </row>
    <row r="908" spans="1:2" x14ac:dyDescent="0.35">
      <c r="A908">
        <v>143</v>
      </c>
      <c r="B908">
        <v>6.3</v>
      </c>
    </row>
    <row r="909" spans="1:2" x14ac:dyDescent="0.35">
      <c r="A909">
        <v>96</v>
      </c>
      <c r="B909">
        <v>5.8</v>
      </c>
    </row>
    <row r="910" spans="1:2" x14ac:dyDescent="0.35">
      <c r="A910">
        <v>112</v>
      </c>
      <c r="B910">
        <v>7.1</v>
      </c>
    </row>
    <row r="911" spans="1:2" x14ac:dyDescent="0.35">
      <c r="A911">
        <v>131</v>
      </c>
      <c r="B911">
        <v>7.3</v>
      </c>
    </row>
    <row r="912" spans="1:2" x14ac:dyDescent="0.35">
      <c r="A912">
        <v>116</v>
      </c>
      <c r="B912">
        <v>6.4</v>
      </c>
    </row>
    <row r="913" spans="1:2" x14ac:dyDescent="0.35">
      <c r="A913">
        <v>112</v>
      </c>
      <c r="B913">
        <v>7.1</v>
      </c>
    </row>
    <row r="914" spans="1:2" x14ac:dyDescent="0.35">
      <c r="A914">
        <v>123</v>
      </c>
      <c r="B914">
        <v>7.6</v>
      </c>
    </row>
    <row r="915" spans="1:2" x14ac:dyDescent="0.35">
      <c r="A915">
        <v>104</v>
      </c>
      <c r="B915">
        <v>6.8</v>
      </c>
    </row>
    <row r="916" spans="1:2" x14ac:dyDescent="0.35">
      <c r="A916">
        <v>107</v>
      </c>
      <c r="B916">
        <v>6.6</v>
      </c>
    </row>
    <row r="917" spans="1:2" x14ac:dyDescent="0.35">
      <c r="A917">
        <v>124</v>
      </c>
      <c r="B917">
        <v>6.7</v>
      </c>
    </row>
    <row r="918" spans="1:2" x14ac:dyDescent="0.35">
      <c r="A918">
        <v>96</v>
      </c>
      <c r="B918">
        <v>6.1</v>
      </c>
    </row>
    <row r="919" spans="1:2" x14ac:dyDescent="0.35">
      <c r="A919">
        <v>125</v>
      </c>
      <c r="B919">
        <v>6</v>
      </c>
    </row>
    <row r="920" spans="1:2" x14ac:dyDescent="0.35">
      <c r="A920">
        <v>129</v>
      </c>
      <c r="B920">
        <v>7.6</v>
      </c>
    </row>
    <row r="921" spans="1:2" x14ac:dyDescent="0.35">
      <c r="A921">
        <v>90</v>
      </c>
      <c r="B921">
        <v>7.1</v>
      </c>
    </row>
    <row r="922" spans="1:2" x14ac:dyDescent="0.35">
      <c r="A922">
        <v>109</v>
      </c>
      <c r="B922">
        <v>5</v>
      </c>
    </row>
    <row r="923" spans="1:2" x14ac:dyDescent="0.35">
      <c r="A923">
        <v>124</v>
      </c>
      <c r="B923">
        <v>7.1</v>
      </c>
    </row>
    <row r="924" spans="1:2" x14ac:dyDescent="0.35">
      <c r="A924">
        <v>121</v>
      </c>
      <c r="B924">
        <v>6.2</v>
      </c>
    </row>
    <row r="925" spans="1:2" x14ac:dyDescent="0.35">
      <c r="A925">
        <v>95</v>
      </c>
      <c r="B925">
        <v>5.6</v>
      </c>
    </row>
    <row r="926" spans="1:2" x14ac:dyDescent="0.35">
      <c r="A926">
        <v>128</v>
      </c>
      <c r="B926">
        <v>5.4</v>
      </c>
    </row>
    <row r="927" spans="1:2" x14ac:dyDescent="0.35">
      <c r="A927">
        <v>118</v>
      </c>
      <c r="B927">
        <v>7.4</v>
      </c>
    </row>
    <row r="928" spans="1:2" x14ac:dyDescent="0.35">
      <c r="A928">
        <v>80</v>
      </c>
      <c r="B928">
        <v>5</v>
      </c>
    </row>
    <row r="929" spans="1:2" x14ac:dyDescent="0.35">
      <c r="A929">
        <v>99</v>
      </c>
      <c r="B929">
        <v>5.2</v>
      </c>
    </row>
    <row r="930" spans="1:2" x14ac:dyDescent="0.35">
      <c r="A930">
        <v>133</v>
      </c>
      <c r="B930">
        <v>7.6</v>
      </c>
    </row>
    <row r="931" spans="1:2" x14ac:dyDescent="0.35">
      <c r="A931">
        <v>127</v>
      </c>
      <c r="B931">
        <v>6.6</v>
      </c>
    </row>
    <row r="932" spans="1:2" x14ac:dyDescent="0.35">
      <c r="A932">
        <v>106</v>
      </c>
      <c r="B932">
        <v>7</v>
      </c>
    </row>
    <row r="933" spans="1:2" x14ac:dyDescent="0.35">
      <c r="A933">
        <v>98</v>
      </c>
      <c r="B933">
        <v>5.7</v>
      </c>
    </row>
    <row r="934" spans="1:2" x14ac:dyDescent="0.35">
      <c r="A934">
        <v>132</v>
      </c>
      <c r="B934">
        <v>8.1999999999999993</v>
      </c>
    </row>
    <row r="935" spans="1:2" x14ac:dyDescent="0.35">
      <c r="A935">
        <v>114</v>
      </c>
      <c r="B935">
        <v>6.2</v>
      </c>
    </row>
    <row r="936" spans="1:2" x14ac:dyDescent="0.35">
      <c r="A936">
        <v>78</v>
      </c>
      <c r="B936">
        <v>6.6</v>
      </c>
    </row>
    <row r="937" spans="1:2" x14ac:dyDescent="0.35">
      <c r="A937">
        <v>101</v>
      </c>
      <c r="B937">
        <v>4.7</v>
      </c>
    </row>
    <row r="938" spans="1:2" x14ac:dyDescent="0.35">
      <c r="A938">
        <v>113</v>
      </c>
      <c r="B938">
        <v>6.3</v>
      </c>
    </row>
    <row r="939" spans="1:2" x14ac:dyDescent="0.35">
      <c r="A939">
        <v>98</v>
      </c>
      <c r="B939">
        <v>6.1</v>
      </c>
    </row>
    <row r="940" spans="1:2" x14ac:dyDescent="0.35">
      <c r="A940">
        <v>124</v>
      </c>
      <c r="B940">
        <v>6.7</v>
      </c>
    </row>
    <row r="941" spans="1:2" x14ac:dyDescent="0.35">
      <c r="A941">
        <v>109</v>
      </c>
      <c r="B941">
        <v>6.1</v>
      </c>
    </row>
    <row r="942" spans="1:2" x14ac:dyDescent="0.35">
      <c r="A942">
        <v>128</v>
      </c>
      <c r="B942">
        <v>7</v>
      </c>
    </row>
    <row r="943" spans="1:2" x14ac:dyDescent="0.35">
      <c r="A943">
        <v>144</v>
      </c>
      <c r="B943">
        <v>7.4</v>
      </c>
    </row>
    <row r="944" spans="1:2" x14ac:dyDescent="0.35">
      <c r="A944">
        <v>95</v>
      </c>
      <c r="B944">
        <v>7.3</v>
      </c>
    </row>
    <row r="945" spans="1:2" x14ac:dyDescent="0.35">
      <c r="A945">
        <v>105</v>
      </c>
      <c r="B945">
        <v>5.8</v>
      </c>
    </row>
    <row r="946" spans="1:2" x14ac:dyDescent="0.35">
      <c r="A946">
        <v>121</v>
      </c>
      <c r="B946">
        <v>6.7</v>
      </c>
    </row>
    <row r="947" spans="1:2" x14ac:dyDescent="0.35">
      <c r="A947">
        <v>125</v>
      </c>
      <c r="B947">
        <v>5.8</v>
      </c>
    </row>
    <row r="948" spans="1:2" x14ac:dyDescent="0.35">
      <c r="A948">
        <v>129</v>
      </c>
      <c r="B948">
        <v>7.8</v>
      </c>
    </row>
    <row r="949" spans="1:2" x14ac:dyDescent="0.35">
      <c r="A949">
        <v>132</v>
      </c>
      <c r="B949">
        <v>6.6</v>
      </c>
    </row>
    <row r="950" spans="1:2" x14ac:dyDescent="0.35">
      <c r="A950">
        <v>118</v>
      </c>
      <c r="B950">
        <v>6.5</v>
      </c>
    </row>
    <row r="951" spans="1:2" x14ac:dyDescent="0.35">
      <c r="A951">
        <v>113</v>
      </c>
      <c r="B951">
        <v>6.7</v>
      </c>
    </row>
    <row r="952" spans="1:2" x14ac:dyDescent="0.35">
      <c r="A952">
        <v>140</v>
      </c>
      <c r="B952">
        <v>7.3</v>
      </c>
    </row>
    <row r="953" spans="1:2" x14ac:dyDescent="0.35">
      <c r="A953">
        <v>89</v>
      </c>
      <c r="B953">
        <v>5.8</v>
      </c>
    </row>
    <row r="954" spans="1:2" x14ac:dyDescent="0.35">
      <c r="A954">
        <v>104</v>
      </c>
      <c r="B954">
        <v>5.5</v>
      </c>
    </row>
    <row r="955" spans="1:2" x14ac:dyDescent="0.35">
      <c r="A955">
        <v>106</v>
      </c>
      <c r="B955">
        <v>6.3</v>
      </c>
    </row>
    <row r="956" spans="1:2" x14ac:dyDescent="0.35">
      <c r="A956">
        <v>141</v>
      </c>
      <c r="B956">
        <v>7.4</v>
      </c>
    </row>
    <row r="957" spans="1:2" x14ac:dyDescent="0.35">
      <c r="A957">
        <v>124</v>
      </c>
      <c r="B957">
        <v>5.9</v>
      </c>
    </row>
    <row r="958" spans="1:2" x14ac:dyDescent="0.35">
      <c r="A958">
        <v>98</v>
      </c>
      <c r="B958">
        <v>6.2</v>
      </c>
    </row>
    <row r="959" spans="1:2" x14ac:dyDescent="0.35">
      <c r="A959">
        <v>108</v>
      </c>
      <c r="B959">
        <v>5.9</v>
      </c>
    </row>
    <row r="960" spans="1:2" x14ac:dyDescent="0.35">
      <c r="A960">
        <v>114</v>
      </c>
      <c r="B960">
        <v>6.5</v>
      </c>
    </row>
    <row r="961" spans="1:2" x14ac:dyDescent="0.35">
      <c r="A961">
        <v>101</v>
      </c>
      <c r="B961">
        <v>4.4000000000000004</v>
      </c>
    </row>
    <row r="962" spans="1:2" x14ac:dyDescent="0.35">
      <c r="A962">
        <v>93</v>
      </c>
      <c r="B962">
        <v>3.5</v>
      </c>
    </row>
    <row r="963" spans="1:2" x14ac:dyDescent="0.35">
      <c r="A963">
        <v>119</v>
      </c>
      <c r="B963">
        <v>6.6</v>
      </c>
    </row>
    <row r="964" spans="1:2" x14ac:dyDescent="0.35">
      <c r="A964">
        <v>119</v>
      </c>
      <c r="B964">
        <v>6</v>
      </c>
    </row>
    <row r="965" spans="1:2" x14ac:dyDescent="0.35">
      <c r="A965">
        <v>99</v>
      </c>
      <c r="B965">
        <v>6.4</v>
      </c>
    </row>
    <row r="966" spans="1:2" x14ac:dyDescent="0.35">
      <c r="A966">
        <v>137</v>
      </c>
      <c r="B966">
        <v>6.5</v>
      </c>
    </row>
    <row r="967" spans="1:2" x14ac:dyDescent="0.35">
      <c r="A967">
        <v>117</v>
      </c>
      <c r="B967">
        <v>4.3</v>
      </c>
    </row>
    <row r="968" spans="1:2" x14ac:dyDescent="0.35">
      <c r="A968">
        <v>87</v>
      </c>
      <c r="B968">
        <v>4.2</v>
      </c>
    </row>
    <row r="969" spans="1:2" x14ac:dyDescent="0.35">
      <c r="A969">
        <v>129</v>
      </c>
      <c r="B969">
        <v>6.5</v>
      </c>
    </row>
    <row r="970" spans="1:2" x14ac:dyDescent="0.35">
      <c r="A970">
        <v>115</v>
      </c>
      <c r="B970">
        <v>6.1</v>
      </c>
    </row>
    <row r="971" spans="1:2" x14ac:dyDescent="0.35">
      <c r="A971">
        <v>132</v>
      </c>
      <c r="B971">
        <v>6.3</v>
      </c>
    </row>
    <row r="972" spans="1:2" x14ac:dyDescent="0.35">
      <c r="A972">
        <v>131</v>
      </c>
      <c r="B972">
        <v>6.2</v>
      </c>
    </row>
    <row r="973" spans="1:2" x14ac:dyDescent="0.35">
      <c r="A973">
        <v>95</v>
      </c>
      <c r="B973">
        <v>5.9</v>
      </c>
    </row>
    <row r="974" spans="1:2" x14ac:dyDescent="0.35">
      <c r="A974">
        <v>125</v>
      </c>
      <c r="B974">
        <v>5.9</v>
      </c>
    </row>
    <row r="975" spans="1:2" x14ac:dyDescent="0.35">
      <c r="A975">
        <v>98</v>
      </c>
      <c r="B975">
        <v>6.5</v>
      </c>
    </row>
    <row r="976" spans="1:2" x14ac:dyDescent="0.35">
      <c r="A976">
        <v>110</v>
      </c>
      <c r="B976">
        <v>6.4</v>
      </c>
    </row>
    <row r="977" spans="1:2" x14ac:dyDescent="0.35">
      <c r="A977">
        <v>118</v>
      </c>
      <c r="B977">
        <v>6.5</v>
      </c>
    </row>
    <row r="978" spans="1:2" x14ac:dyDescent="0.35">
      <c r="A978">
        <v>101</v>
      </c>
      <c r="B978">
        <v>5.7</v>
      </c>
    </row>
    <row r="979" spans="1:2" x14ac:dyDescent="0.35">
      <c r="A979">
        <v>90</v>
      </c>
      <c r="B979">
        <v>8</v>
      </c>
    </row>
    <row r="980" spans="1:2" x14ac:dyDescent="0.35">
      <c r="A980">
        <v>119</v>
      </c>
      <c r="B980">
        <v>7.3</v>
      </c>
    </row>
    <row r="981" spans="1:2" x14ac:dyDescent="0.35">
      <c r="A981">
        <v>139</v>
      </c>
      <c r="B981">
        <v>6.7</v>
      </c>
    </row>
    <row r="982" spans="1:2" x14ac:dyDescent="0.35">
      <c r="A982">
        <v>130</v>
      </c>
      <c r="B982">
        <v>7.5</v>
      </c>
    </row>
    <row r="983" spans="1:2" x14ac:dyDescent="0.35">
      <c r="A983">
        <v>100</v>
      </c>
      <c r="B983">
        <v>5.4</v>
      </c>
    </row>
    <row r="984" spans="1:2" x14ac:dyDescent="0.35">
      <c r="A984">
        <v>114</v>
      </c>
      <c r="B984">
        <v>6.6</v>
      </c>
    </row>
    <row r="985" spans="1:2" x14ac:dyDescent="0.35">
      <c r="A985">
        <v>96</v>
      </c>
      <c r="B985">
        <v>7.7</v>
      </c>
    </row>
    <row r="986" spans="1:2" x14ac:dyDescent="0.35">
      <c r="A986">
        <v>110</v>
      </c>
      <c r="B986">
        <v>5.8</v>
      </c>
    </row>
    <row r="987" spans="1:2" x14ac:dyDescent="0.35">
      <c r="A987">
        <v>158</v>
      </c>
      <c r="B987">
        <v>6.4</v>
      </c>
    </row>
    <row r="988" spans="1:2" x14ac:dyDescent="0.35">
      <c r="A988">
        <v>102</v>
      </c>
      <c r="B988">
        <v>5.6</v>
      </c>
    </row>
    <row r="989" spans="1:2" x14ac:dyDescent="0.35">
      <c r="A989">
        <v>84</v>
      </c>
      <c r="B989">
        <v>6</v>
      </c>
    </row>
    <row r="990" spans="1:2" x14ac:dyDescent="0.35">
      <c r="A990">
        <v>115</v>
      </c>
      <c r="B990">
        <v>6.2</v>
      </c>
    </row>
    <row r="991" spans="1:2" x14ac:dyDescent="0.35">
      <c r="A991">
        <v>99</v>
      </c>
      <c r="B991">
        <v>5.9</v>
      </c>
    </row>
    <row r="992" spans="1:2" x14ac:dyDescent="0.35">
      <c r="A992">
        <v>135</v>
      </c>
      <c r="B992">
        <v>5.0999999999999996</v>
      </c>
    </row>
    <row r="993" spans="1:2" x14ac:dyDescent="0.35">
      <c r="A993">
        <v>108</v>
      </c>
      <c r="B993">
        <v>6.8</v>
      </c>
    </row>
    <row r="994" spans="1:2" x14ac:dyDescent="0.35">
      <c r="A994">
        <v>127</v>
      </c>
      <c r="B994">
        <v>6</v>
      </c>
    </row>
    <row r="995" spans="1:2" x14ac:dyDescent="0.35">
      <c r="A995">
        <v>107</v>
      </c>
      <c r="B995">
        <v>5.0999999999999996</v>
      </c>
    </row>
    <row r="996" spans="1:2" x14ac:dyDescent="0.35">
      <c r="A996">
        <v>95</v>
      </c>
      <c r="B996">
        <v>5.8</v>
      </c>
    </row>
    <row r="997" spans="1:2" x14ac:dyDescent="0.35">
      <c r="A997">
        <v>124</v>
      </c>
      <c r="B997">
        <v>6.2</v>
      </c>
    </row>
    <row r="998" spans="1:2" x14ac:dyDescent="0.35">
      <c r="A998">
        <v>109</v>
      </c>
      <c r="B998">
        <v>6.4</v>
      </c>
    </row>
    <row r="999" spans="1:2" x14ac:dyDescent="0.35">
      <c r="A999">
        <v>102</v>
      </c>
      <c r="B999">
        <v>4.8</v>
      </c>
    </row>
    <row r="1000" spans="1:2" x14ac:dyDescent="0.35">
      <c r="A1000">
        <v>88</v>
      </c>
      <c r="B1000">
        <v>4.9000000000000004</v>
      </c>
    </row>
    <row r="1001" spans="1:2" x14ac:dyDescent="0.35">
      <c r="A1001">
        <v>87</v>
      </c>
      <c r="B1001">
        <v>5.6</v>
      </c>
    </row>
    <row r="1002" spans="1:2" x14ac:dyDescent="0.35">
      <c r="A1002">
        <v>104</v>
      </c>
      <c r="B1002">
        <v>5.5</v>
      </c>
    </row>
    <row r="1003" spans="1:2" x14ac:dyDescent="0.35">
      <c r="A1003">
        <v>96</v>
      </c>
      <c r="B1003">
        <v>3.7</v>
      </c>
    </row>
    <row r="1004" spans="1:2" x14ac:dyDescent="0.35">
      <c r="A1004">
        <v>85</v>
      </c>
      <c r="B1004">
        <v>5.9</v>
      </c>
    </row>
    <row r="1005" spans="1:2" x14ac:dyDescent="0.35">
      <c r="A1005">
        <v>104</v>
      </c>
      <c r="B1005">
        <v>6.3</v>
      </c>
    </row>
    <row r="1006" spans="1:2" x14ac:dyDescent="0.35">
      <c r="A1006">
        <v>135</v>
      </c>
      <c r="B1006">
        <v>7.4</v>
      </c>
    </row>
    <row r="1007" spans="1:2" x14ac:dyDescent="0.35">
      <c r="A1007">
        <v>190</v>
      </c>
      <c r="B1007">
        <v>7.6</v>
      </c>
    </row>
    <row r="1008" spans="1:2" x14ac:dyDescent="0.35">
      <c r="A1008">
        <v>127</v>
      </c>
      <c r="B1008">
        <v>8.3000000000000007</v>
      </c>
    </row>
    <row r="1009" spans="1:2" x14ac:dyDescent="0.35">
      <c r="A1009">
        <v>129</v>
      </c>
      <c r="B1009">
        <v>6.6</v>
      </c>
    </row>
    <row r="1010" spans="1:2" x14ac:dyDescent="0.35">
      <c r="A1010">
        <v>120</v>
      </c>
      <c r="B1010">
        <v>6.9</v>
      </c>
    </row>
    <row r="1011" spans="1:2" x14ac:dyDescent="0.35">
      <c r="A1011">
        <v>118</v>
      </c>
      <c r="B1011">
        <v>6.7</v>
      </c>
    </row>
    <row r="1012" spans="1:2" x14ac:dyDescent="0.35">
      <c r="A1012">
        <v>112</v>
      </c>
      <c r="B1012">
        <v>6.8</v>
      </c>
    </row>
    <row r="1013" spans="1:2" x14ac:dyDescent="0.35">
      <c r="A1013">
        <v>89</v>
      </c>
      <c r="B1013">
        <v>4.5999999999999996</v>
      </c>
    </row>
    <row r="1014" spans="1:2" x14ac:dyDescent="0.35">
      <c r="A1014">
        <v>114</v>
      </c>
      <c r="B1014">
        <v>7.1</v>
      </c>
    </row>
    <row r="1015" spans="1:2" x14ac:dyDescent="0.35">
      <c r="A1015">
        <v>137</v>
      </c>
      <c r="B1015">
        <v>6.4</v>
      </c>
    </row>
    <row r="1016" spans="1:2" x14ac:dyDescent="0.35">
      <c r="A1016">
        <v>112</v>
      </c>
      <c r="B1016">
        <v>6.4</v>
      </c>
    </row>
    <row r="1017" spans="1:2" x14ac:dyDescent="0.35">
      <c r="A1017">
        <v>120</v>
      </c>
      <c r="B1017">
        <v>7.4</v>
      </c>
    </row>
    <row r="1018" spans="1:2" x14ac:dyDescent="0.35">
      <c r="A1018">
        <v>123</v>
      </c>
      <c r="B1018">
        <v>6.4</v>
      </c>
    </row>
    <row r="1019" spans="1:2" x14ac:dyDescent="0.35">
      <c r="A1019">
        <v>93</v>
      </c>
      <c r="B1019">
        <v>6</v>
      </c>
    </row>
    <row r="1020" spans="1:2" x14ac:dyDescent="0.35">
      <c r="A1020">
        <v>123</v>
      </c>
      <c r="B1020">
        <v>6.5</v>
      </c>
    </row>
    <row r="1021" spans="1:2" x14ac:dyDescent="0.35">
      <c r="A1021">
        <v>122</v>
      </c>
      <c r="B1021">
        <v>7.8</v>
      </c>
    </row>
    <row r="1022" spans="1:2" x14ac:dyDescent="0.35">
      <c r="A1022">
        <v>115</v>
      </c>
      <c r="B1022">
        <v>6</v>
      </c>
    </row>
    <row r="1023" spans="1:2" x14ac:dyDescent="0.35">
      <c r="A1023">
        <v>123</v>
      </c>
      <c r="B1023">
        <v>7</v>
      </c>
    </row>
    <row r="1024" spans="1:2" x14ac:dyDescent="0.35">
      <c r="A1024">
        <v>96</v>
      </c>
      <c r="B1024">
        <v>6</v>
      </c>
    </row>
    <row r="1025" spans="1:2" x14ac:dyDescent="0.35">
      <c r="A1025">
        <v>110</v>
      </c>
      <c r="B1025">
        <v>7.8</v>
      </c>
    </row>
    <row r="1026" spans="1:2" x14ac:dyDescent="0.35">
      <c r="A1026">
        <v>105</v>
      </c>
      <c r="B1026">
        <v>6.1</v>
      </c>
    </row>
    <row r="1027" spans="1:2" x14ac:dyDescent="0.35">
      <c r="A1027">
        <v>113</v>
      </c>
      <c r="B1027">
        <v>6.8</v>
      </c>
    </row>
    <row r="1028" spans="1:2" x14ac:dyDescent="0.35">
      <c r="A1028">
        <v>132</v>
      </c>
      <c r="B1028">
        <v>6.4</v>
      </c>
    </row>
    <row r="1029" spans="1:2" x14ac:dyDescent="0.35">
      <c r="A1029">
        <v>93</v>
      </c>
      <c r="B1029">
        <v>7.7</v>
      </c>
    </row>
    <row r="1030" spans="1:2" x14ac:dyDescent="0.35">
      <c r="A1030">
        <v>115</v>
      </c>
      <c r="B1030">
        <v>8.1</v>
      </c>
    </row>
    <row r="1031" spans="1:2" x14ac:dyDescent="0.35">
      <c r="A1031">
        <v>75</v>
      </c>
      <c r="B1031">
        <v>4.5</v>
      </c>
    </row>
    <row r="1032" spans="1:2" x14ac:dyDescent="0.35">
      <c r="A1032">
        <v>108</v>
      </c>
      <c r="B1032">
        <v>5.8</v>
      </c>
    </row>
    <row r="1033" spans="1:2" x14ac:dyDescent="0.35">
      <c r="A1033">
        <v>105</v>
      </c>
      <c r="B1033">
        <v>6.3</v>
      </c>
    </row>
    <row r="1034" spans="1:2" x14ac:dyDescent="0.35">
      <c r="A1034">
        <v>102</v>
      </c>
      <c r="B1034">
        <v>5.7</v>
      </c>
    </row>
    <row r="1035" spans="1:2" x14ac:dyDescent="0.35">
      <c r="A1035">
        <v>118</v>
      </c>
      <c r="B1035">
        <v>7.2</v>
      </c>
    </row>
    <row r="1036" spans="1:2" x14ac:dyDescent="0.35">
      <c r="A1036">
        <v>111</v>
      </c>
      <c r="B1036">
        <v>7.6</v>
      </c>
    </row>
    <row r="1037" spans="1:2" x14ac:dyDescent="0.35">
      <c r="A1037">
        <v>81</v>
      </c>
      <c r="B1037">
        <v>4.7</v>
      </c>
    </row>
    <row r="1038" spans="1:2" x14ac:dyDescent="0.35">
      <c r="A1038">
        <v>116</v>
      </c>
      <c r="B1038">
        <v>6.6</v>
      </c>
    </row>
    <row r="1039" spans="1:2" x14ac:dyDescent="0.35">
      <c r="A1039">
        <v>86</v>
      </c>
      <c r="B1039">
        <v>6.8</v>
      </c>
    </row>
    <row r="1040" spans="1:2" x14ac:dyDescent="0.35">
      <c r="A1040">
        <v>127</v>
      </c>
      <c r="B1040">
        <v>7.3</v>
      </c>
    </row>
    <row r="1041" spans="1:2" x14ac:dyDescent="0.35">
      <c r="A1041">
        <v>140</v>
      </c>
      <c r="B1041">
        <v>2.7</v>
      </c>
    </row>
    <row r="1042" spans="1:2" x14ac:dyDescent="0.35">
      <c r="A1042">
        <v>91</v>
      </c>
      <c r="B1042">
        <v>4.8</v>
      </c>
    </row>
    <row r="1043" spans="1:2" x14ac:dyDescent="0.35">
      <c r="A1043">
        <v>98</v>
      </c>
      <c r="B1043">
        <v>6.3</v>
      </c>
    </row>
    <row r="1044" spans="1:2" x14ac:dyDescent="0.35">
      <c r="A1044">
        <v>84</v>
      </c>
      <c r="B1044">
        <v>5.5</v>
      </c>
    </row>
    <row r="1045" spans="1:2" x14ac:dyDescent="0.35">
      <c r="A1045">
        <v>109</v>
      </c>
      <c r="B1045">
        <v>6.2</v>
      </c>
    </row>
    <row r="1046" spans="1:2" x14ac:dyDescent="0.35">
      <c r="A1046">
        <v>93</v>
      </c>
      <c r="B1046">
        <v>5.8</v>
      </c>
    </row>
    <row r="1047" spans="1:2" x14ac:dyDescent="0.35">
      <c r="A1047">
        <v>113</v>
      </c>
      <c r="B1047">
        <v>5.7</v>
      </c>
    </row>
    <row r="1048" spans="1:2" x14ac:dyDescent="0.35">
      <c r="A1048">
        <v>141</v>
      </c>
      <c r="B1048">
        <v>6.5</v>
      </c>
    </row>
    <row r="1049" spans="1:2" x14ac:dyDescent="0.35">
      <c r="A1049">
        <v>119</v>
      </c>
      <c r="B1049">
        <v>6.7</v>
      </c>
    </row>
    <row r="1050" spans="1:2" x14ac:dyDescent="0.35">
      <c r="A1050">
        <v>97</v>
      </c>
      <c r="B1050">
        <v>7.4</v>
      </c>
    </row>
    <row r="1051" spans="1:2" x14ac:dyDescent="0.35">
      <c r="A1051">
        <v>117</v>
      </c>
      <c r="B1051">
        <v>6.9</v>
      </c>
    </row>
    <row r="1052" spans="1:2" x14ac:dyDescent="0.35">
      <c r="A1052">
        <v>101</v>
      </c>
      <c r="B1052">
        <v>5.5</v>
      </c>
    </row>
    <row r="1053" spans="1:2" x14ac:dyDescent="0.35">
      <c r="A1053">
        <v>153</v>
      </c>
      <c r="B1053">
        <v>8.1</v>
      </c>
    </row>
    <row r="1054" spans="1:2" x14ac:dyDescent="0.35">
      <c r="A1054">
        <v>122</v>
      </c>
      <c r="B1054">
        <v>7.7</v>
      </c>
    </row>
    <row r="1055" spans="1:2" x14ac:dyDescent="0.35">
      <c r="A1055">
        <v>102</v>
      </c>
      <c r="B1055">
        <v>7.3</v>
      </c>
    </row>
    <row r="1056" spans="1:2" x14ac:dyDescent="0.35">
      <c r="A1056">
        <v>83</v>
      </c>
      <c r="B1056">
        <v>5.2</v>
      </c>
    </row>
    <row r="1057" spans="1:2" x14ac:dyDescent="0.35">
      <c r="A1057">
        <v>103</v>
      </c>
      <c r="B1057">
        <v>7.1</v>
      </c>
    </row>
    <row r="1058" spans="1:2" x14ac:dyDescent="0.35">
      <c r="A1058">
        <v>110</v>
      </c>
      <c r="B1058">
        <v>7.1</v>
      </c>
    </row>
    <row r="1059" spans="1:2" x14ac:dyDescent="0.35">
      <c r="A1059">
        <v>136</v>
      </c>
      <c r="B1059">
        <v>7.2</v>
      </c>
    </row>
    <row r="1060" spans="1:2" x14ac:dyDescent="0.35">
      <c r="A1060">
        <v>91</v>
      </c>
      <c r="B1060">
        <v>6.5</v>
      </c>
    </row>
    <row r="1061" spans="1:2" x14ac:dyDescent="0.35">
      <c r="A1061">
        <v>89</v>
      </c>
      <c r="B1061">
        <v>4.5999999999999996</v>
      </c>
    </row>
    <row r="1062" spans="1:2" x14ac:dyDescent="0.35">
      <c r="A1062">
        <v>107</v>
      </c>
      <c r="B1062">
        <v>5.6</v>
      </c>
    </row>
    <row r="1063" spans="1:2" x14ac:dyDescent="0.35">
      <c r="A1063">
        <v>129</v>
      </c>
      <c r="B1063">
        <v>7.7</v>
      </c>
    </row>
    <row r="1064" spans="1:2" x14ac:dyDescent="0.35">
      <c r="A1064">
        <v>95</v>
      </c>
      <c r="B1064">
        <v>7.2</v>
      </c>
    </row>
    <row r="1065" spans="1:2" x14ac:dyDescent="0.35">
      <c r="A1065">
        <v>122</v>
      </c>
      <c r="B1065">
        <v>6.8</v>
      </c>
    </row>
    <row r="1066" spans="1:2" x14ac:dyDescent="0.35">
      <c r="A1066">
        <v>110</v>
      </c>
      <c r="B1066">
        <v>5.4</v>
      </c>
    </row>
    <row r="1067" spans="1:2" x14ac:dyDescent="0.35">
      <c r="A1067">
        <v>135</v>
      </c>
      <c r="B1067">
        <v>6.3</v>
      </c>
    </row>
    <row r="1068" spans="1:2" x14ac:dyDescent="0.35">
      <c r="A1068">
        <v>111</v>
      </c>
      <c r="B1068">
        <v>7.2</v>
      </c>
    </row>
    <row r="1069" spans="1:2" x14ac:dyDescent="0.35">
      <c r="A1069">
        <v>95</v>
      </c>
      <c r="B1069">
        <v>5.6</v>
      </c>
    </row>
    <row r="1070" spans="1:2" x14ac:dyDescent="0.35">
      <c r="A1070">
        <v>109</v>
      </c>
      <c r="B1070">
        <v>6.8</v>
      </c>
    </row>
    <row r="1071" spans="1:2" x14ac:dyDescent="0.35">
      <c r="A1071">
        <v>93</v>
      </c>
      <c r="B1071">
        <v>4.3</v>
      </c>
    </row>
    <row r="1072" spans="1:2" x14ac:dyDescent="0.35">
      <c r="A1072">
        <v>94</v>
      </c>
      <c r="B1072">
        <v>6.3</v>
      </c>
    </row>
    <row r="1073" spans="1:2" x14ac:dyDescent="0.35">
      <c r="A1073">
        <v>117</v>
      </c>
      <c r="B1073">
        <v>6.5</v>
      </c>
    </row>
    <row r="1074" spans="1:2" x14ac:dyDescent="0.35">
      <c r="A1074">
        <v>112</v>
      </c>
      <c r="B1074">
        <v>6.4</v>
      </c>
    </row>
    <row r="1075" spans="1:2" x14ac:dyDescent="0.35">
      <c r="A1075">
        <v>111</v>
      </c>
      <c r="B1075">
        <v>6.3</v>
      </c>
    </row>
    <row r="1076" spans="1:2" x14ac:dyDescent="0.35">
      <c r="A1076">
        <v>96</v>
      </c>
      <c r="B1076">
        <v>5.9</v>
      </c>
    </row>
    <row r="1077" spans="1:2" x14ac:dyDescent="0.35">
      <c r="A1077">
        <v>141</v>
      </c>
      <c r="B1077">
        <v>6.5</v>
      </c>
    </row>
    <row r="1078" spans="1:2" x14ac:dyDescent="0.35">
      <c r="A1078">
        <v>94</v>
      </c>
      <c r="B1078">
        <v>6.5</v>
      </c>
    </row>
    <row r="1079" spans="1:2" x14ac:dyDescent="0.35">
      <c r="A1079">
        <v>87</v>
      </c>
      <c r="B1079">
        <v>6.1</v>
      </c>
    </row>
    <row r="1080" spans="1:2" x14ac:dyDescent="0.35">
      <c r="A1080">
        <v>88</v>
      </c>
      <c r="B1080">
        <v>5.9</v>
      </c>
    </row>
    <row r="1081" spans="1:2" x14ac:dyDescent="0.35">
      <c r="A1081">
        <v>177</v>
      </c>
      <c r="B1081">
        <v>6.6</v>
      </c>
    </row>
    <row r="1082" spans="1:2" x14ac:dyDescent="0.35">
      <c r="A1082">
        <v>133</v>
      </c>
      <c r="B1082">
        <v>7.4</v>
      </c>
    </row>
    <row r="1083" spans="1:2" x14ac:dyDescent="0.35">
      <c r="A1083">
        <v>119</v>
      </c>
      <c r="B1083">
        <v>7.3</v>
      </c>
    </row>
    <row r="1084" spans="1:2" x14ac:dyDescent="0.35">
      <c r="A1084">
        <v>102</v>
      </c>
      <c r="B1084">
        <v>6.6</v>
      </c>
    </row>
    <row r="1085" spans="1:2" x14ac:dyDescent="0.35">
      <c r="A1085">
        <v>101</v>
      </c>
      <c r="B1085">
        <v>5.6</v>
      </c>
    </row>
    <row r="1086" spans="1:2" x14ac:dyDescent="0.35">
      <c r="A1086">
        <v>91</v>
      </c>
      <c r="B1086">
        <v>5.3</v>
      </c>
    </row>
    <row r="1087" spans="1:2" x14ac:dyDescent="0.35">
      <c r="A1087">
        <v>117</v>
      </c>
      <c r="B1087">
        <v>6</v>
      </c>
    </row>
    <row r="1088" spans="1:2" x14ac:dyDescent="0.35">
      <c r="A1088">
        <v>86</v>
      </c>
      <c r="B1088">
        <v>5.4</v>
      </c>
    </row>
    <row r="1089" spans="1:2" x14ac:dyDescent="0.35">
      <c r="A1089">
        <v>124</v>
      </c>
      <c r="B1089">
        <v>6.8</v>
      </c>
    </row>
    <row r="1090" spans="1:2" x14ac:dyDescent="0.35">
      <c r="A1090">
        <v>134</v>
      </c>
      <c r="B1090">
        <v>6.4</v>
      </c>
    </row>
    <row r="1091" spans="1:2" x14ac:dyDescent="0.35">
      <c r="A1091">
        <v>100</v>
      </c>
      <c r="B1091">
        <v>4.9000000000000004</v>
      </c>
    </row>
    <row r="1092" spans="1:2" x14ac:dyDescent="0.35">
      <c r="A1092">
        <v>220</v>
      </c>
      <c r="B1092">
        <v>5.8</v>
      </c>
    </row>
    <row r="1093" spans="1:2" x14ac:dyDescent="0.35">
      <c r="A1093">
        <v>212</v>
      </c>
      <c r="B1093">
        <v>7.1</v>
      </c>
    </row>
    <row r="1094" spans="1:2" x14ac:dyDescent="0.35">
      <c r="A1094">
        <v>128</v>
      </c>
      <c r="B1094">
        <v>7.2</v>
      </c>
    </row>
    <row r="1095" spans="1:2" x14ac:dyDescent="0.35">
      <c r="A1095">
        <v>106</v>
      </c>
      <c r="B1095">
        <v>6</v>
      </c>
    </row>
    <row r="1096" spans="1:2" x14ac:dyDescent="0.35">
      <c r="A1096">
        <v>160</v>
      </c>
      <c r="B1096">
        <v>6</v>
      </c>
    </row>
    <row r="1097" spans="1:2" x14ac:dyDescent="0.35">
      <c r="A1097">
        <v>114</v>
      </c>
      <c r="B1097">
        <v>7</v>
      </c>
    </row>
    <row r="1098" spans="1:2" x14ac:dyDescent="0.35">
      <c r="A1098">
        <v>99</v>
      </c>
      <c r="B1098">
        <v>5.4</v>
      </c>
    </row>
    <row r="1099" spans="1:2" x14ac:dyDescent="0.35">
      <c r="A1099">
        <v>74</v>
      </c>
      <c r="B1099">
        <v>6.5</v>
      </c>
    </row>
    <row r="1100" spans="1:2" x14ac:dyDescent="0.35">
      <c r="A1100">
        <v>139</v>
      </c>
      <c r="B1100">
        <v>6.4</v>
      </c>
    </row>
    <row r="1101" spans="1:2" x14ac:dyDescent="0.35">
      <c r="A1101">
        <v>103</v>
      </c>
      <c r="B1101">
        <v>4.9000000000000004</v>
      </c>
    </row>
    <row r="1102" spans="1:2" x14ac:dyDescent="0.35">
      <c r="A1102">
        <v>101</v>
      </c>
      <c r="B1102">
        <v>6.3</v>
      </c>
    </row>
    <row r="1103" spans="1:2" x14ac:dyDescent="0.35">
      <c r="A1103">
        <v>91</v>
      </c>
      <c r="B1103">
        <v>1.7</v>
      </c>
    </row>
    <row r="1104" spans="1:2" x14ac:dyDescent="0.35">
      <c r="A1104">
        <v>130</v>
      </c>
      <c r="B1104">
        <v>7.7</v>
      </c>
    </row>
    <row r="1105" spans="1:2" x14ac:dyDescent="0.35">
      <c r="A1105">
        <v>130</v>
      </c>
      <c r="B1105">
        <v>7.8</v>
      </c>
    </row>
    <row r="1106" spans="1:2" x14ac:dyDescent="0.35">
      <c r="A1106">
        <v>110</v>
      </c>
      <c r="B1106">
        <v>5.5</v>
      </c>
    </row>
    <row r="1107" spans="1:2" x14ac:dyDescent="0.35">
      <c r="A1107">
        <v>147</v>
      </c>
      <c r="B1107">
        <v>7.5</v>
      </c>
    </row>
    <row r="1108" spans="1:2" x14ac:dyDescent="0.35">
      <c r="A1108">
        <v>96</v>
      </c>
      <c r="B1108">
        <v>6.4</v>
      </c>
    </row>
    <row r="1109" spans="1:2" x14ac:dyDescent="0.35">
      <c r="A1109">
        <v>118</v>
      </c>
      <c r="B1109">
        <v>5.6</v>
      </c>
    </row>
    <row r="1110" spans="1:2" x14ac:dyDescent="0.35">
      <c r="A1110">
        <v>88</v>
      </c>
      <c r="B1110">
        <v>7.5</v>
      </c>
    </row>
    <row r="1111" spans="1:2" x14ac:dyDescent="0.35">
      <c r="A1111">
        <v>325</v>
      </c>
      <c r="B1111">
        <v>6.8</v>
      </c>
    </row>
    <row r="1112" spans="1:2" x14ac:dyDescent="0.35">
      <c r="A1112">
        <v>102</v>
      </c>
      <c r="B1112">
        <v>6.8</v>
      </c>
    </row>
    <row r="1113" spans="1:2" x14ac:dyDescent="0.35">
      <c r="A1113">
        <v>110</v>
      </c>
      <c r="B1113">
        <v>6</v>
      </c>
    </row>
    <row r="1114" spans="1:2" x14ac:dyDescent="0.35">
      <c r="A1114">
        <v>136</v>
      </c>
      <c r="B1114">
        <v>7.3</v>
      </c>
    </row>
    <row r="1115" spans="1:2" x14ac:dyDescent="0.35">
      <c r="A1115">
        <v>103</v>
      </c>
      <c r="B1115">
        <v>6</v>
      </c>
    </row>
    <row r="1116" spans="1:2" x14ac:dyDescent="0.35">
      <c r="A1116">
        <v>103</v>
      </c>
      <c r="B1116">
        <v>7</v>
      </c>
    </row>
    <row r="1117" spans="1:2" x14ac:dyDescent="0.35">
      <c r="A1117">
        <v>90</v>
      </c>
      <c r="B1117">
        <v>5.0999999999999996</v>
      </c>
    </row>
    <row r="1118" spans="1:2" x14ac:dyDescent="0.35">
      <c r="A1118">
        <v>154</v>
      </c>
      <c r="B1118">
        <v>6.8</v>
      </c>
    </row>
    <row r="1119" spans="1:2" x14ac:dyDescent="0.35">
      <c r="A1119">
        <v>99</v>
      </c>
      <c r="B1119">
        <v>6.5</v>
      </c>
    </row>
    <row r="1120" spans="1:2" x14ac:dyDescent="0.35">
      <c r="A1120">
        <v>93</v>
      </c>
      <c r="B1120">
        <v>6.6</v>
      </c>
    </row>
    <row r="1121" spans="1:2" x14ac:dyDescent="0.35">
      <c r="A1121">
        <v>109</v>
      </c>
      <c r="B1121">
        <v>7.2</v>
      </c>
    </row>
    <row r="1122" spans="1:2" x14ac:dyDescent="0.35">
      <c r="A1122">
        <v>124</v>
      </c>
      <c r="B1122">
        <v>7</v>
      </c>
    </row>
    <row r="1123" spans="1:2" x14ac:dyDescent="0.35">
      <c r="A1123">
        <v>84</v>
      </c>
      <c r="B1123">
        <v>7</v>
      </c>
    </row>
    <row r="1124" spans="1:2" x14ac:dyDescent="0.35">
      <c r="A1124">
        <v>90</v>
      </c>
      <c r="B1124">
        <v>5.9</v>
      </c>
    </row>
    <row r="1125" spans="1:2" x14ac:dyDescent="0.35">
      <c r="A1125">
        <v>117</v>
      </c>
      <c r="B1125">
        <v>5.4</v>
      </c>
    </row>
    <row r="1126" spans="1:2" x14ac:dyDescent="0.35">
      <c r="A1126">
        <v>123</v>
      </c>
      <c r="B1126">
        <v>6.6</v>
      </c>
    </row>
    <row r="1127" spans="1:2" x14ac:dyDescent="0.35">
      <c r="A1127">
        <v>251</v>
      </c>
      <c r="B1127">
        <v>7</v>
      </c>
    </row>
    <row r="1128" spans="1:2" x14ac:dyDescent="0.35">
      <c r="A1128">
        <v>105</v>
      </c>
      <c r="B1128">
        <v>6.5</v>
      </c>
    </row>
    <row r="1129" spans="1:2" x14ac:dyDescent="0.35">
      <c r="A1129">
        <v>115</v>
      </c>
      <c r="B1129">
        <v>6.3</v>
      </c>
    </row>
    <row r="1130" spans="1:2" x14ac:dyDescent="0.35">
      <c r="A1130">
        <v>122</v>
      </c>
      <c r="B1130">
        <v>6.5</v>
      </c>
    </row>
    <row r="1131" spans="1:2" x14ac:dyDescent="0.35">
      <c r="A1131">
        <v>119</v>
      </c>
      <c r="B1131">
        <v>6.5</v>
      </c>
    </row>
    <row r="1132" spans="1:2" x14ac:dyDescent="0.35">
      <c r="A1132">
        <v>81</v>
      </c>
      <c r="B1132">
        <v>5.8</v>
      </c>
    </row>
    <row r="1133" spans="1:2" x14ac:dyDescent="0.35">
      <c r="A1133">
        <v>133</v>
      </c>
      <c r="B1133">
        <v>6.6</v>
      </c>
    </row>
    <row r="1134" spans="1:2" x14ac:dyDescent="0.35">
      <c r="A1134">
        <v>100</v>
      </c>
      <c r="B1134">
        <v>5.4</v>
      </c>
    </row>
    <row r="1135" spans="1:2" x14ac:dyDescent="0.35">
      <c r="A1135">
        <v>120</v>
      </c>
      <c r="B1135">
        <v>6.1</v>
      </c>
    </row>
    <row r="1136" spans="1:2" x14ac:dyDescent="0.35">
      <c r="A1136">
        <v>104</v>
      </c>
      <c r="B1136">
        <v>4</v>
      </c>
    </row>
    <row r="1137" spans="1:2" x14ac:dyDescent="0.35">
      <c r="A1137">
        <v>122</v>
      </c>
      <c r="B1137">
        <v>7.6</v>
      </c>
    </row>
    <row r="1138" spans="1:2" x14ac:dyDescent="0.35">
      <c r="A1138">
        <v>80</v>
      </c>
      <c r="B1138">
        <v>7.9</v>
      </c>
    </row>
    <row r="1139" spans="1:2" x14ac:dyDescent="0.35">
      <c r="A1139">
        <v>91</v>
      </c>
      <c r="B1139">
        <v>5.3</v>
      </c>
    </row>
    <row r="1140" spans="1:2" x14ac:dyDescent="0.35">
      <c r="A1140">
        <v>112</v>
      </c>
      <c r="B1140">
        <v>6.6</v>
      </c>
    </row>
    <row r="1141" spans="1:2" x14ac:dyDescent="0.35">
      <c r="A1141">
        <v>100</v>
      </c>
      <c r="B1141">
        <v>6.3</v>
      </c>
    </row>
    <row r="1142" spans="1:2" x14ac:dyDescent="0.35">
      <c r="A1142">
        <v>105</v>
      </c>
      <c r="B1142">
        <v>7.2</v>
      </c>
    </row>
    <row r="1143" spans="1:2" x14ac:dyDescent="0.35">
      <c r="A1143">
        <v>110</v>
      </c>
      <c r="B1143">
        <v>7</v>
      </c>
    </row>
    <row r="1144" spans="1:2" x14ac:dyDescent="0.35">
      <c r="A1144">
        <v>101</v>
      </c>
      <c r="B1144">
        <v>4.9000000000000004</v>
      </c>
    </row>
    <row r="1145" spans="1:2" x14ac:dyDescent="0.35">
      <c r="A1145">
        <v>144</v>
      </c>
      <c r="B1145">
        <v>6.9</v>
      </c>
    </row>
    <row r="1146" spans="1:2" x14ac:dyDescent="0.35">
      <c r="A1146">
        <v>108</v>
      </c>
      <c r="B1146">
        <v>5.2</v>
      </c>
    </row>
    <row r="1147" spans="1:2" x14ac:dyDescent="0.35">
      <c r="A1147">
        <v>107</v>
      </c>
      <c r="B1147">
        <v>8.1</v>
      </c>
    </row>
    <row r="1148" spans="1:2" x14ac:dyDescent="0.35">
      <c r="A1148">
        <v>102</v>
      </c>
      <c r="B1148">
        <v>6.6</v>
      </c>
    </row>
    <row r="1149" spans="1:2" x14ac:dyDescent="0.35">
      <c r="A1149">
        <v>100</v>
      </c>
      <c r="B1149">
        <v>6.2</v>
      </c>
    </row>
    <row r="1150" spans="1:2" x14ac:dyDescent="0.35">
      <c r="A1150">
        <v>126</v>
      </c>
      <c r="B1150">
        <v>7.2</v>
      </c>
    </row>
    <row r="1151" spans="1:2" x14ac:dyDescent="0.35">
      <c r="A1151">
        <v>138</v>
      </c>
      <c r="B1151">
        <v>7.3</v>
      </c>
    </row>
    <row r="1152" spans="1:2" x14ac:dyDescent="0.35">
      <c r="A1152">
        <v>108</v>
      </c>
      <c r="B1152">
        <v>6.7</v>
      </c>
    </row>
    <row r="1153" spans="1:2" x14ac:dyDescent="0.35">
      <c r="A1153">
        <v>105</v>
      </c>
      <c r="B1153">
        <v>6.4</v>
      </c>
    </row>
    <row r="1154" spans="1:2" x14ac:dyDescent="0.35">
      <c r="A1154">
        <v>108</v>
      </c>
      <c r="B1154">
        <v>7.8</v>
      </c>
    </row>
    <row r="1155" spans="1:2" x14ac:dyDescent="0.35">
      <c r="A1155">
        <v>89</v>
      </c>
      <c r="B1155">
        <v>6.4</v>
      </c>
    </row>
    <row r="1156" spans="1:2" x14ac:dyDescent="0.35">
      <c r="A1156">
        <v>129</v>
      </c>
      <c r="B1156">
        <v>4.0999999999999996</v>
      </c>
    </row>
    <row r="1157" spans="1:2" x14ac:dyDescent="0.35">
      <c r="A1157">
        <v>84</v>
      </c>
      <c r="B1157">
        <v>4.0999999999999996</v>
      </c>
    </row>
    <row r="1158" spans="1:2" x14ac:dyDescent="0.35">
      <c r="A1158">
        <v>149</v>
      </c>
      <c r="B1158">
        <v>7.4</v>
      </c>
    </row>
    <row r="1159" spans="1:2" x14ac:dyDescent="0.35">
      <c r="A1159">
        <v>94</v>
      </c>
      <c r="B1159">
        <v>5.8</v>
      </c>
    </row>
    <row r="1160" spans="1:2" x14ac:dyDescent="0.35">
      <c r="A1160">
        <v>121</v>
      </c>
      <c r="B1160">
        <v>7.6</v>
      </c>
    </row>
    <row r="1161" spans="1:2" x14ac:dyDescent="0.35">
      <c r="A1161">
        <v>128</v>
      </c>
      <c r="B1161">
        <v>7.2</v>
      </c>
    </row>
    <row r="1162" spans="1:2" x14ac:dyDescent="0.35">
      <c r="A1162">
        <v>134</v>
      </c>
      <c r="B1162">
        <v>7.8</v>
      </c>
    </row>
    <row r="1163" spans="1:2" x14ac:dyDescent="0.35">
      <c r="A1163">
        <v>120</v>
      </c>
      <c r="B1163">
        <v>7.7</v>
      </c>
    </row>
    <row r="1164" spans="1:2" x14ac:dyDescent="0.35">
      <c r="A1164">
        <v>129</v>
      </c>
      <c r="B1164">
        <v>6.4</v>
      </c>
    </row>
    <row r="1165" spans="1:2" x14ac:dyDescent="0.35">
      <c r="A1165">
        <v>89</v>
      </c>
      <c r="B1165">
        <v>5.0999999999999996</v>
      </c>
    </row>
    <row r="1166" spans="1:2" x14ac:dyDescent="0.35">
      <c r="A1166">
        <v>116</v>
      </c>
      <c r="B1166">
        <v>5.5</v>
      </c>
    </row>
    <row r="1167" spans="1:2" x14ac:dyDescent="0.35">
      <c r="A1167">
        <v>118</v>
      </c>
      <c r="B1167">
        <v>7.4</v>
      </c>
    </row>
    <row r="1168" spans="1:2" x14ac:dyDescent="0.35">
      <c r="A1168">
        <v>107</v>
      </c>
      <c r="B1168">
        <v>6</v>
      </c>
    </row>
    <row r="1169" spans="1:2" x14ac:dyDescent="0.35">
      <c r="A1169">
        <v>155</v>
      </c>
      <c r="B1169">
        <v>7.5</v>
      </c>
    </row>
    <row r="1170" spans="1:2" x14ac:dyDescent="0.35">
      <c r="A1170">
        <v>123</v>
      </c>
      <c r="B1170">
        <v>7</v>
      </c>
    </row>
    <row r="1171" spans="1:2" x14ac:dyDescent="0.35">
      <c r="A1171">
        <v>128</v>
      </c>
      <c r="B1171">
        <v>7.5</v>
      </c>
    </row>
    <row r="1172" spans="1:2" x14ac:dyDescent="0.35">
      <c r="A1172">
        <v>139</v>
      </c>
      <c r="B1172">
        <v>7.3</v>
      </c>
    </row>
    <row r="1173" spans="1:2" x14ac:dyDescent="0.35">
      <c r="A1173">
        <v>109</v>
      </c>
      <c r="B1173">
        <v>5.7</v>
      </c>
    </row>
    <row r="1174" spans="1:2" x14ac:dyDescent="0.35">
      <c r="A1174">
        <v>120</v>
      </c>
      <c r="B1174">
        <v>7.3</v>
      </c>
    </row>
    <row r="1175" spans="1:2" x14ac:dyDescent="0.35">
      <c r="A1175">
        <v>121</v>
      </c>
      <c r="B1175">
        <v>7.2</v>
      </c>
    </row>
    <row r="1176" spans="1:2" x14ac:dyDescent="0.35">
      <c r="A1176">
        <v>102</v>
      </c>
      <c r="B1176">
        <v>5.9</v>
      </c>
    </row>
    <row r="1177" spans="1:2" x14ac:dyDescent="0.35">
      <c r="A1177">
        <v>117</v>
      </c>
      <c r="B1177">
        <v>7.8</v>
      </c>
    </row>
    <row r="1178" spans="1:2" x14ac:dyDescent="0.35">
      <c r="A1178">
        <v>178</v>
      </c>
      <c r="B1178">
        <v>7.7</v>
      </c>
    </row>
    <row r="1179" spans="1:2" x14ac:dyDescent="0.35">
      <c r="A1179">
        <v>147</v>
      </c>
      <c r="B1179">
        <v>8.1</v>
      </c>
    </row>
    <row r="1180" spans="1:2" x14ac:dyDescent="0.35">
      <c r="A1180">
        <v>90</v>
      </c>
      <c r="B1180">
        <v>6.6</v>
      </c>
    </row>
    <row r="1181" spans="1:2" x14ac:dyDescent="0.35">
      <c r="A1181">
        <v>105</v>
      </c>
      <c r="B1181">
        <v>7.1</v>
      </c>
    </row>
    <row r="1182" spans="1:2" x14ac:dyDescent="0.35">
      <c r="A1182">
        <v>114</v>
      </c>
      <c r="B1182">
        <v>5.9</v>
      </c>
    </row>
    <row r="1183" spans="1:2" x14ac:dyDescent="0.35">
      <c r="A1183">
        <v>206</v>
      </c>
      <c r="B1183">
        <v>8</v>
      </c>
    </row>
    <row r="1184" spans="1:2" x14ac:dyDescent="0.35">
      <c r="A1184">
        <v>99</v>
      </c>
      <c r="B1184">
        <v>4.5999999999999996</v>
      </c>
    </row>
    <row r="1185" spans="1:2" x14ac:dyDescent="0.35">
      <c r="A1185">
        <v>123</v>
      </c>
      <c r="B1185">
        <v>6.1</v>
      </c>
    </row>
    <row r="1186" spans="1:2" x14ac:dyDescent="0.35">
      <c r="A1186">
        <v>102</v>
      </c>
      <c r="B1186">
        <v>6.4</v>
      </c>
    </row>
    <row r="1187" spans="1:2" x14ac:dyDescent="0.35">
      <c r="A1187">
        <v>109</v>
      </c>
      <c r="B1187">
        <v>6</v>
      </c>
    </row>
    <row r="1188" spans="1:2" x14ac:dyDescent="0.35">
      <c r="A1188">
        <v>82</v>
      </c>
      <c r="B1188">
        <v>5.2</v>
      </c>
    </row>
    <row r="1189" spans="1:2" x14ac:dyDescent="0.35">
      <c r="A1189">
        <v>142</v>
      </c>
      <c r="B1189">
        <v>7.6</v>
      </c>
    </row>
    <row r="1190" spans="1:2" x14ac:dyDescent="0.35">
      <c r="A1190">
        <v>106</v>
      </c>
      <c r="B1190">
        <v>6.4</v>
      </c>
    </row>
    <row r="1191" spans="1:2" x14ac:dyDescent="0.35">
      <c r="A1191">
        <v>114</v>
      </c>
      <c r="B1191">
        <v>6.4</v>
      </c>
    </row>
    <row r="1192" spans="1:2" x14ac:dyDescent="0.35">
      <c r="A1192">
        <v>106</v>
      </c>
      <c r="B1192">
        <v>6.1</v>
      </c>
    </row>
    <row r="1193" spans="1:2" x14ac:dyDescent="0.35">
      <c r="A1193">
        <v>108</v>
      </c>
      <c r="B1193">
        <v>6.1</v>
      </c>
    </row>
    <row r="1194" spans="1:2" x14ac:dyDescent="0.35">
      <c r="A1194">
        <v>98</v>
      </c>
      <c r="B1194">
        <v>5.2</v>
      </c>
    </row>
    <row r="1195" spans="1:2" x14ac:dyDescent="0.35">
      <c r="A1195">
        <v>131</v>
      </c>
      <c r="B1195">
        <v>7.7</v>
      </c>
    </row>
    <row r="1196" spans="1:2" x14ac:dyDescent="0.35">
      <c r="A1196">
        <v>118</v>
      </c>
      <c r="B1196">
        <v>7.3</v>
      </c>
    </row>
    <row r="1197" spans="1:2" x14ac:dyDescent="0.35">
      <c r="A1197">
        <v>113</v>
      </c>
      <c r="B1197">
        <v>6.9</v>
      </c>
    </row>
    <row r="1198" spans="1:2" x14ac:dyDescent="0.35">
      <c r="A1198">
        <v>130</v>
      </c>
      <c r="B1198">
        <v>8.5</v>
      </c>
    </row>
    <row r="1199" spans="1:2" x14ac:dyDescent="0.35">
      <c r="A1199">
        <v>116</v>
      </c>
      <c r="B1199">
        <v>6.3</v>
      </c>
    </row>
    <row r="1200" spans="1:2" x14ac:dyDescent="0.35">
      <c r="A1200">
        <v>89</v>
      </c>
      <c r="B1200">
        <v>5.9</v>
      </c>
    </row>
    <row r="1201" spans="1:2" x14ac:dyDescent="0.35">
      <c r="A1201">
        <v>139</v>
      </c>
      <c r="B1201">
        <v>7.8</v>
      </c>
    </row>
    <row r="1202" spans="1:2" x14ac:dyDescent="0.35">
      <c r="A1202">
        <v>130</v>
      </c>
      <c r="B1202">
        <v>6.7</v>
      </c>
    </row>
    <row r="1203" spans="1:2" x14ac:dyDescent="0.35">
      <c r="A1203">
        <v>107</v>
      </c>
      <c r="B1203">
        <v>6.4</v>
      </c>
    </row>
    <row r="1204" spans="1:2" x14ac:dyDescent="0.35">
      <c r="A1204">
        <v>116</v>
      </c>
      <c r="B1204">
        <v>5.9</v>
      </c>
    </row>
    <row r="1205" spans="1:2" x14ac:dyDescent="0.35">
      <c r="A1205">
        <v>96</v>
      </c>
      <c r="B1205">
        <v>6.6</v>
      </c>
    </row>
    <row r="1206" spans="1:2" x14ac:dyDescent="0.35">
      <c r="A1206">
        <v>99</v>
      </c>
      <c r="B1206">
        <v>6.8</v>
      </c>
    </row>
    <row r="1207" spans="1:2" x14ac:dyDescent="0.35">
      <c r="A1207">
        <v>104</v>
      </c>
      <c r="B1207">
        <v>6.5</v>
      </c>
    </row>
    <row r="1208" spans="1:2" x14ac:dyDescent="0.35">
      <c r="A1208">
        <v>105</v>
      </c>
      <c r="B1208">
        <v>6.6</v>
      </c>
    </row>
    <row r="1209" spans="1:2" x14ac:dyDescent="0.35">
      <c r="A1209">
        <v>101</v>
      </c>
      <c r="B1209">
        <v>5.8</v>
      </c>
    </row>
    <row r="1210" spans="1:2" x14ac:dyDescent="0.35">
      <c r="A1210">
        <v>134</v>
      </c>
      <c r="B1210">
        <v>6.9</v>
      </c>
    </row>
    <row r="1211" spans="1:2" x14ac:dyDescent="0.35">
      <c r="A1211">
        <v>135</v>
      </c>
      <c r="B1211">
        <v>7.1</v>
      </c>
    </row>
    <row r="1212" spans="1:2" x14ac:dyDescent="0.35">
      <c r="A1212">
        <v>98</v>
      </c>
      <c r="B1212">
        <v>5.8</v>
      </c>
    </row>
    <row r="1213" spans="1:2" x14ac:dyDescent="0.35">
      <c r="A1213">
        <v>155</v>
      </c>
      <c r="B1213">
        <v>7.2</v>
      </c>
    </row>
    <row r="1214" spans="1:2" x14ac:dyDescent="0.35">
      <c r="A1214">
        <v>106</v>
      </c>
      <c r="B1214">
        <v>6</v>
      </c>
    </row>
    <row r="1215" spans="1:2" x14ac:dyDescent="0.35">
      <c r="A1215">
        <v>102</v>
      </c>
      <c r="B1215">
        <v>4.7</v>
      </c>
    </row>
    <row r="1216" spans="1:2" x14ac:dyDescent="0.35">
      <c r="A1216">
        <v>95</v>
      </c>
      <c r="B1216">
        <v>5.2</v>
      </c>
    </row>
    <row r="1217" spans="1:2" x14ac:dyDescent="0.35">
      <c r="A1217">
        <v>103</v>
      </c>
      <c r="B1217">
        <v>5.5</v>
      </c>
    </row>
    <row r="1218" spans="1:2" x14ac:dyDescent="0.35">
      <c r="A1218">
        <v>95</v>
      </c>
      <c r="B1218">
        <v>6.5</v>
      </c>
    </row>
    <row r="1219" spans="1:2" x14ac:dyDescent="0.35">
      <c r="A1219">
        <v>109</v>
      </c>
      <c r="B1219">
        <v>7</v>
      </c>
    </row>
    <row r="1220" spans="1:2" x14ac:dyDescent="0.35">
      <c r="A1220">
        <v>95</v>
      </c>
      <c r="B1220">
        <v>5.8</v>
      </c>
    </row>
    <row r="1221" spans="1:2" x14ac:dyDescent="0.35">
      <c r="A1221">
        <v>111</v>
      </c>
      <c r="B1221">
        <v>6.2</v>
      </c>
    </row>
    <row r="1222" spans="1:2" x14ac:dyDescent="0.35">
      <c r="A1222">
        <v>123</v>
      </c>
      <c r="B1222">
        <v>6.5</v>
      </c>
    </row>
    <row r="1223" spans="1:2" x14ac:dyDescent="0.35">
      <c r="A1223">
        <v>140</v>
      </c>
      <c r="B1223">
        <v>7.2</v>
      </c>
    </row>
    <row r="1224" spans="1:2" x14ac:dyDescent="0.35">
      <c r="A1224">
        <v>94</v>
      </c>
      <c r="B1224">
        <v>5.0999999999999996</v>
      </c>
    </row>
    <row r="1225" spans="1:2" x14ac:dyDescent="0.35">
      <c r="A1225">
        <v>94</v>
      </c>
      <c r="B1225">
        <v>4.7</v>
      </c>
    </row>
    <row r="1226" spans="1:2" x14ac:dyDescent="0.35">
      <c r="A1226">
        <v>92</v>
      </c>
      <c r="B1226">
        <v>5.9</v>
      </c>
    </row>
    <row r="1227" spans="1:2" x14ac:dyDescent="0.35">
      <c r="A1227">
        <v>102</v>
      </c>
      <c r="B1227">
        <v>5.8</v>
      </c>
    </row>
    <row r="1228" spans="1:2" x14ac:dyDescent="0.35">
      <c r="A1228">
        <v>123</v>
      </c>
      <c r="B1228">
        <v>7.2</v>
      </c>
    </row>
    <row r="1229" spans="1:2" x14ac:dyDescent="0.35">
      <c r="A1229">
        <v>104</v>
      </c>
      <c r="B1229">
        <v>6.2</v>
      </c>
    </row>
    <row r="1230" spans="1:2" x14ac:dyDescent="0.35">
      <c r="A1230">
        <v>102</v>
      </c>
      <c r="B1230">
        <v>5.7</v>
      </c>
    </row>
    <row r="1231" spans="1:2" x14ac:dyDescent="0.35">
      <c r="A1231">
        <v>136</v>
      </c>
      <c r="B1231">
        <v>6.1</v>
      </c>
    </row>
    <row r="1232" spans="1:2" x14ac:dyDescent="0.35">
      <c r="A1232">
        <v>93</v>
      </c>
      <c r="B1232">
        <v>6</v>
      </c>
    </row>
    <row r="1233" spans="1:2" x14ac:dyDescent="0.35">
      <c r="A1233">
        <v>129</v>
      </c>
      <c r="B1233">
        <v>6.9</v>
      </c>
    </row>
    <row r="1234" spans="1:2" x14ac:dyDescent="0.35">
      <c r="A1234">
        <v>107</v>
      </c>
      <c r="B1234">
        <v>6.5</v>
      </c>
    </row>
    <row r="1235" spans="1:2" x14ac:dyDescent="0.35">
      <c r="A1235">
        <v>117</v>
      </c>
      <c r="B1235">
        <v>5</v>
      </c>
    </row>
    <row r="1236" spans="1:2" x14ac:dyDescent="0.35">
      <c r="A1236">
        <v>116</v>
      </c>
      <c r="B1236">
        <v>5.7</v>
      </c>
    </row>
    <row r="1237" spans="1:2" x14ac:dyDescent="0.35">
      <c r="A1237">
        <v>135</v>
      </c>
      <c r="B1237">
        <v>7</v>
      </c>
    </row>
    <row r="1238" spans="1:2" x14ac:dyDescent="0.35">
      <c r="A1238">
        <v>107</v>
      </c>
      <c r="B1238">
        <v>5.0999999999999996</v>
      </c>
    </row>
    <row r="1239" spans="1:2" x14ac:dyDescent="0.35">
      <c r="A1239">
        <v>90</v>
      </c>
      <c r="B1239">
        <v>5.3</v>
      </c>
    </row>
    <row r="1240" spans="1:2" x14ac:dyDescent="0.35">
      <c r="A1240">
        <v>99</v>
      </c>
      <c r="B1240">
        <v>4.4000000000000004</v>
      </c>
    </row>
    <row r="1241" spans="1:2" x14ac:dyDescent="0.35">
      <c r="A1241">
        <v>104</v>
      </c>
      <c r="B1241">
        <v>4.7</v>
      </c>
    </row>
    <row r="1242" spans="1:2" x14ac:dyDescent="0.35">
      <c r="A1242">
        <v>115</v>
      </c>
      <c r="B1242">
        <v>6.7</v>
      </c>
    </row>
    <row r="1243" spans="1:2" x14ac:dyDescent="0.35">
      <c r="A1243">
        <v>119</v>
      </c>
      <c r="B1243">
        <v>6.7</v>
      </c>
    </row>
    <row r="1244" spans="1:2" x14ac:dyDescent="0.35">
      <c r="A1244">
        <v>99</v>
      </c>
      <c r="B1244">
        <v>5.7</v>
      </c>
    </row>
    <row r="1245" spans="1:2" x14ac:dyDescent="0.35">
      <c r="A1245">
        <v>112</v>
      </c>
      <c r="B1245">
        <v>7.4</v>
      </c>
    </row>
    <row r="1246" spans="1:2" x14ac:dyDescent="0.35">
      <c r="A1246">
        <v>128</v>
      </c>
      <c r="B1246">
        <v>6.1</v>
      </c>
    </row>
    <row r="1247" spans="1:2" x14ac:dyDescent="0.35">
      <c r="A1247">
        <v>112</v>
      </c>
      <c r="B1247">
        <v>6.4</v>
      </c>
    </row>
    <row r="1248" spans="1:2" x14ac:dyDescent="0.35">
      <c r="A1248">
        <v>86</v>
      </c>
      <c r="B1248">
        <v>6.2</v>
      </c>
    </row>
    <row r="1249" spans="1:2" x14ac:dyDescent="0.35">
      <c r="A1249">
        <v>108</v>
      </c>
      <c r="B1249">
        <v>6.2</v>
      </c>
    </row>
    <row r="1250" spans="1:2" x14ac:dyDescent="0.35">
      <c r="A1250">
        <v>128</v>
      </c>
      <c r="B1250">
        <v>5.9</v>
      </c>
    </row>
    <row r="1251" spans="1:2" x14ac:dyDescent="0.35">
      <c r="A1251">
        <v>84</v>
      </c>
      <c r="B1251">
        <v>4</v>
      </c>
    </row>
    <row r="1252" spans="1:2" x14ac:dyDescent="0.35">
      <c r="A1252">
        <v>111</v>
      </c>
      <c r="B1252">
        <v>6.2</v>
      </c>
    </row>
    <row r="1253" spans="1:2" x14ac:dyDescent="0.35">
      <c r="A1253">
        <v>131</v>
      </c>
      <c r="B1253">
        <v>4.5999999999999996</v>
      </c>
    </row>
    <row r="1254" spans="1:2" x14ac:dyDescent="0.35">
      <c r="A1254">
        <v>123</v>
      </c>
      <c r="B1254">
        <v>6.4</v>
      </c>
    </row>
    <row r="1255" spans="1:2" x14ac:dyDescent="0.35">
      <c r="A1255">
        <v>101</v>
      </c>
      <c r="B1255">
        <v>5.9</v>
      </c>
    </row>
    <row r="1256" spans="1:2" x14ac:dyDescent="0.35">
      <c r="A1256">
        <v>102</v>
      </c>
      <c r="B1256">
        <v>5.0999999999999996</v>
      </c>
    </row>
    <row r="1257" spans="1:2" x14ac:dyDescent="0.35">
      <c r="A1257">
        <v>114</v>
      </c>
      <c r="B1257">
        <v>7.6</v>
      </c>
    </row>
    <row r="1258" spans="1:2" x14ac:dyDescent="0.35">
      <c r="A1258">
        <v>107</v>
      </c>
      <c r="B1258">
        <v>4.2</v>
      </c>
    </row>
    <row r="1259" spans="1:2" x14ac:dyDescent="0.35">
      <c r="A1259">
        <v>87</v>
      </c>
      <c r="B1259">
        <v>7.8</v>
      </c>
    </row>
    <row r="1260" spans="1:2" x14ac:dyDescent="0.35">
      <c r="A1260">
        <v>103</v>
      </c>
      <c r="B1260">
        <v>5.8</v>
      </c>
    </row>
    <row r="1261" spans="1:2" x14ac:dyDescent="0.35">
      <c r="A1261">
        <v>99</v>
      </c>
      <c r="B1261">
        <v>5.9</v>
      </c>
    </row>
    <row r="1262" spans="1:2" x14ac:dyDescent="0.35">
      <c r="A1262">
        <v>122</v>
      </c>
      <c r="B1262">
        <v>8.4</v>
      </c>
    </row>
    <row r="1263" spans="1:2" x14ac:dyDescent="0.35">
      <c r="A1263">
        <v>91</v>
      </c>
      <c r="B1263">
        <v>4.8</v>
      </c>
    </row>
    <row r="1264" spans="1:2" x14ac:dyDescent="0.35">
      <c r="A1264">
        <v>103</v>
      </c>
      <c r="B1264">
        <v>6.2</v>
      </c>
    </row>
    <row r="1265" spans="1:2" x14ac:dyDescent="0.35">
      <c r="A1265">
        <v>107</v>
      </c>
      <c r="B1265">
        <v>6.5</v>
      </c>
    </row>
    <row r="1266" spans="1:2" x14ac:dyDescent="0.35">
      <c r="A1266">
        <v>106</v>
      </c>
      <c r="B1266">
        <v>6.3</v>
      </c>
    </row>
    <row r="1267" spans="1:2" x14ac:dyDescent="0.35">
      <c r="A1267">
        <v>101</v>
      </c>
      <c r="B1267">
        <v>3.3</v>
      </c>
    </row>
    <row r="1268" spans="1:2" x14ac:dyDescent="0.35">
      <c r="A1268">
        <v>109</v>
      </c>
      <c r="B1268">
        <v>5.9</v>
      </c>
    </row>
    <row r="1269" spans="1:2" x14ac:dyDescent="0.35">
      <c r="A1269">
        <v>89</v>
      </c>
      <c r="B1269">
        <v>5.8</v>
      </c>
    </row>
    <row r="1270" spans="1:2" x14ac:dyDescent="0.35">
      <c r="A1270">
        <v>100</v>
      </c>
      <c r="B1270">
        <v>6.5</v>
      </c>
    </row>
    <row r="1271" spans="1:2" x14ac:dyDescent="0.35">
      <c r="A1271">
        <v>119</v>
      </c>
      <c r="B1271">
        <v>4.7</v>
      </c>
    </row>
    <row r="1272" spans="1:2" x14ac:dyDescent="0.35">
      <c r="A1272">
        <v>83</v>
      </c>
      <c r="B1272">
        <v>4.0999999999999996</v>
      </c>
    </row>
    <row r="1273" spans="1:2" x14ac:dyDescent="0.35">
      <c r="A1273">
        <v>108</v>
      </c>
      <c r="B1273">
        <v>6.8</v>
      </c>
    </row>
    <row r="1274" spans="1:2" x14ac:dyDescent="0.35">
      <c r="A1274">
        <v>102</v>
      </c>
      <c r="B1274">
        <v>6.2</v>
      </c>
    </row>
    <row r="1275" spans="1:2" x14ac:dyDescent="0.35">
      <c r="A1275">
        <v>93</v>
      </c>
      <c r="B1275">
        <v>4.5</v>
      </c>
    </row>
    <row r="1276" spans="1:2" x14ac:dyDescent="0.35">
      <c r="A1276">
        <v>84</v>
      </c>
      <c r="B1276">
        <v>5.8</v>
      </c>
    </row>
    <row r="1277" spans="1:2" x14ac:dyDescent="0.35">
      <c r="A1277">
        <v>107</v>
      </c>
      <c r="B1277">
        <v>7.3</v>
      </c>
    </row>
    <row r="1278" spans="1:2" x14ac:dyDescent="0.35">
      <c r="A1278">
        <v>91</v>
      </c>
      <c r="B1278">
        <v>5.9</v>
      </c>
    </row>
    <row r="1279" spans="1:2" x14ac:dyDescent="0.35">
      <c r="A1279">
        <v>94</v>
      </c>
      <c r="B1279">
        <v>4.4000000000000004</v>
      </c>
    </row>
    <row r="1280" spans="1:2" x14ac:dyDescent="0.35">
      <c r="A1280">
        <v>115</v>
      </c>
      <c r="B1280">
        <v>5.8</v>
      </c>
    </row>
    <row r="1281" spans="1:2" x14ac:dyDescent="0.35">
      <c r="A1281">
        <v>93</v>
      </c>
      <c r="B1281">
        <v>5.0999999999999996</v>
      </c>
    </row>
    <row r="1282" spans="1:2" x14ac:dyDescent="0.35">
      <c r="A1282">
        <v>105</v>
      </c>
      <c r="B1282">
        <v>6.9</v>
      </c>
    </row>
    <row r="1283" spans="1:2" x14ac:dyDescent="0.35">
      <c r="A1283">
        <v>107</v>
      </c>
      <c r="B1283">
        <v>6.2</v>
      </c>
    </row>
    <row r="1284" spans="1:2" x14ac:dyDescent="0.35">
      <c r="A1284">
        <v>101</v>
      </c>
      <c r="B1284">
        <v>6.9</v>
      </c>
    </row>
    <row r="1285" spans="1:2" x14ac:dyDescent="0.35">
      <c r="A1285">
        <v>111</v>
      </c>
      <c r="B1285">
        <v>7.3</v>
      </c>
    </row>
    <row r="1286" spans="1:2" x14ac:dyDescent="0.35">
      <c r="A1286">
        <v>113</v>
      </c>
      <c r="B1286">
        <v>7.1</v>
      </c>
    </row>
    <row r="1287" spans="1:2" x14ac:dyDescent="0.35">
      <c r="A1287">
        <v>112</v>
      </c>
      <c r="B1287">
        <v>6</v>
      </c>
    </row>
    <row r="1288" spans="1:2" x14ac:dyDescent="0.35">
      <c r="A1288">
        <v>126</v>
      </c>
      <c r="B1288">
        <v>7</v>
      </c>
    </row>
    <row r="1289" spans="1:2" x14ac:dyDescent="0.35">
      <c r="A1289">
        <v>90</v>
      </c>
      <c r="B1289">
        <v>6.8</v>
      </c>
    </row>
    <row r="1290" spans="1:2" x14ac:dyDescent="0.35">
      <c r="A1290">
        <v>93</v>
      </c>
      <c r="B1290">
        <v>5.7</v>
      </c>
    </row>
    <row r="1291" spans="1:2" x14ac:dyDescent="0.35">
      <c r="A1291">
        <v>98</v>
      </c>
      <c r="B1291">
        <v>7.6</v>
      </c>
    </row>
    <row r="1292" spans="1:2" x14ac:dyDescent="0.35">
      <c r="A1292">
        <v>159</v>
      </c>
      <c r="B1292">
        <v>8.4</v>
      </c>
    </row>
    <row r="1293" spans="1:2" x14ac:dyDescent="0.35">
      <c r="A1293">
        <v>107</v>
      </c>
      <c r="B1293">
        <v>7.1</v>
      </c>
    </row>
    <row r="1294" spans="1:2" x14ac:dyDescent="0.35">
      <c r="A1294">
        <v>102</v>
      </c>
      <c r="B1294">
        <v>5.6</v>
      </c>
    </row>
    <row r="1295" spans="1:2" x14ac:dyDescent="0.35">
      <c r="A1295">
        <v>87</v>
      </c>
      <c r="B1295">
        <v>7</v>
      </c>
    </row>
    <row r="1296" spans="1:2" x14ac:dyDescent="0.35">
      <c r="A1296">
        <v>119</v>
      </c>
      <c r="B1296">
        <v>8</v>
      </c>
    </row>
    <row r="1297" spans="1:2" x14ac:dyDescent="0.35">
      <c r="A1297">
        <v>110</v>
      </c>
      <c r="B1297">
        <v>5.3</v>
      </c>
    </row>
    <row r="1298" spans="1:2" x14ac:dyDescent="0.35">
      <c r="A1298">
        <v>125</v>
      </c>
      <c r="B1298">
        <v>4.9000000000000004</v>
      </c>
    </row>
    <row r="1299" spans="1:2" x14ac:dyDescent="0.35">
      <c r="A1299">
        <v>113</v>
      </c>
      <c r="B1299">
        <v>6.4</v>
      </c>
    </row>
    <row r="1300" spans="1:2" x14ac:dyDescent="0.35">
      <c r="A1300">
        <v>150</v>
      </c>
      <c r="B1300">
        <v>7.4</v>
      </c>
    </row>
    <row r="1301" spans="1:2" x14ac:dyDescent="0.35">
      <c r="A1301">
        <v>108</v>
      </c>
      <c r="B1301">
        <v>6.1</v>
      </c>
    </row>
    <row r="1302" spans="1:2" x14ac:dyDescent="0.35">
      <c r="A1302">
        <v>96</v>
      </c>
      <c r="B1302">
        <v>6.5</v>
      </c>
    </row>
    <row r="1303" spans="1:2" x14ac:dyDescent="0.35">
      <c r="A1303">
        <v>93</v>
      </c>
      <c r="B1303">
        <v>5.7</v>
      </c>
    </row>
    <row r="1304" spans="1:2" x14ac:dyDescent="0.35">
      <c r="A1304">
        <v>100</v>
      </c>
      <c r="B1304">
        <v>5.0999999999999996</v>
      </c>
    </row>
    <row r="1305" spans="1:2" x14ac:dyDescent="0.35">
      <c r="A1305">
        <v>118</v>
      </c>
      <c r="B1305">
        <v>6.6</v>
      </c>
    </row>
    <row r="1306" spans="1:2" x14ac:dyDescent="0.35">
      <c r="A1306">
        <v>122</v>
      </c>
      <c r="B1306">
        <v>6.5</v>
      </c>
    </row>
    <row r="1307" spans="1:2" x14ac:dyDescent="0.35">
      <c r="A1307">
        <v>120</v>
      </c>
      <c r="B1307">
        <v>6.9</v>
      </c>
    </row>
    <row r="1308" spans="1:2" x14ac:dyDescent="0.35">
      <c r="A1308">
        <v>88</v>
      </c>
      <c r="B1308">
        <v>6.4</v>
      </c>
    </row>
    <row r="1309" spans="1:2" x14ac:dyDescent="0.35">
      <c r="A1309">
        <v>146</v>
      </c>
      <c r="B1309">
        <v>7.6</v>
      </c>
    </row>
    <row r="1310" spans="1:2" x14ac:dyDescent="0.35">
      <c r="A1310">
        <v>115</v>
      </c>
      <c r="B1310">
        <v>5.6</v>
      </c>
    </row>
    <row r="1311" spans="1:2" x14ac:dyDescent="0.35">
      <c r="A1311">
        <v>123</v>
      </c>
      <c r="B1311">
        <v>6.2</v>
      </c>
    </row>
    <row r="1312" spans="1:2" x14ac:dyDescent="0.35">
      <c r="A1312">
        <v>94</v>
      </c>
      <c r="B1312">
        <v>4.4000000000000004</v>
      </c>
    </row>
    <row r="1313" spans="1:2" x14ac:dyDescent="0.35">
      <c r="A1313">
        <v>102</v>
      </c>
      <c r="B1313">
        <v>5.6</v>
      </c>
    </row>
    <row r="1314" spans="1:2" x14ac:dyDescent="0.35">
      <c r="A1314">
        <v>98</v>
      </c>
      <c r="B1314">
        <v>5.5</v>
      </c>
    </row>
    <row r="1315" spans="1:2" x14ac:dyDescent="0.35">
      <c r="A1315">
        <v>133</v>
      </c>
      <c r="B1315">
        <v>6.7</v>
      </c>
    </row>
    <row r="1316" spans="1:2" x14ac:dyDescent="0.35">
      <c r="A1316">
        <v>118</v>
      </c>
      <c r="B1316">
        <v>6.1</v>
      </c>
    </row>
    <row r="1317" spans="1:2" x14ac:dyDescent="0.35">
      <c r="A1317">
        <v>105</v>
      </c>
      <c r="B1317">
        <v>6.2</v>
      </c>
    </row>
    <row r="1318" spans="1:2" x14ac:dyDescent="0.35">
      <c r="A1318">
        <v>109</v>
      </c>
      <c r="B1318">
        <v>7.3</v>
      </c>
    </row>
    <row r="1319" spans="1:2" x14ac:dyDescent="0.35">
      <c r="A1319">
        <v>129</v>
      </c>
      <c r="B1319">
        <v>6.6</v>
      </c>
    </row>
    <row r="1320" spans="1:2" x14ac:dyDescent="0.35">
      <c r="A1320">
        <v>109</v>
      </c>
      <c r="B1320">
        <v>8.1999999999999993</v>
      </c>
    </row>
    <row r="1321" spans="1:2" x14ac:dyDescent="0.35">
      <c r="A1321">
        <v>127</v>
      </c>
      <c r="B1321">
        <v>6.4</v>
      </c>
    </row>
    <row r="1322" spans="1:2" x14ac:dyDescent="0.35">
      <c r="A1322">
        <v>118</v>
      </c>
      <c r="B1322">
        <v>6.4</v>
      </c>
    </row>
    <row r="1323" spans="1:2" x14ac:dyDescent="0.35">
      <c r="A1323">
        <v>110</v>
      </c>
      <c r="B1323">
        <v>5.2</v>
      </c>
    </row>
    <row r="1324" spans="1:2" x14ac:dyDescent="0.35">
      <c r="A1324">
        <v>90</v>
      </c>
      <c r="B1324">
        <v>6.5</v>
      </c>
    </row>
    <row r="1325" spans="1:2" x14ac:dyDescent="0.35">
      <c r="A1325">
        <v>144</v>
      </c>
      <c r="B1325">
        <v>7.1</v>
      </c>
    </row>
    <row r="1326" spans="1:2" x14ac:dyDescent="0.35">
      <c r="A1326">
        <v>97</v>
      </c>
      <c r="B1326">
        <v>4.8</v>
      </c>
    </row>
    <row r="1327" spans="1:2" x14ac:dyDescent="0.35">
      <c r="A1327">
        <v>130</v>
      </c>
      <c r="B1327">
        <v>7.3</v>
      </c>
    </row>
    <row r="1328" spans="1:2" x14ac:dyDescent="0.35">
      <c r="A1328">
        <v>112</v>
      </c>
      <c r="B1328">
        <v>5.2</v>
      </c>
    </row>
    <row r="1329" spans="1:2" x14ac:dyDescent="0.35">
      <c r="A1329">
        <v>133</v>
      </c>
      <c r="B1329">
        <v>7.7</v>
      </c>
    </row>
    <row r="1330" spans="1:2" x14ac:dyDescent="0.35">
      <c r="A1330">
        <v>150</v>
      </c>
      <c r="B1330">
        <v>7.6</v>
      </c>
    </row>
    <row r="1331" spans="1:2" x14ac:dyDescent="0.35">
      <c r="A1331">
        <v>110</v>
      </c>
      <c r="B1331">
        <v>5.7</v>
      </c>
    </row>
    <row r="1332" spans="1:2" x14ac:dyDescent="0.35">
      <c r="A1332">
        <v>96</v>
      </c>
      <c r="B1332">
        <v>7</v>
      </c>
    </row>
    <row r="1333" spans="1:2" x14ac:dyDescent="0.35">
      <c r="A1333">
        <v>96</v>
      </c>
      <c r="B1333">
        <v>6</v>
      </c>
    </row>
    <row r="1334" spans="1:2" x14ac:dyDescent="0.35">
      <c r="A1334">
        <v>123</v>
      </c>
      <c r="B1334">
        <v>8.1</v>
      </c>
    </row>
    <row r="1335" spans="1:2" x14ac:dyDescent="0.35">
      <c r="A1335">
        <v>188</v>
      </c>
      <c r="B1335">
        <v>8</v>
      </c>
    </row>
    <row r="1336" spans="1:2" x14ac:dyDescent="0.35">
      <c r="A1336">
        <v>107</v>
      </c>
      <c r="B1336">
        <v>5.6</v>
      </c>
    </row>
    <row r="1337" spans="1:2" x14ac:dyDescent="0.35">
      <c r="A1337">
        <v>110</v>
      </c>
      <c r="B1337">
        <v>6.1</v>
      </c>
    </row>
    <row r="1338" spans="1:2" x14ac:dyDescent="0.35">
      <c r="A1338">
        <v>113</v>
      </c>
      <c r="B1338">
        <v>6.9</v>
      </c>
    </row>
    <row r="1339" spans="1:2" x14ac:dyDescent="0.35">
      <c r="A1339">
        <v>122</v>
      </c>
      <c r="B1339">
        <v>5.2</v>
      </c>
    </row>
    <row r="1340" spans="1:2" x14ac:dyDescent="0.35">
      <c r="A1340">
        <v>116</v>
      </c>
      <c r="B1340">
        <v>7</v>
      </c>
    </row>
    <row r="1341" spans="1:2" x14ac:dyDescent="0.35">
      <c r="A1341">
        <v>93</v>
      </c>
      <c r="B1341">
        <v>6.3</v>
      </c>
    </row>
    <row r="1342" spans="1:2" x14ac:dyDescent="0.35">
      <c r="A1342">
        <v>118</v>
      </c>
      <c r="B1342">
        <v>7</v>
      </c>
    </row>
    <row r="1343" spans="1:2" x14ac:dyDescent="0.35">
      <c r="A1343">
        <v>115</v>
      </c>
      <c r="B1343">
        <v>5.3</v>
      </c>
    </row>
    <row r="1344" spans="1:2" x14ac:dyDescent="0.35">
      <c r="A1344">
        <v>93</v>
      </c>
      <c r="B1344">
        <v>6.9</v>
      </c>
    </row>
    <row r="1345" spans="1:2" x14ac:dyDescent="0.35">
      <c r="A1345">
        <v>121</v>
      </c>
      <c r="B1345">
        <v>6.2</v>
      </c>
    </row>
    <row r="1346" spans="1:2" x14ac:dyDescent="0.35">
      <c r="A1346">
        <v>101</v>
      </c>
      <c r="B1346">
        <v>6.4</v>
      </c>
    </row>
    <row r="1347" spans="1:2" x14ac:dyDescent="0.35">
      <c r="A1347">
        <v>107</v>
      </c>
      <c r="B1347">
        <v>6.4</v>
      </c>
    </row>
    <row r="1348" spans="1:2" x14ac:dyDescent="0.35">
      <c r="A1348">
        <v>124</v>
      </c>
      <c r="B1348">
        <v>5.7</v>
      </c>
    </row>
    <row r="1349" spans="1:2" x14ac:dyDescent="0.35">
      <c r="A1349">
        <v>109</v>
      </c>
      <c r="B1349">
        <v>6.1</v>
      </c>
    </row>
    <row r="1350" spans="1:2" x14ac:dyDescent="0.35">
      <c r="A1350">
        <v>105</v>
      </c>
      <c r="B1350">
        <v>5.4</v>
      </c>
    </row>
    <row r="1351" spans="1:2" x14ac:dyDescent="0.35">
      <c r="A1351">
        <v>130</v>
      </c>
      <c r="B1351">
        <v>6.7</v>
      </c>
    </row>
    <row r="1352" spans="1:2" x14ac:dyDescent="0.35">
      <c r="A1352">
        <v>127</v>
      </c>
      <c r="B1352">
        <v>6.8</v>
      </c>
    </row>
    <row r="1353" spans="1:2" x14ac:dyDescent="0.35">
      <c r="A1353">
        <v>114</v>
      </c>
      <c r="B1353">
        <v>6</v>
      </c>
    </row>
    <row r="1354" spans="1:2" x14ac:dyDescent="0.35">
      <c r="A1354">
        <v>106</v>
      </c>
      <c r="B1354">
        <v>7.8</v>
      </c>
    </row>
    <row r="1355" spans="1:2" x14ac:dyDescent="0.35">
      <c r="A1355">
        <v>95</v>
      </c>
      <c r="B1355">
        <v>5.3</v>
      </c>
    </row>
    <row r="1356" spans="1:2" x14ac:dyDescent="0.35">
      <c r="A1356">
        <v>81</v>
      </c>
      <c r="B1356">
        <v>4.5</v>
      </c>
    </row>
    <row r="1357" spans="1:2" x14ac:dyDescent="0.35">
      <c r="A1357">
        <v>95</v>
      </c>
      <c r="B1357">
        <v>5.4</v>
      </c>
    </row>
    <row r="1358" spans="1:2" x14ac:dyDescent="0.35">
      <c r="A1358">
        <v>108</v>
      </c>
      <c r="B1358">
        <v>7.8</v>
      </c>
    </row>
    <row r="1359" spans="1:2" x14ac:dyDescent="0.35">
      <c r="A1359">
        <v>105</v>
      </c>
      <c r="B1359">
        <v>7.2</v>
      </c>
    </row>
    <row r="1360" spans="1:2" x14ac:dyDescent="0.35">
      <c r="A1360">
        <v>95</v>
      </c>
      <c r="B1360">
        <v>6.6</v>
      </c>
    </row>
    <row r="1361" spans="1:2" x14ac:dyDescent="0.35">
      <c r="A1361">
        <v>126</v>
      </c>
      <c r="B1361">
        <v>7.6</v>
      </c>
    </row>
    <row r="1362" spans="1:2" x14ac:dyDescent="0.35">
      <c r="A1362">
        <v>102</v>
      </c>
      <c r="B1362">
        <v>5.9</v>
      </c>
    </row>
    <row r="1363" spans="1:2" x14ac:dyDescent="0.35">
      <c r="A1363">
        <v>121</v>
      </c>
      <c r="B1363">
        <v>6.7</v>
      </c>
    </row>
    <row r="1364" spans="1:2" x14ac:dyDescent="0.35">
      <c r="A1364">
        <v>129</v>
      </c>
      <c r="B1364">
        <v>7.7</v>
      </c>
    </row>
    <row r="1365" spans="1:2" x14ac:dyDescent="0.35">
      <c r="A1365">
        <v>88</v>
      </c>
      <c r="B1365">
        <v>5.4</v>
      </c>
    </row>
    <row r="1366" spans="1:2" x14ac:dyDescent="0.35">
      <c r="A1366">
        <v>106</v>
      </c>
      <c r="B1366">
        <v>6.9</v>
      </c>
    </row>
    <row r="1367" spans="1:2" x14ac:dyDescent="0.35">
      <c r="A1367">
        <v>110</v>
      </c>
      <c r="B1367">
        <v>7.7</v>
      </c>
    </row>
    <row r="1368" spans="1:2" x14ac:dyDescent="0.35">
      <c r="A1368">
        <v>109</v>
      </c>
      <c r="B1368">
        <v>6.8</v>
      </c>
    </row>
    <row r="1369" spans="1:2" x14ac:dyDescent="0.35">
      <c r="A1369">
        <v>143</v>
      </c>
      <c r="B1369">
        <v>6.4</v>
      </c>
    </row>
    <row r="1370" spans="1:2" x14ac:dyDescent="0.35">
      <c r="A1370">
        <v>120</v>
      </c>
      <c r="B1370">
        <v>5.7</v>
      </c>
    </row>
    <row r="1371" spans="1:2" x14ac:dyDescent="0.35">
      <c r="A1371">
        <v>128</v>
      </c>
      <c r="B1371">
        <v>7.3</v>
      </c>
    </row>
    <row r="1372" spans="1:2" x14ac:dyDescent="0.35">
      <c r="A1372">
        <v>123</v>
      </c>
      <c r="B1372">
        <v>6.8</v>
      </c>
    </row>
    <row r="1373" spans="1:2" x14ac:dyDescent="0.35">
      <c r="A1373">
        <v>129</v>
      </c>
      <c r="B1373">
        <v>6.3</v>
      </c>
    </row>
    <row r="1374" spans="1:2" x14ac:dyDescent="0.35">
      <c r="A1374">
        <v>105</v>
      </c>
      <c r="B1374">
        <v>5.9</v>
      </c>
    </row>
    <row r="1375" spans="1:2" x14ac:dyDescent="0.35">
      <c r="A1375">
        <v>162</v>
      </c>
      <c r="B1375">
        <v>7.4</v>
      </c>
    </row>
    <row r="1376" spans="1:2" x14ac:dyDescent="0.35">
      <c r="A1376">
        <v>138</v>
      </c>
      <c r="B1376">
        <v>8.3000000000000007</v>
      </c>
    </row>
    <row r="1377" spans="1:2" x14ac:dyDescent="0.35">
      <c r="A1377">
        <v>100</v>
      </c>
      <c r="B1377">
        <v>6.2</v>
      </c>
    </row>
    <row r="1378" spans="1:2" x14ac:dyDescent="0.35">
      <c r="A1378">
        <v>90</v>
      </c>
      <c r="B1378">
        <v>6.3</v>
      </c>
    </row>
    <row r="1379" spans="1:2" x14ac:dyDescent="0.35">
      <c r="A1379">
        <v>108</v>
      </c>
      <c r="B1379">
        <v>5.8</v>
      </c>
    </row>
    <row r="1380" spans="1:2" x14ac:dyDescent="0.35">
      <c r="A1380">
        <v>101</v>
      </c>
      <c r="B1380">
        <v>7.5</v>
      </c>
    </row>
    <row r="1381" spans="1:2" x14ac:dyDescent="0.35">
      <c r="A1381">
        <v>109</v>
      </c>
      <c r="B1381">
        <v>6.3</v>
      </c>
    </row>
    <row r="1382" spans="1:2" x14ac:dyDescent="0.35">
      <c r="A1382">
        <v>132</v>
      </c>
      <c r="B1382">
        <v>6.4</v>
      </c>
    </row>
    <row r="1383" spans="1:2" x14ac:dyDescent="0.35">
      <c r="A1383">
        <v>123</v>
      </c>
      <c r="B1383">
        <v>7.2</v>
      </c>
    </row>
    <row r="1384" spans="1:2" x14ac:dyDescent="0.35">
      <c r="A1384">
        <v>87</v>
      </c>
      <c r="B1384">
        <v>6.3</v>
      </c>
    </row>
    <row r="1385" spans="1:2" x14ac:dyDescent="0.35">
      <c r="A1385">
        <v>109</v>
      </c>
      <c r="B1385">
        <v>6.9</v>
      </c>
    </row>
    <row r="1386" spans="1:2" x14ac:dyDescent="0.35">
      <c r="A1386">
        <v>109</v>
      </c>
      <c r="B1386">
        <v>6.6</v>
      </c>
    </row>
    <row r="1387" spans="1:2" x14ac:dyDescent="0.35">
      <c r="A1387">
        <v>92</v>
      </c>
      <c r="B1387">
        <v>6</v>
      </c>
    </row>
    <row r="1388" spans="1:2" x14ac:dyDescent="0.35">
      <c r="A1388">
        <v>125</v>
      </c>
      <c r="B1388">
        <v>7.5</v>
      </c>
    </row>
    <row r="1389" spans="1:2" x14ac:dyDescent="0.35">
      <c r="A1389">
        <v>202</v>
      </c>
      <c r="B1389">
        <v>7.7</v>
      </c>
    </row>
    <row r="1390" spans="1:2" x14ac:dyDescent="0.35">
      <c r="A1390">
        <v>134</v>
      </c>
      <c r="B1390">
        <v>6.2</v>
      </c>
    </row>
    <row r="1391" spans="1:2" x14ac:dyDescent="0.35">
      <c r="A1391">
        <v>88</v>
      </c>
      <c r="B1391">
        <v>5.4</v>
      </c>
    </row>
    <row r="1392" spans="1:2" x14ac:dyDescent="0.35">
      <c r="A1392">
        <v>92</v>
      </c>
      <c r="B1392">
        <v>6.6</v>
      </c>
    </row>
    <row r="1393" spans="1:2" x14ac:dyDescent="0.35">
      <c r="A1393">
        <v>91</v>
      </c>
      <c r="B1393">
        <v>5.3</v>
      </c>
    </row>
    <row r="1394" spans="1:2" x14ac:dyDescent="0.35">
      <c r="A1394">
        <v>75</v>
      </c>
      <c r="B1394">
        <v>5.6</v>
      </c>
    </row>
    <row r="1395" spans="1:2" x14ac:dyDescent="0.35">
      <c r="A1395">
        <v>98</v>
      </c>
      <c r="B1395">
        <v>5.9</v>
      </c>
    </row>
    <row r="1396" spans="1:2" x14ac:dyDescent="0.35">
      <c r="A1396">
        <v>147</v>
      </c>
      <c r="B1396">
        <v>7.8</v>
      </c>
    </row>
    <row r="1397" spans="1:2" x14ac:dyDescent="0.35">
      <c r="A1397">
        <v>100</v>
      </c>
      <c r="B1397">
        <v>6.7</v>
      </c>
    </row>
    <row r="1398" spans="1:2" x14ac:dyDescent="0.35">
      <c r="A1398">
        <v>120</v>
      </c>
      <c r="B1398">
        <v>7.4</v>
      </c>
    </row>
    <row r="1399" spans="1:2" x14ac:dyDescent="0.35">
      <c r="A1399">
        <v>104</v>
      </c>
      <c r="B1399">
        <v>6.2</v>
      </c>
    </row>
    <row r="1400" spans="1:2" x14ac:dyDescent="0.35">
      <c r="A1400">
        <v>103</v>
      </c>
      <c r="B1400">
        <v>5.4</v>
      </c>
    </row>
    <row r="1401" spans="1:2" x14ac:dyDescent="0.35">
      <c r="A1401">
        <v>109</v>
      </c>
      <c r="B1401">
        <v>6.7</v>
      </c>
    </row>
    <row r="1402" spans="1:2" x14ac:dyDescent="0.35">
      <c r="A1402">
        <v>104</v>
      </c>
      <c r="B1402">
        <v>5.3</v>
      </c>
    </row>
    <row r="1403" spans="1:2" x14ac:dyDescent="0.35">
      <c r="A1403">
        <v>112</v>
      </c>
      <c r="B1403">
        <v>5.9</v>
      </c>
    </row>
    <row r="1404" spans="1:2" x14ac:dyDescent="0.35">
      <c r="A1404">
        <v>95</v>
      </c>
      <c r="B1404">
        <v>4.8</v>
      </c>
    </row>
    <row r="1405" spans="1:2" x14ac:dyDescent="0.35">
      <c r="A1405">
        <v>102</v>
      </c>
      <c r="B1405">
        <v>7.3</v>
      </c>
    </row>
    <row r="1406" spans="1:2" x14ac:dyDescent="0.35">
      <c r="A1406">
        <v>102</v>
      </c>
      <c r="B1406">
        <v>3.8</v>
      </c>
    </row>
    <row r="1407" spans="1:2" x14ac:dyDescent="0.35">
      <c r="A1407">
        <v>150</v>
      </c>
      <c r="B1407">
        <v>8.5</v>
      </c>
    </row>
    <row r="1408" spans="1:2" x14ac:dyDescent="0.35">
      <c r="A1408">
        <v>101</v>
      </c>
      <c r="B1408">
        <v>6.8</v>
      </c>
    </row>
    <row r="1409" spans="1:2" x14ac:dyDescent="0.35">
      <c r="A1409">
        <v>108</v>
      </c>
      <c r="B1409">
        <v>5.3</v>
      </c>
    </row>
    <row r="1410" spans="1:2" x14ac:dyDescent="0.35">
      <c r="A1410">
        <v>98</v>
      </c>
      <c r="B1410">
        <v>7.3</v>
      </c>
    </row>
    <row r="1411" spans="1:2" x14ac:dyDescent="0.35">
      <c r="A1411">
        <v>137</v>
      </c>
      <c r="B1411">
        <v>6.6</v>
      </c>
    </row>
    <row r="1412" spans="1:2" x14ac:dyDescent="0.35">
      <c r="A1412">
        <v>112</v>
      </c>
      <c r="B1412">
        <v>6.2</v>
      </c>
    </row>
    <row r="1413" spans="1:2" x14ac:dyDescent="0.35">
      <c r="A1413">
        <v>101</v>
      </c>
      <c r="B1413">
        <v>5.2</v>
      </c>
    </row>
    <row r="1414" spans="1:2" x14ac:dyDescent="0.35">
      <c r="A1414">
        <v>103</v>
      </c>
      <c r="B1414">
        <v>6.2</v>
      </c>
    </row>
    <row r="1415" spans="1:2" x14ac:dyDescent="0.35">
      <c r="A1415">
        <v>101</v>
      </c>
      <c r="B1415">
        <v>6.2</v>
      </c>
    </row>
    <row r="1416" spans="1:2" x14ac:dyDescent="0.35">
      <c r="A1416">
        <v>112</v>
      </c>
      <c r="B1416">
        <v>6.6</v>
      </c>
    </row>
    <row r="1417" spans="1:2" x14ac:dyDescent="0.35">
      <c r="A1417">
        <v>111</v>
      </c>
      <c r="B1417">
        <v>6.4</v>
      </c>
    </row>
    <row r="1418" spans="1:2" x14ac:dyDescent="0.35">
      <c r="A1418">
        <v>102</v>
      </c>
      <c r="B1418">
        <v>6.2</v>
      </c>
    </row>
    <row r="1419" spans="1:2" x14ac:dyDescent="0.35">
      <c r="A1419">
        <v>101</v>
      </c>
      <c r="B1419">
        <v>5.0999999999999996</v>
      </c>
    </row>
    <row r="1420" spans="1:2" x14ac:dyDescent="0.35">
      <c r="A1420">
        <v>155</v>
      </c>
      <c r="B1420">
        <v>6.6</v>
      </c>
    </row>
    <row r="1421" spans="1:2" x14ac:dyDescent="0.35">
      <c r="A1421">
        <v>93</v>
      </c>
      <c r="B1421">
        <v>6.1</v>
      </c>
    </row>
    <row r="1422" spans="1:2" x14ac:dyDescent="0.35">
      <c r="A1422">
        <v>109</v>
      </c>
      <c r="B1422">
        <v>6.1</v>
      </c>
    </row>
    <row r="1423" spans="1:2" x14ac:dyDescent="0.35">
      <c r="A1423">
        <v>140</v>
      </c>
      <c r="B1423">
        <v>6.6</v>
      </c>
    </row>
    <row r="1424" spans="1:2" x14ac:dyDescent="0.35">
      <c r="A1424">
        <v>108</v>
      </c>
      <c r="B1424">
        <v>5.9</v>
      </c>
    </row>
    <row r="1425" spans="1:2" x14ac:dyDescent="0.35">
      <c r="A1425">
        <v>96</v>
      </c>
      <c r="B1425">
        <v>6.3</v>
      </c>
    </row>
    <row r="1426" spans="1:2" x14ac:dyDescent="0.35">
      <c r="A1426">
        <v>123</v>
      </c>
      <c r="B1426">
        <v>7.1</v>
      </c>
    </row>
    <row r="1427" spans="1:2" x14ac:dyDescent="0.35">
      <c r="A1427">
        <v>106</v>
      </c>
      <c r="B1427">
        <v>5</v>
      </c>
    </row>
    <row r="1428" spans="1:2" x14ac:dyDescent="0.35">
      <c r="A1428">
        <v>76</v>
      </c>
      <c r="B1428">
        <v>5.6</v>
      </c>
    </row>
    <row r="1429" spans="1:2" x14ac:dyDescent="0.35">
      <c r="A1429">
        <v>107</v>
      </c>
      <c r="B1429">
        <v>7.4</v>
      </c>
    </row>
    <row r="1430" spans="1:2" x14ac:dyDescent="0.35">
      <c r="A1430">
        <v>82</v>
      </c>
      <c r="B1430">
        <v>4.5</v>
      </c>
    </row>
    <row r="1431" spans="1:2" x14ac:dyDescent="0.35">
      <c r="A1431">
        <v>109</v>
      </c>
      <c r="B1431">
        <v>6.2</v>
      </c>
    </row>
    <row r="1432" spans="1:2" x14ac:dyDescent="0.35">
      <c r="A1432">
        <v>99</v>
      </c>
      <c r="B1432">
        <v>5</v>
      </c>
    </row>
    <row r="1433" spans="1:2" x14ac:dyDescent="0.35">
      <c r="A1433">
        <v>91</v>
      </c>
      <c r="B1433">
        <v>6.5</v>
      </c>
    </row>
    <row r="1434" spans="1:2" x14ac:dyDescent="0.35">
      <c r="A1434">
        <v>87</v>
      </c>
      <c r="B1434">
        <v>5.0999999999999996</v>
      </c>
    </row>
    <row r="1435" spans="1:2" x14ac:dyDescent="0.35">
      <c r="A1435">
        <v>125</v>
      </c>
      <c r="B1435">
        <v>6.5</v>
      </c>
    </row>
    <row r="1436" spans="1:2" x14ac:dyDescent="0.35">
      <c r="A1436">
        <v>118</v>
      </c>
      <c r="B1436">
        <v>6.2</v>
      </c>
    </row>
    <row r="1437" spans="1:2" x14ac:dyDescent="0.35">
      <c r="A1437">
        <v>98</v>
      </c>
      <c r="B1437">
        <v>6.3</v>
      </c>
    </row>
    <row r="1438" spans="1:2" x14ac:dyDescent="0.35">
      <c r="A1438">
        <v>92</v>
      </c>
      <c r="B1438">
        <v>3.8</v>
      </c>
    </row>
    <row r="1439" spans="1:2" x14ac:dyDescent="0.35">
      <c r="A1439">
        <v>93</v>
      </c>
      <c r="B1439">
        <v>5.2</v>
      </c>
    </row>
    <row r="1440" spans="1:2" x14ac:dyDescent="0.35">
      <c r="A1440">
        <v>116</v>
      </c>
      <c r="B1440">
        <v>6</v>
      </c>
    </row>
    <row r="1441" spans="1:2" x14ac:dyDescent="0.35">
      <c r="A1441">
        <v>92</v>
      </c>
      <c r="B1441">
        <v>6.2</v>
      </c>
    </row>
    <row r="1442" spans="1:2" x14ac:dyDescent="0.35">
      <c r="A1442">
        <v>115</v>
      </c>
      <c r="B1442">
        <v>5.7</v>
      </c>
    </row>
    <row r="1443" spans="1:2" x14ac:dyDescent="0.35">
      <c r="A1443">
        <v>120</v>
      </c>
      <c r="B1443">
        <v>6.7</v>
      </c>
    </row>
    <row r="1444" spans="1:2" x14ac:dyDescent="0.35">
      <c r="A1444">
        <v>111</v>
      </c>
      <c r="B1444">
        <v>6.8</v>
      </c>
    </row>
    <row r="1445" spans="1:2" x14ac:dyDescent="0.35">
      <c r="A1445">
        <v>94</v>
      </c>
      <c r="B1445">
        <v>6</v>
      </c>
    </row>
    <row r="1446" spans="1:2" x14ac:dyDescent="0.35">
      <c r="A1446">
        <v>100</v>
      </c>
      <c r="B1446">
        <v>7.3</v>
      </c>
    </row>
    <row r="1447" spans="1:2" x14ac:dyDescent="0.35">
      <c r="A1447">
        <v>101</v>
      </c>
      <c r="B1447">
        <v>5.5</v>
      </c>
    </row>
    <row r="1448" spans="1:2" x14ac:dyDescent="0.35">
      <c r="A1448">
        <v>139</v>
      </c>
      <c r="B1448">
        <v>6.7</v>
      </c>
    </row>
    <row r="1449" spans="1:2" x14ac:dyDescent="0.35">
      <c r="A1449">
        <v>91</v>
      </c>
      <c r="B1449">
        <v>4.8</v>
      </c>
    </row>
    <row r="1450" spans="1:2" x14ac:dyDescent="0.35">
      <c r="A1450">
        <v>109</v>
      </c>
      <c r="B1450">
        <v>5.7</v>
      </c>
    </row>
    <row r="1451" spans="1:2" x14ac:dyDescent="0.35">
      <c r="A1451">
        <v>102</v>
      </c>
      <c r="B1451">
        <v>5.0999999999999996</v>
      </c>
    </row>
    <row r="1452" spans="1:2" x14ac:dyDescent="0.35">
      <c r="A1452">
        <v>103</v>
      </c>
      <c r="B1452">
        <v>6</v>
      </c>
    </row>
    <row r="1453" spans="1:2" x14ac:dyDescent="0.35">
      <c r="A1453">
        <v>83</v>
      </c>
      <c r="B1453">
        <v>4.2</v>
      </c>
    </row>
    <row r="1454" spans="1:2" x14ac:dyDescent="0.35">
      <c r="A1454">
        <v>123</v>
      </c>
      <c r="B1454">
        <v>7.4</v>
      </c>
    </row>
    <row r="1455" spans="1:2" x14ac:dyDescent="0.35">
      <c r="A1455">
        <v>101</v>
      </c>
      <c r="B1455">
        <v>4.5999999999999996</v>
      </c>
    </row>
    <row r="1456" spans="1:2" x14ac:dyDescent="0.35">
      <c r="A1456">
        <v>117</v>
      </c>
      <c r="B1456">
        <v>6.9</v>
      </c>
    </row>
    <row r="1457" spans="1:2" x14ac:dyDescent="0.35">
      <c r="A1457">
        <v>114</v>
      </c>
      <c r="B1457">
        <v>6.9</v>
      </c>
    </row>
    <row r="1458" spans="1:2" x14ac:dyDescent="0.35">
      <c r="A1458">
        <v>330</v>
      </c>
      <c r="B1458">
        <v>8</v>
      </c>
    </row>
    <row r="1459" spans="1:2" x14ac:dyDescent="0.35">
      <c r="A1459">
        <v>121</v>
      </c>
      <c r="B1459">
        <v>6.4</v>
      </c>
    </row>
    <row r="1460" spans="1:2" x14ac:dyDescent="0.35">
      <c r="A1460">
        <v>114</v>
      </c>
      <c r="B1460">
        <v>6.3</v>
      </c>
    </row>
    <row r="1461" spans="1:2" x14ac:dyDescent="0.35">
      <c r="A1461">
        <v>156</v>
      </c>
      <c r="B1461">
        <v>8.4</v>
      </c>
    </row>
    <row r="1462" spans="1:2" x14ac:dyDescent="0.35">
      <c r="A1462">
        <v>135</v>
      </c>
      <c r="B1462">
        <v>7.1</v>
      </c>
    </row>
    <row r="1463" spans="1:2" x14ac:dyDescent="0.35">
      <c r="A1463">
        <v>148</v>
      </c>
      <c r="B1463">
        <v>6.8</v>
      </c>
    </row>
    <row r="1464" spans="1:2" x14ac:dyDescent="0.35">
      <c r="A1464">
        <v>148</v>
      </c>
      <c r="B1464">
        <v>7.5</v>
      </c>
    </row>
    <row r="1465" spans="1:2" x14ac:dyDescent="0.35">
      <c r="A1465">
        <v>93</v>
      </c>
      <c r="B1465">
        <v>5.7</v>
      </c>
    </row>
    <row r="1466" spans="1:2" x14ac:dyDescent="0.35">
      <c r="A1466">
        <v>113</v>
      </c>
      <c r="B1466">
        <v>6.8</v>
      </c>
    </row>
    <row r="1467" spans="1:2" x14ac:dyDescent="0.35">
      <c r="A1467">
        <v>91</v>
      </c>
      <c r="B1467">
        <v>5.4</v>
      </c>
    </row>
    <row r="1468" spans="1:2" x14ac:dyDescent="0.35">
      <c r="A1468">
        <v>139</v>
      </c>
      <c r="B1468">
        <v>7.2</v>
      </c>
    </row>
    <row r="1469" spans="1:2" x14ac:dyDescent="0.35">
      <c r="A1469">
        <v>96</v>
      </c>
      <c r="B1469">
        <v>7.3</v>
      </c>
    </row>
    <row r="1470" spans="1:2" x14ac:dyDescent="0.35">
      <c r="A1470">
        <v>102</v>
      </c>
      <c r="B1470">
        <v>5.2</v>
      </c>
    </row>
    <row r="1471" spans="1:2" x14ac:dyDescent="0.35">
      <c r="A1471">
        <v>96</v>
      </c>
      <c r="B1471">
        <v>5.5</v>
      </c>
    </row>
    <row r="1472" spans="1:2" x14ac:dyDescent="0.35">
      <c r="A1472">
        <v>101</v>
      </c>
      <c r="B1472">
        <v>7.7</v>
      </c>
    </row>
    <row r="1473" spans="1:2" x14ac:dyDescent="0.35">
      <c r="A1473">
        <v>128</v>
      </c>
      <c r="B1473">
        <v>7.1</v>
      </c>
    </row>
    <row r="1474" spans="1:2" x14ac:dyDescent="0.35">
      <c r="A1474">
        <v>109</v>
      </c>
      <c r="B1474">
        <v>5.3</v>
      </c>
    </row>
    <row r="1475" spans="1:2" x14ac:dyDescent="0.35">
      <c r="A1475">
        <v>114</v>
      </c>
      <c r="B1475">
        <v>5.6</v>
      </c>
    </row>
    <row r="1476" spans="1:2" x14ac:dyDescent="0.35">
      <c r="A1476">
        <v>105</v>
      </c>
      <c r="B1476">
        <v>5.7</v>
      </c>
    </row>
    <row r="1477" spans="1:2" x14ac:dyDescent="0.35">
      <c r="A1477">
        <v>141</v>
      </c>
      <c r="B1477">
        <v>7.1</v>
      </c>
    </row>
    <row r="1478" spans="1:2" x14ac:dyDescent="0.35">
      <c r="A1478">
        <v>195</v>
      </c>
      <c r="B1478">
        <v>7.5</v>
      </c>
    </row>
    <row r="1479" spans="1:2" x14ac:dyDescent="0.35">
      <c r="A1479">
        <v>138</v>
      </c>
      <c r="B1479">
        <v>7.6</v>
      </c>
    </row>
    <row r="1480" spans="1:2" x14ac:dyDescent="0.35">
      <c r="A1480">
        <v>101</v>
      </c>
      <c r="B1480">
        <v>5.5</v>
      </c>
    </row>
    <row r="1481" spans="1:2" x14ac:dyDescent="0.35">
      <c r="A1481">
        <v>99</v>
      </c>
      <c r="B1481">
        <v>5.0999999999999996</v>
      </c>
    </row>
    <row r="1482" spans="1:2" x14ac:dyDescent="0.35">
      <c r="A1482">
        <v>85</v>
      </c>
      <c r="B1482">
        <v>6.3</v>
      </c>
    </row>
    <row r="1483" spans="1:2" x14ac:dyDescent="0.35">
      <c r="A1483">
        <v>89</v>
      </c>
      <c r="B1483">
        <v>4.9000000000000004</v>
      </c>
    </row>
    <row r="1484" spans="1:2" x14ac:dyDescent="0.35">
      <c r="A1484">
        <v>99</v>
      </c>
      <c r="B1484">
        <v>6.5</v>
      </c>
    </row>
    <row r="1485" spans="1:2" x14ac:dyDescent="0.35">
      <c r="A1485">
        <v>105</v>
      </c>
      <c r="B1485">
        <v>5.6</v>
      </c>
    </row>
    <row r="1486" spans="1:2" x14ac:dyDescent="0.35">
      <c r="A1486">
        <v>97</v>
      </c>
      <c r="B1486">
        <v>5.3</v>
      </c>
    </row>
    <row r="1487" spans="1:2" x14ac:dyDescent="0.35">
      <c r="A1487">
        <v>140</v>
      </c>
      <c r="B1487">
        <v>6.5</v>
      </c>
    </row>
    <row r="1488" spans="1:2" x14ac:dyDescent="0.35">
      <c r="A1488">
        <v>118</v>
      </c>
      <c r="B1488">
        <v>6.8</v>
      </c>
    </row>
    <row r="1489" spans="1:2" x14ac:dyDescent="0.35">
      <c r="A1489">
        <v>94</v>
      </c>
      <c r="B1489">
        <v>6.5</v>
      </c>
    </row>
    <row r="1490" spans="1:2" x14ac:dyDescent="0.35">
      <c r="A1490">
        <v>124</v>
      </c>
      <c r="B1490">
        <v>6</v>
      </c>
    </row>
    <row r="1491" spans="1:2" x14ac:dyDescent="0.35">
      <c r="A1491">
        <v>134</v>
      </c>
      <c r="B1491">
        <v>8.4</v>
      </c>
    </row>
    <row r="1492" spans="1:2" x14ac:dyDescent="0.35">
      <c r="A1492">
        <v>113</v>
      </c>
      <c r="B1492">
        <v>6</v>
      </c>
    </row>
    <row r="1493" spans="1:2" x14ac:dyDescent="0.35">
      <c r="A1493">
        <v>124</v>
      </c>
      <c r="B1493">
        <v>7.6</v>
      </c>
    </row>
    <row r="1494" spans="1:2" x14ac:dyDescent="0.35">
      <c r="A1494">
        <v>98</v>
      </c>
      <c r="B1494">
        <v>5.6</v>
      </c>
    </row>
    <row r="1495" spans="1:2" x14ac:dyDescent="0.35">
      <c r="A1495">
        <v>97</v>
      </c>
      <c r="B1495">
        <v>6.9</v>
      </c>
    </row>
    <row r="1496" spans="1:2" x14ac:dyDescent="0.35">
      <c r="A1496">
        <v>123</v>
      </c>
      <c r="B1496">
        <v>6.4</v>
      </c>
    </row>
    <row r="1497" spans="1:2" x14ac:dyDescent="0.35">
      <c r="A1497">
        <v>99</v>
      </c>
      <c r="B1497">
        <v>5.0999999999999996</v>
      </c>
    </row>
    <row r="1498" spans="1:2" x14ac:dyDescent="0.35">
      <c r="A1498">
        <v>101</v>
      </c>
      <c r="B1498">
        <v>7</v>
      </c>
    </row>
    <row r="1499" spans="1:2" x14ac:dyDescent="0.35">
      <c r="A1499">
        <v>92</v>
      </c>
      <c r="B1499">
        <v>5.7</v>
      </c>
    </row>
    <row r="1500" spans="1:2" x14ac:dyDescent="0.35">
      <c r="A1500">
        <v>131</v>
      </c>
      <c r="B1500">
        <v>6.8</v>
      </c>
    </row>
    <row r="1501" spans="1:2" x14ac:dyDescent="0.35">
      <c r="A1501">
        <v>107</v>
      </c>
      <c r="B1501">
        <v>6.7</v>
      </c>
    </row>
    <row r="1502" spans="1:2" x14ac:dyDescent="0.35">
      <c r="A1502">
        <v>103</v>
      </c>
      <c r="B1502">
        <v>6.2</v>
      </c>
    </row>
    <row r="1503" spans="1:2" x14ac:dyDescent="0.35">
      <c r="A1503">
        <v>129</v>
      </c>
      <c r="B1503">
        <v>7.2</v>
      </c>
    </row>
    <row r="1504" spans="1:2" x14ac:dyDescent="0.35">
      <c r="A1504">
        <v>107</v>
      </c>
      <c r="B1504">
        <v>6.2</v>
      </c>
    </row>
    <row r="1505" spans="1:2" x14ac:dyDescent="0.35">
      <c r="A1505">
        <v>89</v>
      </c>
      <c r="B1505">
        <v>5.6</v>
      </c>
    </row>
    <row r="1506" spans="1:2" x14ac:dyDescent="0.35">
      <c r="A1506">
        <v>113</v>
      </c>
      <c r="B1506">
        <v>4.4000000000000004</v>
      </c>
    </row>
    <row r="1507" spans="1:2" x14ac:dyDescent="0.35">
      <c r="A1507">
        <v>93</v>
      </c>
      <c r="B1507">
        <v>7.5</v>
      </c>
    </row>
    <row r="1508" spans="1:2" x14ac:dyDescent="0.35">
      <c r="A1508">
        <v>120</v>
      </c>
      <c r="B1508">
        <v>7.1</v>
      </c>
    </row>
    <row r="1509" spans="1:2" x14ac:dyDescent="0.35">
      <c r="A1509">
        <v>98</v>
      </c>
      <c r="B1509">
        <v>6.4</v>
      </c>
    </row>
    <row r="1510" spans="1:2" x14ac:dyDescent="0.35">
      <c r="A1510">
        <v>105</v>
      </c>
      <c r="B1510">
        <v>7.1</v>
      </c>
    </row>
    <row r="1511" spans="1:2" x14ac:dyDescent="0.35">
      <c r="A1511">
        <v>142</v>
      </c>
      <c r="B1511">
        <v>5.9</v>
      </c>
    </row>
    <row r="1512" spans="1:2" x14ac:dyDescent="0.35">
      <c r="A1512">
        <v>98</v>
      </c>
      <c r="B1512">
        <v>6.9</v>
      </c>
    </row>
    <row r="1513" spans="1:2" x14ac:dyDescent="0.35">
      <c r="A1513">
        <v>96</v>
      </c>
      <c r="B1513">
        <v>7.5</v>
      </c>
    </row>
    <row r="1514" spans="1:2" x14ac:dyDescent="0.35">
      <c r="A1514">
        <v>87</v>
      </c>
      <c r="B1514">
        <v>6.3</v>
      </c>
    </row>
    <row r="1515" spans="1:2" x14ac:dyDescent="0.35">
      <c r="A1515">
        <v>107</v>
      </c>
      <c r="B1515">
        <v>6.4</v>
      </c>
    </row>
    <row r="1516" spans="1:2" x14ac:dyDescent="0.35">
      <c r="A1516">
        <v>90</v>
      </c>
      <c r="B1516">
        <v>5.9</v>
      </c>
    </row>
    <row r="1517" spans="1:2" x14ac:dyDescent="0.35">
      <c r="A1517">
        <v>121</v>
      </c>
      <c r="B1517">
        <v>6.8</v>
      </c>
    </row>
    <row r="1518" spans="1:2" x14ac:dyDescent="0.35">
      <c r="A1518">
        <v>119</v>
      </c>
      <c r="B1518">
        <v>6.3</v>
      </c>
    </row>
    <row r="1519" spans="1:2" x14ac:dyDescent="0.35">
      <c r="A1519">
        <v>107</v>
      </c>
      <c r="B1519">
        <v>3.6</v>
      </c>
    </row>
    <row r="1520" spans="1:2" x14ac:dyDescent="0.35">
      <c r="A1520">
        <v>110</v>
      </c>
      <c r="B1520">
        <v>5.3</v>
      </c>
    </row>
    <row r="1521" spans="1:2" x14ac:dyDescent="0.35">
      <c r="A1521">
        <v>100</v>
      </c>
      <c r="B1521">
        <v>5.9</v>
      </c>
    </row>
    <row r="1522" spans="1:2" x14ac:dyDescent="0.35">
      <c r="A1522">
        <v>75</v>
      </c>
      <c r="B1522">
        <v>6.9</v>
      </c>
    </row>
    <row r="1523" spans="1:2" x14ac:dyDescent="0.35">
      <c r="A1523">
        <v>132</v>
      </c>
      <c r="B1523">
        <v>6.9</v>
      </c>
    </row>
    <row r="1524" spans="1:2" x14ac:dyDescent="0.35">
      <c r="A1524">
        <v>105</v>
      </c>
      <c r="B1524">
        <v>6.1</v>
      </c>
    </row>
    <row r="1525" spans="1:2" x14ac:dyDescent="0.35">
      <c r="A1525">
        <v>93</v>
      </c>
      <c r="B1525">
        <v>5.7</v>
      </c>
    </row>
    <row r="1526" spans="1:2" x14ac:dyDescent="0.35">
      <c r="A1526">
        <v>289</v>
      </c>
      <c r="B1526">
        <v>8.5</v>
      </c>
    </row>
    <row r="1527" spans="1:2" x14ac:dyDescent="0.35">
      <c r="A1527">
        <v>102</v>
      </c>
      <c r="B1527">
        <v>6.3</v>
      </c>
    </row>
    <row r="1528" spans="1:2" x14ac:dyDescent="0.35">
      <c r="A1528">
        <v>143</v>
      </c>
      <c r="B1528">
        <v>7.3</v>
      </c>
    </row>
    <row r="1529" spans="1:2" x14ac:dyDescent="0.35">
      <c r="A1529">
        <v>113</v>
      </c>
      <c r="B1529">
        <v>6.3</v>
      </c>
    </row>
    <row r="1530" spans="1:2" x14ac:dyDescent="0.35">
      <c r="A1530">
        <v>161</v>
      </c>
      <c r="B1530">
        <v>7.2</v>
      </c>
    </row>
    <row r="1531" spans="1:2" x14ac:dyDescent="0.35">
      <c r="A1531">
        <v>138</v>
      </c>
      <c r="B1531">
        <v>7.3</v>
      </c>
    </row>
    <row r="1532" spans="1:2" x14ac:dyDescent="0.35">
      <c r="A1532">
        <v>126</v>
      </c>
      <c r="B1532">
        <v>6.3</v>
      </c>
    </row>
    <row r="1533" spans="1:2" x14ac:dyDescent="0.35">
      <c r="A1533">
        <v>99</v>
      </c>
      <c r="B1533">
        <v>8.1</v>
      </c>
    </row>
    <row r="1534" spans="1:2" x14ac:dyDescent="0.35">
      <c r="A1534">
        <v>101</v>
      </c>
      <c r="B1534">
        <v>6.9</v>
      </c>
    </row>
    <row r="1535" spans="1:2" x14ac:dyDescent="0.35">
      <c r="A1535">
        <v>103</v>
      </c>
      <c r="B1535">
        <v>6.3</v>
      </c>
    </row>
    <row r="1536" spans="1:2" x14ac:dyDescent="0.35">
      <c r="A1536">
        <v>118</v>
      </c>
      <c r="B1536">
        <v>7.3</v>
      </c>
    </row>
    <row r="1537" spans="1:2" x14ac:dyDescent="0.35">
      <c r="A1537">
        <v>99</v>
      </c>
      <c r="B1537">
        <v>6.1</v>
      </c>
    </row>
    <row r="1538" spans="1:2" x14ac:dyDescent="0.35">
      <c r="A1538">
        <v>105</v>
      </c>
      <c r="B1538">
        <v>6.9</v>
      </c>
    </row>
    <row r="1539" spans="1:2" x14ac:dyDescent="0.35">
      <c r="A1539">
        <v>113</v>
      </c>
      <c r="B1539">
        <v>7.2</v>
      </c>
    </row>
    <row r="1540" spans="1:2" x14ac:dyDescent="0.35">
      <c r="A1540">
        <v>93</v>
      </c>
      <c r="B1540">
        <v>6.4</v>
      </c>
    </row>
    <row r="1541" spans="1:2" x14ac:dyDescent="0.35">
      <c r="A1541">
        <v>108</v>
      </c>
      <c r="B1541">
        <v>6.4</v>
      </c>
    </row>
    <row r="1542" spans="1:2" x14ac:dyDescent="0.35">
      <c r="A1542">
        <v>74</v>
      </c>
      <c r="B1542">
        <v>8.3000000000000007</v>
      </c>
    </row>
    <row r="1543" spans="1:2" x14ac:dyDescent="0.35">
      <c r="A1543">
        <v>116</v>
      </c>
      <c r="B1543">
        <v>7.2</v>
      </c>
    </row>
    <row r="1544" spans="1:2" x14ac:dyDescent="0.35">
      <c r="A1544">
        <v>104</v>
      </c>
      <c r="B1544">
        <v>6.8</v>
      </c>
    </row>
    <row r="1545" spans="1:2" x14ac:dyDescent="0.35">
      <c r="A1545">
        <v>106</v>
      </c>
      <c r="B1545">
        <v>6.5</v>
      </c>
    </row>
    <row r="1546" spans="1:2" x14ac:dyDescent="0.35">
      <c r="A1546">
        <v>120</v>
      </c>
      <c r="B1546">
        <v>7.8</v>
      </c>
    </row>
    <row r="1547" spans="1:2" x14ac:dyDescent="0.35">
      <c r="A1547">
        <v>135</v>
      </c>
      <c r="B1547">
        <v>7.6</v>
      </c>
    </row>
    <row r="1548" spans="1:2" x14ac:dyDescent="0.35">
      <c r="A1548">
        <v>132</v>
      </c>
      <c r="B1548">
        <v>7.2</v>
      </c>
    </row>
    <row r="1549" spans="1:2" x14ac:dyDescent="0.35">
      <c r="A1549">
        <v>92</v>
      </c>
      <c r="B1549">
        <v>6.7</v>
      </c>
    </row>
    <row r="1550" spans="1:2" x14ac:dyDescent="0.35">
      <c r="A1550">
        <v>99</v>
      </c>
      <c r="B1550">
        <v>6.8</v>
      </c>
    </row>
    <row r="1551" spans="1:2" x14ac:dyDescent="0.35">
      <c r="A1551">
        <v>90</v>
      </c>
      <c r="B1551">
        <v>6.3</v>
      </c>
    </row>
    <row r="1552" spans="1:2" x14ac:dyDescent="0.35">
      <c r="A1552">
        <v>111</v>
      </c>
      <c r="B1552">
        <v>6.2</v>
      </c>
    </row>
    <row r="1553" spans="1:2" x14ac:dyDescent="0.35">
      <c r="A1553">
        <v>103</v>
      </c>
      <c r="B1553">
        <v>6.2</v>
      </c>
    </row>
    <row r="1554" spans="1:2" x14ac:dyDescent="0.35">
      <c r="A1554">
        <v>127</v>
      </c>
      <c r="B1554">
        <v>8.6</v>
      </c>
    </row>
    <row r="1555" spans="1:2" x14ac:dyDescent="0.35">
      <c r="A1555">
        <v>112</v>
      </c>
      <c r="B1555">
        <v>8</v>
      </c>
    </row>
    <row r="1556" spans="1:2" x14ac:dyDescent="0.35">
      <c r="A1556">
        <v>87</v>
      </c>
      <c r="B1556">
        <v>7</v>
      </c>
    </row>
    <row r="1557" spans="1:2" x14ac:dyDescent="0.35">
      <c r="A1557">
        <v>138</v>
      </c>
      <c r="B1557">
        <v>8</v>
      </c>
    </row>
    <row r="1558" spans="1:2" x14ac:dyDescent="0.35">
      <c r="A1558">
        <v>132</v>
      </c>
      <c r="B1558">
        <v>8.1</v>
      </c>
    </row>
    <row r="1559" spans="1:2" x14ac:dyDescent="0.35">
      <c r="A1559">
        <v>103</v>
      </c>
      <c r="B1559">
        <v>6.7</v>
      </c>
    </row>
    <row r="1560" spans="1:2" x14ac:dyDescent="0.35">
      <c r="A1560">
        <v>123</v>
      </c>
      <c r="B1560">
        <v>7.9</v>
      </c>
    </row>
    <row r="1561" spans="1:2" x14ac:dyDescent="0.35">
      <c r="A1561">
        <v>111</v>
      </c>
      <c r="B1561">
        <v>6.1</v>
      </c>
    </row>
    <row r="1562" spans="1:2" x14ac:dyDescent="0.35">
      <c r="A1562">
        <v>102</v>
      </c>
      <c r="B1562">
        <v>4.2</v>
      </c>
    </row>
    <row r="1563" spans="1:2" x14ac:dyDescent="0.35">
      <c r="A1563">
        <v>78</v>
      </c>
      <c r="B1563">
        <v>6.1</v>
      </c>
    </row>
    <row r="1564" spans="1:2" x14ac:dyDescent="0.35">
      <c r="A1564">
        <v>132</v>
      </c>
      <c r="B1564">
        <v>6.6</v>
      </c>
    </row>
    <row r="1565" spans="1:2" x14ac:dyDescent="0.35">
      <c r="A1565">
        <v>133</v>
      </c>
      <c r="B1565">
        <v>7.5</v>
      </c>
    </row>
    <row r="1566" spans="1:2" x14ac:dyDescent="0.35">
      <c r="A1566">
        <v>108</v>
      </c>
      <c r="B1566">
        <v>7.4</v>
      </c>
    </row>
    <row r="1567" spans="1:2" x14ac:dyDescent="0.35">
      <c r="A1567">
        <v>125</v>
      </c>
      <c r="B1567">
        <v>7.2</v>
      </c>
    </row>
    <row r="1568" spans="1:2" x14ac:dyDescent="0.35">
      <c r="A1568">
        <v>98</v>
      </c>
      <c r="B1568">
        <v>6.9</v>
      </c>
    </row>
    <row r="1569" spans="1:2" x14ac:dyDescent="0.35">
      <c r="A1569">
        <v>119</v>
      </c>
      <c r="B1569">
        <v>7.4</v>
      </c>
    </row>
    <row r="1570" spans="1:2" x14ac:dyDescent="0.35">
      <c r="A1570">
        <v>87</v>
      </c>
      <c r="B1570">
        <v>5.4</v>
      </c>
    </row>
    <row r="1571" spans="1:2" x14ac:dyDescent="0.35">
      <c r="A1571">
        <v>91</v>
      </c>
      <c r="B1571">
        <v>6.8</v>
      </c>
    </row>
    <row r="1572" spans="1:2" x14ac:dyDescent="0.35">
      <c r="A1572">
        <v>100</v>
      </c>
      <c r="B1572">
        <v>6.3</v>
      </c>
    </row>
    <row r="1573" spans="1:2" x14ac:dyDescent="0.35">
      <c r="A1573">
        <v>118</v>
      </c>
      <c r="B1573">
        <v>7.2</v>
      </c>
    </row>
    <row r="1574" spans="1:2" x14ac:dyDescent="0.35">
      <c r="A1574">
        <v>109</v>
      </c>
      <c r="B1574">
        <v>6.9</v>
      </c>
    </row>
    <row r="1575" spans="1:2" x14ac:dyDescent="0.35">
      <c r="A1575">
        <v>99</v>
      </c>
      <c r="B1575">
        <v>6</v>
      </c>
    </row>
    <row r="1576" spans="1:2" x14ac:dyDescent="0.35">
      <c r="A1576">
        <v>114</v>
      </c>
      <c r="B1576">
        <v>5.9</v>
      </c>
    </row>
    <row r="1577" spans="1:2" x14ac:dyDescent="0.35">
      <c r="A1577">
        <v>89</v>
      </c>
      <c r="B1577">
        <v>5.4</v>
      </c>
    </row>
    <row r="1578" spans="1:2" x14ac:dyDescent="0.35">
      <c r="A1578">
        <v>95</v>
      </c>
      <c r="B1578">
        <v>5.9</v>
      </c>
    </row>
    <row r="1579" spans="1:2" x14ac:dyDescent="0.35">
      <c r="A1579">
        <v>98</v>
      </c>
      <c r="B1579">
        <v>6.1</v>
      </c>
    </row>
    <row r="1580" spans="1:2" x14ac:dyDescent="0.35">
      <c r="A1580">
        <v>94</v>
      </c>
      <c r="B1580">
        <v>7.7</v>
      </c>
    </row>
    <row r="1581" spans="1:2" x14ac:dyDescent="0.35">
      <c r="A1581">
        <v>85</v>
      </c>
      <c r="B1581">
        <v>5.8</v>
      </c>
    </row>
    <row r="1582" spans="1:2" x14ac:dyDescent="0.35">
      <c r="A1582">
        <v>124</v>
      </c>
      <c r="B1582">
        <v>7.6</v>
      </c>
    </row>
    <row r="1583" spans="1:2" x14ac:dyDescent="0.35">
      <c r="A1583">
        <v>131</v>
      </c>
      <c r="B1583">
        <v>6.1</v>
      </c>
    </row>
    <row r="1584" spans="1:2" x14ac:dyDescent="0.35">
      <c r="A1584">
        <v>107</v>
      </c>
      <c r="B1584">
        <v>5.4</v>
      </c>
    </row>
    <row r="1585" spans="1:2" x14ac:dyDescent="0.35">
      <c r="A1585">
        <v>99</v>
      </c>
      <c r="B1585">
        <v>5.0999999999999996</v>
      </c>
    </row>
    <row r="1586" spans="1:2" x14ac:dyDescent="0.35">
      <c r="A1586">
        <v>83</v>
      </c>
      <c r="B1586">
        <v>6.4</v>
      </c>
    </row>
    <row r="1587" spans="1:2" x14ac:dyDescent="0.35">
      <c r="A1587">
        <v>131</v>
      </c>
      <c r="B1587">
        <v>6.3</v>
      </c>
    </row>
    <row r="1588" spans="1:2" x14ac:dyDescent="0.35">
      <c r="A1588">
        <v>85</v>
      </c>
      <c r="B1588">
        <v>7.5</v>
      </c>
    </row>
    <row r="1589" spans="1:2" x14ac:dyDescent="0.35">
      <c r="A1589">
        <v>126</v>
      </c>
      <c r="B1589">
        <v>7.1</v>
      </c>
    </row>
    <row r="1590" spans="1:2" x14ac:dyDescent="0.35">
      <c r="A1590">
        <v>102</v>
      </c>
      <c r="B1590">
        <v>5.2</v>
      </c>
    </row>
    <row r="1591" spans="1:2" x14ac:dyDescent="0.35">
      <c r="A1591">
        <v>123</v>
      </c>
      <c r="B1591">
        <v>7.8</v>
      </c>
    </row>
    <row r="1592" spans="1:2" x14ac:dyDescent="0.35">
      <c r="A1592">
        <v>105</v>
      </c>
      <c r="B1592">
        <v>6.5</v>
      </c>
    </row>
    <row r="1593" spans="1:2" x14ac:dyDescent="0.35">
      <c r="A1593">
        <v>125</v>
      </c>
      <c r="B1593">
        <v>6.6</v>
      </c>
    </row>
    <row r="1594" spans="1:2" x14ac:dyDescent="0.35">
      <c r="A1594">
        <v>92</v>
      </c>
      <c r="B1594">
        <v>5.0999999999999996</v>
      </c>
    </row>
    <row r="1595" spans="1:2" x14ac:dyDescent="0.35">
      <c r="A1595">
        <v>77</v>
      </c>
      <c r="B1595">
        <v>7.4</v>
      </c>
    </row>
    <row r="1596" spans="1:2" x14ac:dyDescent="0.35">
      <c r="A1596">
        <v>118</v>
      </c>
      <c r="B1596">
        <v>7.2</v>
      </c>
    </row>
    <row r="1597" spans="1:2" x14ac:dyDescent="0.35">
      <c r="A1597">
        <v>121</v>
      </c>
      <c r="B1597">
        <v>7.6</v>
      </c>
    </row>
    <row r="1598" spans="1:2" x14ac:dyDescent="0.35">
      <c r="A1598">
        <v>124</v>
      </c>
      <c r="B1598">
        <v>7.5</v>
      </c>
    </row>
    <row r="1599" spans="1:2" x14ac:dyDescent="0.35">
      <c r="A1599">
        <v>99</v>
      </c>
      <c r="B1599">
        <v>6.6</v>
      </c>
    </row>
    <row r="1600" spans="1:2" x14ac:dyDescent="0.35">
      <c r="A1600">
        <v>112</v>
      </c>
      <c r="B1600">
        <v>7.2</v>
      </c>
    </row>
    <row r="1601" spans="1:2" x14ac:dyDescent="0.35">
      <c r="A1601">
        <v>111</v>
      </c>
      <c r="B1601">
        <v>7.6</v>
      </c>
    </row>
    <row r="1602" spans="1:2" x14ac:dyDescent="0.35">
      <c r="A1602">
        <v>107</v>
      </c>
      <c r="B1602">
        <v>6.2</v>
      </c>
    </row>
    <row r="1603" spans="1:2" x14ac:dyDescent="0.35">
      <c r="A1603">
        <v>104</v>
      </c>
      <c r="B1603">
        <v>5.6</v>
      </c>
    </row>
    <row r="1604" spans="1:2" x14ac:dyDescent="0.35">
      <c r="A1604">
        <v>113</v>
      </c>
      <c r="B1604">
        <v>7.6</v>
      </c>
    </row>
    <row r="1605" spans="1:2" x14ac:dyDescent="0.35">
      <c r="A1605">
        <v>113</v>
      </c>
      <c r="B1605">
        <v>6.6</v>
      </c>
    </row>
    <row r="1606" spans="1:2" x14ac:dyDescent="0.35">
      <c r="A1606">
        <v>95</v>
      </c>
      <c r="B1606">
        <v>7</v>
      </c>
    </row>
    <row r="1607" spans="1:2" x14ac:dyDescent="0.35">
      <c r="A1607">
        <v>86</v>
      </c>
      <c r="B1607">
        <v>2.7</v>
      </c>
    </row>
    <row r="1608" spans="1:2" x14ac:dyDescent="0.35">
      <c r="A1608">
        <v>126</v>
      </c>
      <c r="B1608">
        <v>7.6</v>
      </c>
    </row>
    <row r="1609" spans="1:2" x14ac:dyDescent="0.35">
      <c r="A1609">
        <v>101</v>
      </c>
      <c r="B1609">
        <v>6.6</v>
      </c>
    </row>
    <row r="1610" spans="1:2" x14ac:dyDescent="0.35">
      <c r="A1610">
        <v>102</v>
      </c>
      <c r="B1610">
        <v>6.9</v>
      </c>
    </row>
    <row r="1611" spans="1:2" x14ac:dyDescent="0.35">
      <c r="A1611">
        <v>111</v>
      </c>
      <c r="B1611">
        <v>6.8</v>
      </c>
    </row>
    <row r="1612" spans="1:2" x14ac:dyDescent="0.35">
      <c r="A1612">
        <v>95</v>
      </c>
      <c r="B1612">
        <v>3.7</v>
      </c>
    </row>
    <row r="1613" spans="1:2" x14ac:dyDescent="0.35">
      <c r="A1613">
        <v>98</v>
      </c>
      <c r="B1613">
        <v>6.1</v>
      </c>
    </row>
    <row r="1614" spans="1:2" x14ac:dyDescent="0.35">
      <c r="A1614">
        <v>100</v>
      </c>
      <c r="B1614">
        <v>5.9</v>
      </c>
    </row>
    <row r="1615" spans="1:2" x14ac:dyDescent="0.35">
      <c r="A1615">
        <v>118</v>
      </c>
      <c r="B1615">
        <v>6.7</v>
      </c>
    </row>
    <row r="1616" spans="1:2" x14ac:dyDescent="0.35">
      <c r="A1616">
        <v>125</v>
      </c>
      <c r="B1616">
        <v>6.9</v>
      </c>
    </row>
    <row r="1617" spans="1:2" x14ac:dyDescent="0.35">
      <c r="A1617">
        <v>94</v>
      </c>
      <c r="B1617">
        <v>5.5</v>
      </c>
    </row>
    <row r="1618" spans="1:2" x14ac:dyDescent="0.35">
      <c r="A1618">
        <v>79</v>
      </c>
      <c r="B1618">
        <v>7.1</v>
      </c>
    </row>
    <row r="1619" spans="1:2" x14ac:dyDescent="0.35">
      <c r="A1619">
        <v>106</v>
      </c>
      <c r="B1619">
        <v>7.1</v>
      </c>
    </row>
    <row r="1620" spans="1:2" x14ac:dyDescent="0.35">
      <c r="A1620">
        <v>111</v>
      </c>
      <c r="B1620">
        <v>5.9</v>
      </c>
    </row>
    <row r="1621" spans="1:2" x14ac:dyDescent="0.35">
      <c r="A1621">
        <v>63</v>
      </c>
      <c r="B1621">
        <v>7.3</v>
      </c>
    </row>
    <row r="1622" spans="1:2" x14ac:dyDescent="0.35">
      <c r="A1622">
        <v>85</v>
      </c>
      <c r="B1622">
        <v>3.4</v>
      </c>
    </row>
    <row r="1623" spans="1:2" x14ac:dyDescent="0.35">
      <c r="A1623">
        <v>108</v>
      </c>
      <c r="B1623">
        <v>6.8</v>
      </c>
    </row>
    <row r="1624" spans="1:2" x14ac:dyDescent="0.35">
      <c r="A1624">
        <v>139</v>
      </c>
      <c r="B1624">
        <v>6.9</v>
      </c>
    </row>
    <row r="1625" spans="1:2" x14ac:dyDescent="0.35">
      <c r="A1625">
        <v>127</v>
      </c>
      <c r="B1625">
        <v>7</v>
      </c>
    </row>
    <row r="1626" spans="1:2" x14ac:dyDescent="0.35">
      <c r="A1626">
        <v>106</v>
      </c>
      <c r="B1626">
        <v>5.5</v>
      </c>
    </row>
    <row r="1627" spans="1:2" x14ac:dyDescent="0.35">
      <c r="A1627">
        <v>95</v>
      </c>
      <c r="B1627">
        <v>5.0999999999999996</v>
      </c>
    </row>
    <row r="1628" spans="1:2" x14ac:dyDescent="0.35">
      <c r="A1628">
        <v>118</v>
      </c>
      <c r="B1628">
        <v>6.2</v>
      </c>
    </row>
    <row r="1629" spans="1:2" x14ac:dyDescent="0.35">
      <c r="A1629">
        <v>108</v>
      </c>
      <c r="B1629">
        <v>5.9</v>
      </c>
    </row>
    <row r="1630" spans="1:2" x14ac:dyDescent="0.35">
      <c r="A1630">
        <v>105</v>
      </c>
      <c r="B1630">
        <v>5.2</v>
      </c>
    </row>
    <row r="1631" spans="1:2" x14ac:dyDescent="0.35">
      <c r="A1631">
        <v>131</v>
      </c>
      <c r="B1631">
        <v>6.2</v>
      </c>
    </row>
    <row r="1632" spans="1:2" x14ac:dyDescent="0.35">
      <c r="A1632">
        <v>104</v>
      </c>
      <c r="B1632">
        <v>5.5</v>
      </c>
    </row>
    <row r="1633" spans="1:2" x14ac:dyDescent="0.35">
      <c r="A1633">
        <v>133</v>
      </c>
      <c r="B1633">
        <v>7.4</v>
      </c>
    </row>
    <row r="1634" spans="1:2" x14ac:dyDescent="0.35">
      <c r="A1634">
        <v>94</v>
      </c>
      <c r="B1634">
        <v>4.4000000000000004</v>
      </c>
    </row>
    <row r="1635" spans="1:2" x14ac:dyDescent="0.35">
      <c r="A1635">
        <v>109</v>
      </c>
      <c r="B1635">
        <v>6.3</v>
      </c>
    </row>
    <row r="1636" spans="1:2" x14ac:dyDescent="0.35">
      <c r="A1636">
        <v>96</v>
      </c>
      <c r="B1636">
        <v>6.1</v>
      </c>
    </row>
    <row r="1637" spans="1:2" x14ac:dyDescent="0.35">
      <c r="A1637">
        <v>105</v>
      </c>
      <c r="B1637">
        <v>5.3</v>
      </c>
    </row>
    <row r="1638" spans="1:2" x14ac:dyDescent="0.35">
      <c r="A1638">
        <v>99</v>
      </c>
      <c r="B1638">
        <v>5.4</v>
      </c>
    </row>
    <row r="1639" spans="1:2" x14ac:dyDescent="0.35">
      <c r="A1639">
        <v>112</v>
      </c>
      <c r="B1639">
        <v>6.7</v>
      </c>
    </row>
    <row r="1640" spans="1:2" x14ac:dyDescent="0.35">
      <c r="A1640">
        <v>108</v>
      </c>
      <c r="B1640">
        <v>5.9</v>
      </c>
    </row>
    <row r="1641" spans="1:2" x14ac:dyDescent="0.35">
      <c r="A1641">
        <v>126</v>
      </c>
      <c r="B1641">
        <v>7.3</v>
      </c>
    </row>
    <row r="1642" spans="1:2" x14ac:dyDescent="0.35">
      <c r="A1642">
        <v>98</v>
      </c>
      <c r="B1642">
        <v>5.5</v>
      </c>
    </row>
    <row r="1643" spans="1:2" x14ac:dyDescent="0.35">
      <c r="A1643">
        <v>104</v>
      </c>
      <c r="B1643">
        <v>5.8</v>
      </c>
    </row>
    <row r="1644" spans="1:2" x14ac:dyDescent="0.35">
      <c r="A1644">
        <v>110</v>
      </c>
      <c r="B1644">
        <v>4.5999999999999996</v>
      </c>
    </row>
    <row r="1645" spans="1:2" x14ac:dyDescent="0.35">
      <c r="A1645">
        <v>130</v>
      </c>
      <c r="B1645">
        <v>6.7</v>
      </c>
    </row>
    <row r="1646" spans="1:2" x14ac:dyDescent="0.35">
      <c r="A1646">
        <v>93</v>
      </c>
      <c r="B1646">
        <v>5.0999999999999996</v>
      </c>
    </row>
    <row r="1647" spans="1:2" x14ac:dyDescent="0.35">
      <c r="A1647">
        <v>96</v>
      </c>
      <c r="B1647">
        <v>5.6</v>
      </c>
    </row>
    <row r="1648" spans="1:2" x14ac:dyDescent="0.35">
      <c r="A1648">
        <v>114</v>
      </c>
      <c r="B1648">
        <v>7</v>
      </c>
    </row>
    <row r="1649" spans="1:2" x14ac:dyDescent="0.35">
      <c r="A1649">
        <v>106</v>
      </c>
      <c r="B1649">
        <v>6.4</v>
      </c>
    </row>
    <row r="1650" spans="1:2" x14ac:dyDescent="0.35">
      <c r="A1650">
        <v>150</v>
      </c>
      <c r="B1650">
        <v>6.7</v>
      </c>
    </row>
    <row r="1651" spans="1:2" x14ac:dyDescent="0.35">
      <c r="A1651">
        <v>100</v>
      </c>
      <c r="B1651">
        <v>4.0999999999999996</v>
      </c>
    </row>
    <row r="1652" spans="1:2" x14ac:dyDescent="0.35">
      <c r="A1652">
        <v>100</v>
      </c>
      <c r="B1652">
        <v>5.5</v>
      </c>
    </row>
    <row r="1653" spans="1:2" x14ac:dyDescent="0.35">
      <c r="A1653">
        <v>100</v>
      </c>
      <c r="B1653">
        <v>2.7</v>
      </c>
    </row>
    <row r="1654" spans="1:2" x14ac:dyDescent="0.35">
      <c r="A1654">
        <v>107</v>
      </c>
      <c r="B1654">
        <v>6.4</v>
      </c>
    </row>
    <row r="1655" spans="1:2" x14ac:dyDescent="0.35">
      <c r="A1655">
        <v>102</v>
      </c>
      <c r="B1655">
        <v>4.8</v>
      </c>
    </row>
    <row r="1656" spans="1:2" x14ac:dyDescent="0.35">
      <c r="A1656">
        <v>101</v>
      </c>
      <c r="B1656">
        <v>6.1</v>
      </c>
    </row>
    <row r="1657" spans="1:2" x14ac:dyDescent="0.35">
      <c r="A1657">
        <v>86</v>
      </c>
      <c r="B1657">
        <v>4.8</v>
      </c>
    </row>
    <row r="1658" spans="1:2" x14ac:dyDescent="0.35">
      <c r="A1658">
        <v>108</v>
      </c>
      <c r="B1658">
        <v>7</v>
      </c>
    </row>
    <row r="1659" spans="1:2" x14ac:dyDescent="0.35">
      <c r="A1659">
        <v>123</v>
      </c>
      <c r="B1659">
        <v>6.8</v>
      </c>
    </row>
    <row r="1660" spans="1:2" x14ac:dyDescent="0.35">
      <c r="A1660">
        <v>134</v>
      </c>
      <c r="B1660">
        <v>7.3</v>
      </c>
    </row>
    <row r="1661" spans="1:2" x14ac:dyDescent="0.35">
      <c r="A1661">
        <v>88</v>
      </c>
      <c r="B1661">
        <v>5.6</v>
      </c>
    </row>
    <row r="1662" spans="1:2" x14ac:dyDescent="0.35">
      <c r="A1662">
        <v>109</v>
      </c>
      <c r="B1662">
        <v>6.1</v>
      </c>
    </row>
    <row r="1663" spans="1:2" x14ac:dyDescent="0.35">
      <c r="A1663">
        <v>122</v>
      </c>
      <c r="B1663">
        <v>7.9</v>
      </c>
    </row>
    <row r="1664" spans="1:2" x14ac:dyDescent="0.35">
      <c r="A1664">
        <v>251</v>
      </c>
      <c r="B1664">
        <v>8.4</v>
      </c>
    </row>
    <row r="1665" spans="1:2" x14ac:dyDescent="0.35">
      <c r="A1665">
        <v>118</v>
      </c>
      <c r="B1665">
        <v>6.5</v>
      </c>
    </row>
    <row r="1666" spans="1:2" x14ac:dyDescent="0.35">
      <c r="A1666">
        <v>131</v>
      </c>
      <c r="B1666">
        <v>7.1</v>
      </c>
    </row>
    <row r="1667" spans="1:2" x14ac:dyDescent="0.35">
      <c r="A1667">
        <v>109</v>
      </c>
      <c r="B1667">
        <v>6.6</v>
      </c>
    </row>
    <row r="1668" spans="1:2" x14ac:dyDescent="0.35">
      <c r="A1668">
        <v>80</v>
      </c>
      <c r="B1668">
        <v>4</v>
      </c>
    </row>
    <row r="1669" spans="1:2" x14ac:dyDescent="0.35">
      <c r="A1669">
        <v>88</v>
      </c>
      <c r="B1669">
        <v>7</v>
      </c>
    </row>
    <row r="1670" spans="1:2" x14ac:dyDescent="0.35">
      <c r="A1670">
        <v>103</v>
      </c>
      <c r="B1670">
        <v>5.6</v>
      </c>
    </row>
    <row r="1671" spans="1:2" x14ac:dyDescent="0.35">
      <c r="A1671">
        <v>87</v>
      </c>
      <c r="B1671">
        <v>4.8</v>
      </c>
    </row>
    <row r="1672" spans="1:2" x14ac:dyDescent="0.35">
      <c r="A1672">
        <v>160</v>
      </c>
      <c r="B1672">
        <v>7.5</v>
      </c>
    </row>
    <row r="1673" spans="1:2" x14ac:dyDescent="0.35">
      <c r="A1673">
        <v>121</v>
      </c>
      <c r="B1673">
        <v>6</v>
      </c>
    </row>
    <row r="1674" spans="1:2" x14ac:dyDescent="0.35">
      <c r="A1674">
        <v>91</v>
      </c>
      <c r="B1674">
        <v>7.2</v>
      </c>
    </row>
    <row r="1675" spans="1:2" x14ac:dyDescent="0.35">
      <c r="A1675">
        <v>92</v>
      </c>
      <c r="B1675">
        <v>5.6</v>
      </c>
    </row>
    <row r="1676" spans="1:2" x14ac:dyDescent="0.35">
      <c r="A1676">
        <v>129</v>
      </c>
      <c r="B1676">
        <v>6.8</v>
      </c>
    </row>
    <row r="1677" spans="1:2" x14ac:dyDescent="0.35">
      <c r="A1677">
        <v>93</v>
      </c>
      <c r="B1677">
        <v>4.9000000000000004</v>
      </c>
    </row>
    <row r="1678" spans="1:2" x14ac:dyDescent="0.35">
      <c r="A1678">
        <v>118</v>
      </c>
      <c r="B1678">
        <v>7.1</v>
      </c>
    </row>
    <row r="1679" spans="1:2" x14ac:dyDescent="0.35">
      <c r="A1679">
        <v>110</v>
      </c>
      <c r="B1679">
        <v>2</v>
      </c>
    </row>
    <row r="1680" spans="1:2" x14ac:dyDescent="0.35">
      <c r="A1680">
        <v>103</v>
      </c>
      <c r="B1680">
        <v>5.7</v>
      </c>
    </row>
    <row r="1681" spans="1:2" x14ac:dyDescent="0.35">
      <c r="A1681">
        <v>85</v>
      </c>
      <c r="B1681">
        <v>4.0999999999999996</v>
      </c>
    </row>
    <row r="1682" spans="1:2" x14ac:dyDescent="0.35">
      <c r="A1682">
        <v>110</v>
      </c>
      <c r="B1682">
        <v>6.7</v>
      </c>
    </row>
    <row r="1683" spans="1:2" x14ac:dyDescent="0.35">
      <c r="A1683">
        <v>89</v>
      </c>
      <c r="B1683">
        <v>7.5</v>
      </c>
    </row>
    <row r="1684" spans="1:2" x14ac:dyDescent="0.35">
      <c r="A1684">
        <v>115</v>
      </c>
      <c r="B1684">
        <v>6.5</v>
      </c>
    </row>
    <row r="1685" spans="1:2" x14ac:dyDescent="0.35">
      <c r="A1685">
        <v>153</v>
      </c>
      <c r="B1685">
        <v>7.9</v>
      </c>
    </row>
    <row r="1686" spans="1:2" x14ac:dyDescent="0.35">
      <c r="A1686">
        <v>128</v>
      </c>
      <c r="B1686">
        <v>6.4</v>
      </c>
    </row>
    <row r="1687" spans="1:2" x14ac:dyDescent="0.35">
      <c r="A1687">
        <v>89</v>
      </c>
      <c r="B1687">
        <v>5.8</v>
      </c>
    </row>
    <row r="1688" spans="1:2" x14ac:dyDescent="0.35">
      <c r="A1688">
        <v>122</v>
      </c>
      <c r="B1688">
        <v>7.7</v>
      </c>
    </row>
    <row r="1689" spans="1:2" x14ac:dyDescent="0.35">
      <c r="A1689">
        <v>113</v>
      </c>
      <c r="B1689">
        <v>7.1</v>
      </c>
    </row>
    <row r="1690" spans="1:2" x14ac:dyDescent="0.35">
      <c r="A1690">
        <v>99</v>
      </c>
      <c r="B1690">
        <v>5.3</v>
      </c>
    </row>
    <row r="1691" spans="1:2" x14ac:dyDescent="0.35">
      <c r="A1691">
        <v>99</v>
      </c>
      <c r="B1691">
        <v>5.3</v>
      </c>
    </row>
    <row r="1692" spans="1:2" x14ac:dyDescent="0.35">
      <c r="A1692">
        <v>147</v>
      </c>
      <c r="B1692">
        <v>7.5</v>
      </c>
    </row>
    <row r="1693" spans="1:2" x14ac:dyDescent="0.35">
      <c r="A1693">
        <v>112</v>
      </c>
      <c r="B1693">
        <v>6.9</v>
      </c>
    </row>
    <row r="1694" spans="1:2" x14ac:dyDescent="0.35">
      <c r="A1694">
        <v>88</v>
      </c>
      <c r="B1694">
        <v>4.9000000000000004</v>
      </c>
    </row>
    <row r="1695" spans="1:2" x14ac:dyDescent="0.35">
      <c r="A1695">
        <v>94</v>
      </c>
      <c r="B1695">
        <v>7.1</v>
      </c>
    </row>
    <row r="1696" spans="1:2" x14ac:dyDescent="0.35">
      <c r="A1696">
        <v>90</v>
      </c>
      <c r="B1696">
        <v>8</v>
      </c>
    </row>
    <row r="1697" spans="1:2" x14ac:dyDescent="0.35">
      <c r="A1697">
        <v>167</v>
      </c>
      <c r="B1697">
        <v>7.9</v>
      </c>
    </row>
    <row r="1698" spans="1:2" x14ac:dyDescent="0.35">
      <c r="A1698">
        <v>118</v>
      </c>
      <c r="B1698">
        <v>7.6</v>
      </c>
    </row>
    <row r="1699" spans="1:2" x14ac:dyDescent="0.35">
      <c r="A1699">
        <v>83</v>
      </c>
      <c r="B1699">
        <v>5.9</v>
      </c>
    </row>
    <row r="1700" spans="1:2" x14ac:dyDescent="0.35">
      <c r="A1700">
        <v>104</v>
      </c>
      <c r="B1700">
        <v>6.3</v>
      </c>
    </row>
    <row r="1701" spans="1:2" x14ac:dyDescent="0.35">
      <c r="A1701">
        <v>110</v>
      </c>
      <c r="B1701">
        <v>7.1</v>
      </c>
    </row>
    <row r="1702" spans="1:2" x14ac:dyDescent="0.35">
      <c r="A1702">
        <v>102</v>
      </c>
      <c r="B1702">
        <v>6.4</v>
      </c>
    </row>
    <row r="1703" spans="1:2" x14ac:dyDescent="0.35">
      <c r="A1703">
        <v>131</v>
      </c>
      <c r="B1703">
        <v>8.1999999999999993</v>
      </c>
    </row>
    <row r="1704" spans="1:2" x14ac:dyDescent="0.35">
      <c r="A1704">
        <v>101</v>
      </c>
      <c r="B1704">
        <v>6.9</v>
      </c>
    </row>
    <row r="1705" spans="1:2" x14ac:dyDescent="0.35">
      <c r="A1705">
        <v>130</v>
      </c>
      <c r="B1705">
        <v>7.8</v>
      </c>
    </row>
    <row r="1706" spans="1:2" x14ac:dyDescent="0.35">
      <c r="A1706">
        <v>120</v>
      </c>
      <c r="B1706">
        <v>6.7</v>
      </c>
    </row>
    <row r="1707" spans="1:2" x14ac:dyDescent="0.35">
      <c r="A1707">
        <v>135</v>
      </c>
      <c r="B1707">
        <v>7.5</v>
      </c>
    </row>
    <row r="1708" spans="1:2" x14ac:dyDescent="0.35">
      <c r="A1708">
        <v>110</v>
      </c>
      <c r="B1708">
        <v>7.4</v>
      </c>
    </row>
    <row r="1709" spans="1:2" x14ac:dyDescent="0.35">
      <c r="A1709">
        <v>103</v>
      </c>
      <c r="B1709">
        <v>5.2</v>
      </c>
    </row>
    <row r="1710" spans="1:2" x14ac:dyDescent="0.35">
      <c r="A1710">
        <v>115</v>
      </c>
      <c r="B1710">
        <v>6.5</v>
      </c>
    </row>
    <row r="1711" spans="1:2" x14ac:dyDescent="0.35">
      <c r="A1711">
        <v>110</v>
      </c>
      <c r="B1711">
        <v>7.6</v>
      </c>
    </row>
    <row r="1712" spans="1:2" x14ac:dyDescent="0.35">
      <c r="A1712">
        <v>91</v>
      </c>
      <c r="B1712">
        <v>7.3</v>
      </c>
    </row>
    <row r="1713" spans="1:2" x14ac:dyDescent="0.35">
      <c r="A1713">
        <v>105</v>
      </c>
      <c r="B1713">
        <v>6.6</v>
      </c>
    </row>
    <row r="1714" spans="1:2" x14ac:dyDescent="0.35">
      <c r="A1714">
        <v>127</v>
      </c>
      <c r="B1714">
        <v>6.8</v>
      </c>
    </row>
    <row r="1715" spans="1:2" x14ac:dyDescent="0.35">
      <c r="A1715">
        <v>82</v>
      </c>
      <c r="B1715">
        <v>6.9</v>
      </c>
    </row>
    <row r="1716" spans="1:2" x14ac:dyDescent="0.35">
      <c r="A1716">
        <v>99</v>
      </c>
      <c r="B1716">
        <v>5.8</v>
      </c>
    </row>
    <row r="1717" spans="1:2" x14ac:dyDescent="0.35">
      <c r="A1717">
        <v>90</v>
      </c>
      <c r="B1717">
        <v>6.6</v>
      </c>
    </row>
    <row r="1718" spans="1:2" x14ac:dyDescent="0.35">
      <c r="A1718">
        <v>115</v>
      </c>
      <c r="B1718">
        <v>6.7</v>
      </c>
    </row>
    <row r="1719" spans="1:2" x14ac:dyDescent="0.35">
      <c r="A1719">
        <v>96</v>
      </c>
      <c r="B1719">
        <v>6.7</v>
      </c>
    </row>
    <row r="1720" spans="1:2" x14ac:dyDescent="0.35">
      <c r="A1720">
        <v>104</v>
      </c>
      <c r="B1720">
        <v>6.3</v>
      </c>
    </row>
    <row r="1721" spans="1:2" x14ac:dyDescent="0.35">
      <c r="A1721">
        <v>117</v>
      </c>
      <c r="B1721">
        <v>7.7</v>
      </c>
    </row>
    <row r="1722" spans="1:2" x14ac:dyDescent="0.35">
      <c r="A1722">
        <v>83</v>
      </c>
      <c r="B1722">
        <v>6.1</v>
      </c>
    </row>
    <row r="1723" spans="1:2" x14ac:dyDescent="0.35">
      <c r="A1723">
        <v>99</v>
      </c>
      <c r="B1723">
        <v>4.9000000000000004</v>
      </c>
    </row>
    <row r="1724" spans="1:2" x14ac:dyDescent="0.35">
      <c r="A1724">
        <v>81</v>
      </c>
      <c r="B1724">
        <v>6.2</v>
      </c>
    </row>
    <row r="1725" spans="1:2" x14ac:dyDescent="0.35">
      <c r="A1725">
        <v>135</v>
      </c>
      <c r="B1725">
        <v>7.8</v>
      </c>
    </row>
    <row r="1726" spans="1:2" x14ac:dyDescent="0.35">
      <c r="A1726">
        <v>117</v>
      </c>
      <c r="B1726">
        <v>8.1999999999999993</v>
      </c>
    </row>
    <row r="1727" spans="1:2" x14ac:dyDescent="0.35">
      <c r="A1727">
        <v>139</v>
      </c>
      <c r="B1727">
        <v>6.9</v>
      </c>
    </row>
    <row r="1728" spans="1:2" x14ac:dyDescent="0.35">
      <c r="A1728">
        <v>123</v>
      </c>
      <c r="B1728">
        <v>6.2</v>
      </c>
    </row>
    <row r="1729" spans="1:2" x14ac:dyDescent="0.35">
      <c r="A1729">
        <v>117</v>
      </c>
      <c r="B1729">
        <v>6.9</v>
      </c>
    </row>
    <row r="1730" spans="1:2" x14ac:dyDescent="0.35">
      <c r="A1730">
        <v>97</v>
      </c>
      <c r="B1730">
        <v>4.8</v>
      </c>
    </row>
    <row r="1731" spans="1:2" x14ac:dyDescent="0.35">
      <c r="A1731">
        <v>81</v>
      </c>
      <c r="B1731">
        <v>8</v>
      </c>
    </row>
    <row r="1732" spans="1:2" x14ac:dyDescent="0.35">
      <c r="A1732">
        <v>103</v>
      </c>
      <c r="B1732">
        <v>5.3</v>
      </c>
    </row>
    <row r="1733" spans="1:2" x14ac:dyDescent="0.35">
      <c r="A1733">
        <v>119</v>
      </c>
      <c r="B1733">
        <v>6.7</v>
      </c>
    </row>
    <row r="1734" spans="1:2" x14ac:dyDescent="0.35">
      <c r="A1734">
        <v>94</v>
      </c>
      <c r="B1734">
        <v>5.4</v>
      </c>
    </row>
    <row r="1735" spans="1:2" x14ac:dyDescent="0.35">
      <c r="A1735">
        <v>89</v>
      </c>
      <c r="B1735">
        <v>5.4</v>
      </c>
    </row>
    <row r="1736" spans="1:2" x14ac:dyDescent="0.35">
      <c r="A1736">
        <v>98</v>
      </c>
      <c r="B1736">
        <v>4.9000000000000004</v>
      </c>
    </row>
    <row r="1737" spans="1:2" x14ac:dyDescent="0.35">
      <c r="A1737">
        <v>107</v>
      </c>
      <c r="B1737">
        <v>6.1</v>
      </c>
    </row>
    <row r="1738" spans="1:2" x14ac:dyDescent="0.35">
      <c r="A1738">
        <v>108</v>
      </c>
      <c r="B1738">
        <v>5.8</v>
      </c>
    </row>
    <row r="1739" spans="1:2" x14ac:dyDescent="0.35">
      <c r="A1739">
        <v>134</v>
      </c>
      <c r="B1739">
        <v>7</v>
      </c>
    </row>
    <row r="1740" spans="1:2" x14ac:dyDescent="0.35">
      <c r="A1740">
        <v>110</v>
      </c>
      <c r="B1740">
        <v>6.5</v>
      </c>
    </row>
    <row r="1741" spans="1:2" x14ac:dyDescent="0.35">
      <c r="A1741">
        <v>103</v>
      </c>
      <c r="B1741">
        <v>6.6</v>
      </c>
    </row>
    <row r="1742" spans="1:2" x14ac:dyDescent="0.35">
      <c r="A1742">
        <v>145</v>
      </c>
      <c r="B1742">
        <v>6.1</v>
      </c>
    </row>
    <row r="1743" spans="1:2" x14ac:dyDescent="0.35">
      <c r="A1743">
        <v>100</v>
      </c>
      <c r="B1743">
        <v>5.7</v>
      </c>
    </row>
    <row r="1744" spans="1:2" x14ac:dyDescent="0.35">
      <c r="A1744">
        <v>131</v>
      </c>
      <c r="B1744">
        <v>6.6</v>
      </c>
    </row>
    <row r="1745" spans="1:2" x14ac:dyDescent="0.35">
      <c r="A1745">
        <v>133</v>
      </c>
      <c r="B1745">
        <v>7</v>
      </c>
    </row>
    <row r="1746" spans="1:2" x14ac:dyDescent="0.35">
      <c r="A1746">
        <v>109</v>
      </c>
      <c r="B1746">
        <v>7.4</v>
      </c>
    </row>
    <row r="1747" spans="1:2" x14ac:dyDescent="0.35">
      <c r="A1747">
        <v>114</v>
      </c>
      <c r="B1747">
        <v>5.3</v>
      </c>
    </row>
    <row r="1748" spans="1:2" x14ac:dyDescent="0.35">
      <c r="A1748">
        <v>164</v>
      </c>
      <c r="B1748">
        <v>7.4</v>
      </c>
    </row>
    <row r="1749" spans="1:2" x14ac:dyDescent="0.35">
      <c r="A1749">
        <v>92</v>
      </c>
      <c r="B1749">
        <v>7.4</v>
      </c>
    </row>
    <row r="1750" spans="1:2" x14ac:dyDescent="0.35">
      <c r="A1750">
        <v>122</v>
      </c>
      <c r="B1750">
        <v>6.8</v>
      </c>
    </row>
    <row r="1751" spans="1:2" x14ac:dyDescent="0.35">
      <c r="A1751">
        <v>110</v>
      </c>
      <c r="B1751">
        <v>7.2</v>
      </c>
    </row>
    <row r="1752" spans="1:2" x14ac:dyDescent="0.35">
      <c r="A1752">
        <v>116</v>
      </c>
      <c r="B1752">
        <v>6</v>
      </c>
    </row>
    <row r="1753" spans="1:2" x14ac:dyDescent="0.35">
      <c r="A1753">
        <v>115</v>
      </c>
      <c r="B1753">
        <v>6.6</v>
      </c>
    </row>
    <row r="1754" spans="1:2" x14ac:dyDescent="0.35">
      <c r="A1754">
        <v>148</v>
      </c>
      <c r="B1754">
        <v>7.9</v>
      </c>
    </row>
    <row r="1755" spans="1:2" x14ac:dyDescent="0.35">
      <c r="A1755">
        <v>119</v>
      </c>
      <c r="B1755">
        <v>6.2</v>
      </c>
    </row>
    <row r="1756" spans="1:2" x14ac:dyDescent="0.35">
      <c r="A1756">
        <v>118</v>
      </c>
      <c r="B1756">
        <v>5.7</v>
      </c>
    </row>
    <row r="1757" spans="1:2" x14ac:dyDescent="0.35">
      <c r="A1757">
        <v>101</v>
      </c>
      <c r="B1757">
        <v>7.1</v>
      </c>
    </row>
    <row r="1758" spans="1:2" x14ac:dyDescent="0.35">
      <c r="A1758">
        <v>82</v>
      </c>
      <c r="B1758">
        <v>5.6</v>
      </c>
    </row>
    <row r="1759" spans="1:2" x14ac:dyDescent="0.35">
      <c r="A1759">
        <v>110</v>
      </c>
      <c r="B1759">
        <v>7.8</v>
      </c>
    </row>
    <row r="1760" spans="1:2" x14ac:dyDescent="0.35">
      <c r="A1760">
        <v>193</v>
      </c>
      <c r="B1760">
        <v>7.9</v>
      </c>
    </row>
    <row r="1761" spans="1:2" x14ac:dyDescent="0.35">
      <c r="A1761">
        <v>130</v>
      </c>
      <c r="B1761">
        <v>6.9</v>
      </c>
    </row>
    <row r="1762" spans="1:2" x14ac:dyDescent="0.35">
      <c r="A1762">
        <v>94</v>
      </c>
      <c r="B1762">
        <v>7.4</v>
      </c>
    </row>
    <row r="1763" spans="1:2" x14ac:dyDescent="0.35">
      <c r="A1763">
        <v>111</v>
      </c>
      <c r="B1763">
        <v>7.7</v>
      </c>
    </row>
    <row r="1764" spans="1:2" x14ac:dyDescent="0.35">
      <c r="A1764">
        <v>110</v>
      </c>
      <c r="B1764">
        <v>6.9</v>
      </c>
    </row>
    <row r="1765" spans="1:2" x14ac:dyDescent="0.35">
      <c r="A1765">
        <v>109</v>
      </c>
      <c r="B1765">
        <v>6.7</v>
      </c>
    </row>
    <row r="1766" spans="1:2" x14ac:dyDescent="0.35">
      <c r="A1766">
        <v>123</v>
      </c>
      <c r="B1766">
        <v>6</v>
      </c>
    </row>
    <row r="1767" spans="1:2" x14ac:dyDescent="0.35">
      <c r="A1767">
        <v>109</v>
      </c>
      <c r="B1767">
        <v>6.2</v>
      </c>
    </row>
    <row r="1768" spans="1:2" x14ac:dyDescent="0.35">
      <c r="A1768">
        <v>99</v>
      </c>
      <c r="B1768">
        <v>5.9</v>
      </c>
    </row>
    <row r="1769" spans="1:2" x14ac:dyDescent="0.35">
      <c r="A1769">
        <v>106</v>
      </c>
      <c r="B1769">
        <v>6.8</v>
      </c>
    </row>
    <row r="1770" spans="1:2" x14ac:dyDescent="0.35">
      <c r="A1770">
        <v>89</v>
      </c>
      <c r="B1770">
        <v>3.6</v>
      </c>
    </row>
    <row r="1771" spans="1:2" x14ac:dyDescent="0.35">
      <c r="A1771">
        <v>98</v>
      </c>
      <c r="B1771">
        <v>6.7</v>
      </c>
    </row>
    <row r="1772" spans="1:2" x14ac:dyDescent="0.35">
      <c r="A1772">
        <v>93</v>
      </c>
      <c r="B1772">
        <v>6.3</v>
      </c>
    </row>
    <row r="1773" spans="1:2" x14ac:dyDescent="0.35">
      <c r="A1773">
        <v>112</v>
      </c>
      <c r="B1773">
        <v>6.4</v>
      </c>
    </row>
    <row r="1774" spans="1:2" x14ac:dyDescent="0.35">
      <c r="A1774">
        <v>101</v>
      </c>
      <c r="B1774">
        <v>6.4</v>
      </c>
    </row>
    <row r="1775" spans="1:2" x14ac:dyDescent="0.35">
      <c r="A1775">
        <v>104</v>
      </c>
      <c r="B1775">
        <v>5.7</v>
      </c>
    </row>
    <row r="1776" spans="1:2" x14ac:dyDescent="0.35">
      <c r="A1776">
        <v>120</v>
      </c>
      <c r="B1776">
        <v>6.2</v>
      </c>
    </row>
    <row r="1777" spans="1:2" x14ac:dyDescent="0.35">
      <c r="A1777">
        <v>135</v>
      </c>
      <c r="B1777">
        <v>6.6</v>
      </c>
    </row>
    <row r="1778" spans="1:2" x14ac:dyDescent="0.35">
      <c r="A1778">
        <v>91</v>
      </c>
      <c r="B1778">
        <v>5.2</v>
      </c>
    </row>
    <row r="1779" spans="1:2" x14ac:dyDescent="0.35">
      <c r="A1779">
        <v>97</v>
      </c>
      <c r="B1779">
        <v>6.1</v>
      </c>
    </row>
    <row r="1780" spans="1:2" x14ac:dyDescent="0.35">
      <c r="A1780">
        <v>133</v>
      </c>
      <c r="B1780">
        <v>7.1</v>
      </c>
    </row>
    <row r="1781" spans="1:2" x14ac:dyDescent="0.35">
      <c r="A1781">
        <v>123</v>
      </c>
      <c r="B1781">
        <v>7.2</v>
      </c>
    </row>
    <row r="1782" spans="1:2" x14ac:dyDescent="0.35">
      <c r="A1782">
        <v>114</v>
      </c>
      <c r="B1782">
        <v>6.5</v>
      </c>
    </row>
    <row r="1783" spans="1:2" x14ac:dyDescent="0.35">
      <c r="A1783">
        <v>111</v>
      </c>
      <c r="B1783">
        <v>6</v>
      </c>
    </row>
    <row r="1784" spans="1:2" x14ac:dyDescent="0.35">
      <c r="A1784">
        <v>117</v>
      </c>
      <c r="B1784">
        <v>7</v>
      </c>
    </row>
    <row r="1785" spans="1:2" x14ac:dyDescent="0.35">
      <c r="A1785">
        <v>121</v>
      </c>
      <c r="B1785">
        <v>7</v>
      </c>
    </row>
    <row r="1786" spans="1:2" x14ac:dyDescent="0.35">
      <c r="A1786">
        <v>139</v>
      </c>
      <c r="B1786">
        <v>7.5</v>
      </c>
    </row>
    <row r="1787" spans="1:2" x14ac:dyDescent="0.35">
      <c r="A1787">
        <v>115</v>
      </c>
      <c r="B1787">
        <v>6.6</v>
      </c>
    </row>
    <row r="1788" spans="1:2" x14ac:dyDescent="0.35">
      <c r="A1788">
        <v>175</v>
      </c>
      <c r="B1788">
        <v>7.4</v>
      </c>
    </row>
    <row r="1789" spans="1:2" x14ac:dyDescent="0.35">
      <c r="A1789">
        <v>85</v>
      </c>
      <c r="B1789">
        <v>6.5</v>
      </c>
    </row>
    <row r="1790" spans="1:2" x14ac:dyDescent="0.35">
      <c r="A1790">
        <v>90</v>
      </c>
      <c r="B1790">
        <v>6.2</v>
      </c>
    </row>
    <row r="1791" spans="1:2" x14ac:dyDescent="0.35">
      <c r="A1791">
        <v>107</v>
      </c>
      <c r="B1791">
        <v>7.8</v>
      </c>
    </row>
    <row r="1792" spans="1:2" x14ac:dyDescent="0.35">
      <c r="A1792">
        <v>100</v>
      </c>
      <c r="B1792">
        <v>5.2</v>
      </c>
    </row>
    <row r="1793" spans="1:2" x14ac:dyDescent="0.35">
      <c r="A1793">
        <v>129</v>
      </c>
      <c r="B1793">
        <v>6.5</v>
      </c>
    </row>
    <row r="1794" spans="1:2" x14ac:dyDescent="0.35">
      <c r="A1794">
        <v>109</v>
      </c>
      <c r="B1794">
        <v>6.5</v>
      </c>
    </row>
    <row r="1795" spans="1:2" x14ac:dyDescent="0.35">
      <c r="A1795">
        <v>94</v>
      </c>
      <c r="B1795">
        <v>5.2</v>
      </c>
    </row>
    <row r="1796" spans="1:2" x14ac:dyDescent="0.35">
      <c r="A1796">
        <v>133</v>
      </c>
      <c r="B1796">
        <v>7.2</v>
      </c>
    </row>
    <row r="1797" spans="1:2" x14ac:dyDescent="0.35">
      <c r="A1797">
        <v>105</v>
      </c>
      <c r="B1797">
        <v>7.1</v>
      </c>
    </row>
    <row r="1798" spans="1:2" x14ac:dyDescent="0.35">
      <c r="A1798">
        <v>100</v>
      </c>
      <c r="B1798">
        <v>4.5</v>
      </c>
    </row>
    <row r="1799" spans="1:2" x14ac:dyDescent="0.35">
      <c r="A1799">
        <v>113</v>
      </c>
      <c r="B1799">
        <v>5.7</v>
      </c>
    </row>
    <row r="1800" spans="1:2" x14ac:dyDescent="0.35">
      <c r="A1800">
        <v>118</v>
      </c>
      <c r="B1800">
        <v>6</v>
      </c>
    </row>
    <row r="1801" spans="1:2" x14ac:dyDescent="0.35">
      <c r="A1801">
        <v>110</v>
      </c>
      <c r="B1801">
        <v>6.4</v>
      </c>
    </row>
    <row r="1802" spans="1:2" x14ac:dyDescent="0.35">
      <c r="A1802">
        <v>110</v>
      </c>
      <c r="B1802">
        <v>5.2</v>
      </c>
    </row>
    <row r="1803" spans="1:2" x14ac:dyDescent="0.35">
      <c r="A1803">
        <v>99</v>
      </c>
      <c r="B1803">
        <v>4.3</v>
      </c>
    </row>
    <row r="1804" spans="1:2" x14ac:dyDescent="0.35">
      <c r="A1804">
        <v>101</v>
      </c>
      <c r="B1804">
        <v>6.1</v>
      </c>
    </row>
    <row r="1805" spans="1:2" x14ac:dyDescent="0.35">
      <c r="A1805">
        <v>100</v>
      </c>
      <c r="B1805">
        <v>6.3</v>
      </c>
    </row>
    <row r="1806" spans="1:2" x14ac:dyDescent="0.35">
      <c r="A1806">
        <v>103</v>
      </c>
      <c r="B1806">
        <v>6.8</v>
      </c>
    </row>
    <row r="1807" spans="1:2" x14ac:dyDescent="0.35">
      <c r="A1807">
        <v>100</v>
      </c>
      <c r="B1807">
        <v>4</v>
      </c>
    </row>
    <row r="1808" spans="1:2" x14ac:dyDescent="0.35">
      <c r="A1808">
        <v>95</v>
      </c>
      <c r="B1808">
        <v>5.2</v>
      </c>
    </row>
    <row r="1809" spans="1:2" x14ac:dyDescent="0.35">
      <c r="A1809">
        <v>117</v>
      </c>
      <c r="B1809">
        <v>6.5</v>
      </c>
    </row>
    <row r="1810" spans="1:2" x14ac:dyDescent="0.35">
      <c r="A1810">
        <v>129</v>
      </c>
      <c r="B1810">
        <v>7.5</v>
      </c>
    </row>
    <row r="1811" spans="1:2" x14ac:dyDescent="0.35">
      <c r="A1811">
        <v>120</v>
      </c>
      <c r="B1811">
        <v>7.1</v>
      </c>
    </row>
    <row r="1812" spans="1:2" x14ac:dyDescent="0.35">
      <c r="A1812">
        <v>125</v>
      </c>
      <c r="B1812">
        <v>6.9</v>
      </c>
    </row>
    <row r="1813" spans="1:2" x14ac:dyDescent="0.35">
      <c r="A1813">
        <v>133</v>
      </c>
      <c r="B1813">
        <v>8</v>
      </c>
    </row>
    <row r="1814" spans="1:2" x14ac:dyDescent="0.35">
      <c r="A1814">
        <v>116</v>
      </c>
      <c r="B1814">
        <v>8.1999999999999993</v>
      </c>
    </row>
    <row r="1815" spans="1:2" x14ac:dyDescent="0.35">
      <c r="A1815">
        <v>129</v>
      </c>
      <c r="B1815">
        <v>6.4</v>
      </c>
    </row>
    <row r="1816" spans="1:2" x14ac:dyDescent="0.35">
      <c r="A1816">
        <v>93</v>
      </c>
      <c r="B1816">
        <v>7.9</v>
      </c>
    </row>
    <row r="1817" spans="1:2" x14ac:dyDescent="0.35">
      <c r="A1817">
        <v>118</v>
      </c>
      <c r="B1817">
        <v>6.7</v>
      </c>
    </row>
    <row r="1818" spans="1:2" x14ac:dyDescent="0.35">
      <c r="A1818">
        <v>129</v>
      </c>
      <c r="B1818">
        <v>6.1</v>
      </c>
    </row>
    <row r="1819" spans="1:2" x14ac:dyDescent="0.35">
      <c r="A1819">
        <v>185</v>
      </c>
      <c r="B1819">
        <v>8.9</v>
      </c>
    </row>
    <row r="1820" spans="1:2" x14ac:dyDescent="0.35">
      <c r="A1820">
        <v>146</v>
      </c>
      <c r="B1820">
        <v>8.1</v>
      </c>
    </row>
    <row r="1821" spans="1:2" x14ac:dyDescent="0.35">
      <c r="A1821">
        <v>128</v>
      </c>
      <c r="B1821">
        <v>6.2</v>
      </c>
    </row>
    <row r="1822" spans="1:2" x14ac:dyDescent="0.35">
      <c r="A1822">
        <v>93</v>
      </c>
      <c r="B1822">
        <v>4.9000000000000004</v>
      </c>
    </row>
    <row r="1823" spans="1:2" x14ac:dyDescent="0.35">
      <c r="A1823">
        <v>107</v>
      </c>
      <c r="B1823">
        <v>5.4</v>
      </c>
    </row>
    <row r="1824" spans="1:2" x14ac:dyDescent="0.35">
      <c r="A1824">
        <v>97</v>
      </c>
      <c r="B1824">
        <v>5.8</v>
      </c>
    </row>
    <row r="1825" spans="1:2" x14ac:dyDescent="0.35">
      <c r="A1825">
        <v>101</v>
      </c>
      <c r="B1825">
        <v>4.7</v>
      </c>
    </row>
    <row r="1826" spans="1:2" x14ac:dyDescent="0.35">
      <c r="A1826">
        <v>82</v>
      </c>
      <c r="B1826">
        <v>6</v>
      </c>
    </row>
    <row r="1827" spans="1:2" x14ac:dyDescent="0.35">
      <c r="A1827">
        <v>85</v>
      </c>
      <c r="B1827">
        <v>7</v>
      </c>
    </row>
    <row r="1828" spans="1:2" x14ac:dyDescent="0.35">
      <c r="A1828">
        <v>88</v>
      </c>
      <c r="B1828">
        <v>6</v>
      </c>
    </row>
    <row r="1829" spans="1:2" x14ac:dyDescent="0.35">
      <c r="A1829">
        <v>119</v>
      </c>
      <c r="B1829">
        <v>7.9</v>
      </c>
    </row>
    <row r="1830" spans="1:2" x14ac:dyDescent="0.35">
      <c r="A1830">
        <v>122</v>
      </c>
      <c r="B1830">
        <v>8.1</v>
      </c>
    </row>
    <row r="1831" spans="1:2" x14ac:dyDescent="0.35">
      <c r="A1831">
        <v>99</v>
      </c>
      <c r="B1831">
        <v>6.2</v>
      </c>
    </row>
    <row r="1832" spans="1:2" x14ac:dyDescent="0.35">
      <c r="A1832">
        <v>97</v>
      </c>
      <c r="B1832">
        <v>6.7</v>
      </c>
    </row>
    <row r="1833" spans="1:2" x14ac:dyDescent="0.35">
      <c r="A1833">
        <v>121</v>
      </c>
      <c r="B1833">
        <v>7.3</v>
      </c>
    </row>
    <row r="1834" spans="1:2" x14ac:dyDescent="0.35">
      <c r="A1834">
        <v>95</v>
      </c>
      <c r="B1834">
        <v>4.5999999999999996</v>
      </c>
    </row>
    <row r="1835" spans="1:2" x14ac:dyDescent="0.35">
      <c r="A1835">
        <v>105</v>
      </c>
      <c r="B1835">
        <v>6.1</v>
      </c>
    </row>
    <row r="1836" spans="1:2" x14ac:dyDescent="0.35">
      <c r="A1836">
        <v>108</v>
      </c>
      <c r="B1836">
        <v>6.2</v>
      </c>
    </row>
    <row r="1837" spans="1:2" x14ac:dyDescent="0.35">
      <c r="A1837">
        <v>134</v>
      </c>
      <c r="B1837">
        <v>7.8</v>
      </c>
    </row>
    <row r="1838" spans="1:2" x14ac:dyDescent="0.35">
      <c r="A1838">
        <v>115</v>
      </c>
      <c r="B1838">
        <v>6.1</v>
      </c>
    </row>
    <row r="1839" spans="1:2" x14ac:dyDescent="0.35">
      <c r="A1839">
        <v>107</v>
      </c>
      <c r="B1839">
        <v>7.6</v>
      </c>
    </row>
    <row r="1840" spans="1:2" x14ac:dyDescent="0.35">
      <c r="A1840">
        <v>86</v>
      </c>
      <c r="B1840">
        <v>5.8</v>
      </c>
    </row>
    <row r="1841" spans="1:2" x14ac:dyDescent="0.35">
      <c r="A1841">
        <v>101</v>
      </c>
      <c r="B1841">
        <v>6.5</v>
      </c>
    </row>
    <row r="1842" spans="1:2" x14ac:dyDescent="0.35">
      <c r="A1842">
        <v>96</v>
      </c>
      <c r="B1842">
        <v>7.2</v>
      </c>
    </row>
    <row r="1843" spans="1:2" x14ac:dyDescent="0.35">
      <c r="A1843">
        <v>101</v>
      </c>
      <c r="B1843">
        <v>7.8</v>
      </c>
    </row>
    <row r="1844" spans="1:2" x14ac:dyDescent="0.35">
      <c r="A1844">
        <v>100</v>
      </c>
      <c r="B1844">
        <v>4.7</v>
      </c>
    </row>
    <row r="1845" spans="1:2" x14ac:dyDescent="0.35">
      <c r="A1845">
        <v>117</v>
      </c>
      <c r="B1845">
        <v>6.8</v>
      </c>
    </row>
    <row r="1846" spans="1:2" x14ac:dyDescent="0.35">
      <c r="A1846">
        <v>101</v>
      </c>
      <c r="B1846">
        <v>5.9</v>
      </c>
    </row>
    <row r="1847" spans="1:2" x14ac:dyDescent="0.35">
      <c r="A1847">
        <v>98</v>
      </c>
      <c r="B1847">
        <v>7.2</v>
      </c>
    </row>
    <row r="1848" spans="1:2" x14ac:dyDescent="0.35">
      <c r="A1848">
        <v>146</v>
      </c>
      <c r="B1848">
        <v>8.6999999999999993</v>
      </c>
    </row>
    <row r="1849" spans="1:2" x14ac:dyDescent="0.35">
      <c r="A1849">
        <v>102</v>
      </c>
      <c r="B1849">
        <v>5</v>
      </c>
    </row>
    <row r="1850" spans="1:2" x14ac:dyDescent="0.35">
      <c r="A1850">
        <v>97</v>
      </c>
      <c r="B1850">
        <v>6.6</v>
      </c>
    </row>
    <row r="1851" spans="1:2" x14ac:dyDescent="0.35">
      <c r="A1851">
        <v>142</v>
      </c>
      <c r="B1851">
        <v>8.3000000000000007</v>
      </c>
    </row>
    <row r="1852" spans="1:2" x14ac:dyDescent="0.35">
      <c r="A1852">
        <v>98</v>
      </c>
      <c r="B1852">
        <v>6.7</v>
      </c>
    </row>
    <row r="1853" spans="1:2" x14ac:dyDescent="0.35">
      <c r="A1853">
        <v>219</v>
      </c>
      <c r="B1853">
        <v>7.8</v>
      </c>
    </row>
    <row r="1854" spans="1:2" x14ac:dyDescent="0.35">
      <c r="A1854">
        <v>109</v>
      </c>
      <c r="B1854">
        <v>6.5</v>
      </c>
    </row>
    <row r="1855" spans="1:2" x14ac:dyDescent="0.35">
      <c r="A1855">
        <v>97</v>
      </c>
      <c r="B1855">
        <v>6.1</v>
      </c>
    </row>
    <row r="1856" spans="1:2" x14ac:dyDescent="0.35">
      <c r="A1856">
        <v>158</v>
      </c>
      <c r="B1856">
        <v>8.1</v>
      </c>
    </row>
    <row r="1857" spans="1:2" x14ac:dyDescent="0.35">
      <c r="A1857">
        <v>85</v>
      </c>
      <c r="B1857">
        <v>5.2</v>
      </c>
    </row>
    <row r="1858" spans="1:2" x14ac:dyDescent="0.35">
      <c r="A1858">
        <v>80</v>
      </c>
      <c r="B1858">
        <v>5.6</v>
      </c>
    </row>
    <row r="1859" spans="1:2" x14ac:dyDescent="0.35">
      <c r="A1859">
        <v>86</v>
      </c>
      <c r="B1859">
        <v>5.8</v>
      </c>
    </row>
    <row r="1860" spans="1:2" x14ac:dyDescent="0.35">
      <c r="A1860">
        <v>119</v>
      </c>
      <c r="B1860">
        <v>6.6</v>
      </c>
    </row>
    <row r="1861" spans="1:2" x14ac:dyDescent="0.35">
      <c r="A1861">
        <v>98</v>
      </c>
      <c r="B1861">
        <v>6.6</v>
      </c>
    </row>
    <row r="1862" spans="1:2" x14ac:dyDescent="0.35">
      <c r="A1862">
        <v>97</v>
      </c>
      <c r="B1862">
        <v>5.5</v>
      </c>
    </row>
    <row r="1863" spans="1:2" x14ac:dyDescent="0.35">
      <c r="A1863">
        <v>105</v>
      </c>
      <c r="B1863">
        <v>5.5</v>
      </c>
    </row>
    <row r="1864" spans="1:2" x14ac:dyDescent="0.35">
      <c r="A1864">
        <v>124</v>
      </c>
      <c r="B1864">
        <v>7</v>
      </c>
    </row>
    <row r="1865" spans="1:2" x14ac:dyDescent="0.35">
      <c r="A1865">
        <v>97</v>
      </c>
      <c r="B1865">
        <v>6.5</v>
      </c>
    </row>
    <row r="1866" spans="1:2" x14ac:dyDescent="0.35">
      <c r="A1866">
        <v>105</v>
      </c>
      <c r="B1866">
        <v>5.8</v>
      </c>
    </row>
    <row r="1867" spans="1:2" x14ac:dyDescent="0.35">
      <c r="A1867">
        <v>104</v>
      </c>
      <c r="B1867">
        <v>5.6</v>
      </c>
    </row>
    <row r="1868" spans="1:2" x14ac:dyDescent="0.35">
      <c r="A1868">
        <v>101</v>
      </c>
      <c r="B1868">
        <v>5.6</v>
      </c>
    </row>
    <row r="1869" spans="1:2" x14ac:dyDescent="0.35">
      <c r="A1869">
        <v>101</v>
      </c>
      <c r="B1869">
        <v>5.8</v>
      </c>
    </row>
    <row r="1870" spans="1:2" x14ac:dyDescent="0.35">
      <c r="A1870">
        <v>114</v>
      </c>
      <c r="B1870">
        <v>7.6</v>
      </c>
    </row>
    <row r="1871" spans="1:2" x14ac:dyDescent="0.35">
      <c r="A1871">
        <v>105</v>
      </c>
      <c r="B1871">
        <v>6.4</v>
      </c>
    </row>
    <row r="1872" spans="1:2" x14ac:dyDescent="0.35">
      <c r="A1872">
        <v>90</v>
      </c>
      <c r="B1872">
        <v>6.3</v>
      </c>
    </row>
    <row r="1873" spans="1:2" x14ac:dyDescent="0.35">
      <c r="A1873">
        <v>97</v>
      </c>
      <c r="B1873">
        <v>4.5999999999999996</v>
      </c>
    </row>
    <row r="1874" spans="1:2" x14ac:dyDescent="0.35">
      <c r="A1874">
        <v>144</v>
      </c>
      <c r="B1874">
        <v>6.5</v>
      </c>
    </row>
    <row r="1875" spans="1:2" x14ac:dyDescent="0.35">
      <c r="A1875">
        <v>114</v>
      </c>
      <c r="B1875">
        <v>7.5</v>
      </c>
    </row>
    <row r="1876" spans="1:2" x14ac:dyDescent="0.35">
      <c r="A1876">
        <v>124</v>
      </c>
      <c r="B1876">
        <v>7.5</v>
      </c>
    </row>
    <row r="1877" spans="1:2" x14ac:dyDescent="0.35">
      <c r="A1877">
        <v>89</v>
      </c>
      <c r="B1877">
        <v>5.3</v>
      </c>
    </row>
    <row r="1878" spans="1:2" x14ac:dyDescent="0.35">
      <c r="A1878">
        <v>160</v>
      </c>
      <c r="B1878">
        <v>7.5</v>
      </c>
    </row>
    <row r="1879" spans="1:2" x14ac:dyDescent="0.35">
      <c r="A1879">
        <v>93</v>
      </c>
      <c r="B1879">
        <v>3.3</v>
      </c>
    </row>
    <row r="1880" spans="1:2" x14ac:dyDescent="0.35">
      <c r="A1880">
        <v>87</v>
      </c>
      <c r="B1880">
        <v>5.7</v>
      </c>
    </row>
    <row r="1881" spans="1:2" x14ac:dyDescent="0.35">
      <c r="A1881">
        <v>88</v>
      </c>
      <c r="B1881">
        <v>3.5</v>
      </c>
    </row>
    <row r="1882" spans="1:2" x14ac:dyDescent="0.35">
      <c r="A1882">
        <v>142</v>
      </c>
      <c r="B1882">
        <v>9.3000000000000007</v>
      </c>
    </row>
    <row r="1883" spans="1:2" x14ac:dyDescent="0.35">
      <c r="A1883">
        <v>92</v>
      </c>
      <c r="B1883">
        <v>4.8</v>
      </c>
    </row>
    <row r="1884" spans="1:2" x14ac:dyDescent="0.35">
      <c r="A1884">
        <v>117</v>
      </c>
      <c r="B1884">
        <v>6.9</v>
      </c>
    </row>
    <row r="1885" spans="1:2" x14ac:dyDescent="0.35">
      <c r="A1885">
        <v>111</v>
      </c>
      <c r="B1885">
        <v>6</v>
      </c>
    </row>
    <row r="1886" spans="1:2" x14ac:dyDescent="0.35">
      <c r="A1886">
        <v>121</v>
      </c>
      <c r="B1886">
        <v>7.3</v>
      </c>
    </row>
    <row r="1887" spans="1:2" x14ac:dyDescent="0.35">
      <c r="A1887">
        <v>98</v>
      </c>
      <c r="B1887">
        <v>6</v>
      </c>
    </row>
    <row r="1888" spans="1:2" x14ac:dyDescent="0.35">
      <c r="A1888">
        <v>107</v>
      </c>
      <c r="B1888">
        <v>6.6</v>
      </c>
    </row>
    <row r="1889" spans="1:2" x14ac:dyDescent="0.35">
      <c r="A1889">
        <v>106</v>
      </c>
      <c r="B1889">
        <v>7.5</v>
      </c>
    </row>
    <row r="1890" spans="1:2" x14ac:dyDescent="0.35">
      <c r="A1890">
        <v>136</v>
      </c>
      <c r="B1890">
        <v>6.9</v>
      </c>
    </row>
    <row r="1891" spans="1:2" x14ac:dyDescent="0.35">
      <c r="A1891">
        <v>97</v>
      </c>
      <c r="B1891">
        <v>6.8</v>
      </c>
    </row>
    <row r="1892" spans="1:2" x14ac:dyDescent="0.35">
      <c r="A1892">
        <v>108</v>
      </c>
      <c r="B1892">
        <v>6.3</v>
      </c>
    </row>
    <row r="1893" spans="1:2" x14ac:dyDescent="0.35">
      <c r="A1893">
        <v>97</v>
      </c>
      <c r="B1893">
        <v>6.4</v>
      </c>
    </row>
    <row r="1894" spans="1:2" x14ac:dyDescent="0.35">
      <c r="A1894">
        <v>99</v>
      </c>
      <c r="B1894">
        <v>5.6</v>
      </c>
    </row>
    <row r="1895" spans="1:2" x14ac:dyDescent="0.35">
      <c r="A1895">
        <v>103</v>
      </c>
      <c r="B1895">
        <v>6.3</v>
      </c>
    </row>
    <row r="1896" spans="1:2" x14ac:dyDescent="0.35">
      <c r="A1896">
        <v>95</v>
      </c>
      <c r="B1896">
        <v>7.3</v>
      </c>
    </row>
    <row r="1897" spans="1:2" x14ac:dyDescent="0.35">
      <c r="A1897">
        <v>93</v>
      </c>
      <c r="B1897">
        <v>6.6</v>
      </c>
    </row>
    <row r="1898" spans="1:2" x14ac:dyDescent="0.35">
      <c r="A1898">
        <v>98</v>
      </c>
      <c r="B1898">
        <v>4.5999999999999996</v>
      </c>
    </row>
    <row r="1899" spans="1:2" x14ac:dyDescent="0.35">
      <c r="A1899">
        <v>90</v>
      </c>
      <c r="B1899">
        <v>5.0999999999999996</v>
      </c>
    </row>
    <row r="1900" spans="1:2" x14ac:dyDescent="0.35">
      <c r="A1900">
        <v>107</v>
      </c>
      <c r="B1900">
        <v>5.6</v>
      </c>
    </row>
    <row r="1901" spans="1:2" x14ac:dyDescent="0.35">
      <c r="A1901">
        <v>90</v>
      </c>
      <c r="B1901">
        <v>5.3</v>
      </c>
    </row>
    <row r="1902" spans="1:2" x14ac:dyDescent="0.35">
      <c r="A1902">
        <v>120</v>
      </c>
      <c r="B1902">
        <v>7.5</v>
      </c>
    </row>
    <row r="1903" spans="1:2" x14ac:dyDescent="0.35">
      <c r="A1903">
        <v>115</v>
      </c>
      <c r="B1903">
        <v>5.6</v>
      </c>
    </row>
    <row r="1904" spans="1:2" x14ac:dyDescent="0.35">
      <c r="A1904">
        <v>93</v>
      </c>
      <c r="B1904">
        <v>5.9</v>
      </c>
    </row>
    <row r="1905" spans="1:2" x14ac:dyDescent="0.35">
      <c r="A1905">
        <v>99</v>
      </c>
      <c r="B1905">
        <v>4.7</v>
      </c>
    </row>
    <row r="1906" spans="1:2" x14ac:dyDescent="0.35">
      <c r="A1906">
        <v>107</v>
      </c>
      <c r="B1906">
        <v>4.8</v>
      </c>
    </row>
    <row r="1907" spans="1:2" x14ac:dyDescent="0.35">
      <c r="A1907">
        <v>110</v>
      </c>
      <c r="B1907">
        <v>6.8</v>
      </c>
    </row>
    <row r="1908" spans="1:2" x14ac:dyDescent="0.35">
      <c r="A1908">
        <v>101</v>
      </c>
      <c r="B1908">
        <v>5.4</v>
      </c>
    </row>
    <row r="1909" spans="1:2" x14ac:dyDescent="0.35">
      <c r="A1909">
        <v>85</v>
      </c>
      <c r="B1909">
        <v>5.0999999999999996</v>
      </c>
    </row>
    <row r="1910" spans="1:2" x14ac:dyDescent="0.35">
      <c r="A1910">
        <v>132</v>
      </c>
      <c r="B1910">
        <v>7</v>
      </c>
    </row>
    <row r="1911" spans="1:2" x14ac:dyDescent="0.35">
      <c r="A1911">
        <v>88</v>
      </c>
      <c r="B1911">
        <v>6.7</v>
      </c>
    </row>
    <row r="1912" spans="1:2" x14ac:dyDescent="0.35">
      <c r="A1912">
        <v>90</v>
      </c>
      <c r="B1912">
        <v>4</v>
      </c>
    </row>
    <row r="1913" spans="1:2" x14ac:dyDescent="0.35">
      <c r="A1913">
        <v>145</v>
      </c>
      <c r="B1913">
        <v>7.3</v>
      </c>
    </row>
    <row r="1914" spans="1:2" x14ac:dyDescent="0.35">
      <c r="A1914">
        <v>110</v>
      </c>
      <c r="B1914">
        <v>6.8</v>
      </c>
    </row>
    <row r="1915" spans="1:2" x14ac:dyDescent="0.35">
      <c r="A1915">
        <v>101</v>
      </c>
      <c r="B1915">
        <v>6.1</v>
      </c>
    </row>
    <row r="1916" spans="1:2" x14ac:dyDescent="0.35">
      <c r="A1916">
        <v>122</v>
      </c>
      <c r="B1916">
        <v>7</v>
      </c>
    </row>
    <row r="1917" spans="1:2" x14ac:dyDescent="0.35">
      <c r="A1917">
        <v>107</v>
      </c>
      <c r="B1917">
        <v>7.1</v>
      </c>
    </row>
    <row r="1918" spans="1:2" x14ac:dyDescent="0.35">
      <c r="A1918">
        <v>127</v>
      </c>
      <c r="B1918">
        <v>6.9</v>
      </c>
    </row>
    <row r="1919" spans="1:2" x14ac:dyDescent="0.35">
      <c r="A1919">
        <v>99</v>
      </c>
      <c r="B1919">
        <v>7.3</v>
      </c>
    </row>
    <row r="1920" spans="1:2" x14ac:dyDescent="0.35">
      <c r="A1920">
        <v>104</v>
      </c>
      <c r="B1920">
        <v>6.3</v>
      </c>
    </row>
    <row r="1921" spans="1:2" x14ac:dyDescent="0.35">
      <c r="A1921">
        <v>140</v>
      </c>
      <c r="B1921">
        <v>8.1999999999999993</v>
      </c>
    </row>
    <row r="1922" spans="1:2" x14ac:dyDescent="0.35">
      <c r="A1922">
        <v>133</v>
      </c>
      <c r="B1922">
        <v>7.1</v>
      </c>
    </row>
    <row r="1923" spans="1:2" x14ac:dyDescent="0.35">
      <c r="A1923">
        <v>271</v>
      </c>
      <c r="B1923">
        <v>7.7</v>
      </c>
    </row>
    <row r="1924" spans="1:2" x14ac:dyDescent="0.35">
      <c r="A1924">
        <v>112</v>
      </c>
      <c r="B1924">
        <v>6.5</v>
      </c>
    </row>
    <row r="1925" spans="1:2" x14ac:dyDescent="0.35">
      <c r="A1925">
        <v>99</v>
      </c>
      <c r="B1925">
        <v>4.9000000000000004</v>
      </c>
    </row>
    <row r="1926" spans="1:2" x14ac:dyDescent="0.35">
      <c r="A1926">
        <v>100</v>
      </c>
      <c r="B1926">
        <v>6.4</v>
      </c>
    </row>
    <row r="1927" spans="1:2" x14ac:dyDescent="0.35">
      <c r="A1927">
        <v>92</v>
      </c>
      <c r="B1927">
        <v>5.9</v>
      </c>
    </row>
    <row r="1928" spans="1:2" x14ac:dyDescent="0.35">
      <c r="A1928">
        <v>105</v>
      </c>
      <c r="B1928">
        <v>6.2</v>
      </c>
    </row>
    <row r="1929" spans="1:2" x14ac:dyDescent="0.35">
      <c r="A1929">
        <v>110</v>
      </c>
      <c r="B1929">
        <v>5.8</v>
      </c>
    </row>
    <row r="1930" spans="1:2" x14ac:dyDescent="0.35">
      <c r="A1930">
        <v>116</v>
      </c>
      <c r="B1930">
        <v>6.7</v>
      </c>
    </row>
    <row r="1931" spans="1:2" x14ac:dyDescent="0.35">
      <c r="A1931">
        <v>88</v>
      </c>
      <c r="B1931">
        <v>5.9</v>
      </c>
    </row>
    <row r="1932" spans="1:2" x14ac:dyDescent="0.35">
      <c r="A1932">
        <v>111</v>
      </c>
      <c r="B1932">
        <v>7.3</v>
      </c>
    </row>
    <row r="1933" spans="1:2" x14ac:dyDescent="0.35">
      <c r="A1933">
        <v>117</v>
      </c>
      <c r="B1933">
        <v>4.8</v>
      </c>
    </row>
    <row r="1934" spans="1:2" x14ac:dyDescent="0.35">
      <c r="A1934">
        <v>95</v>
      </c>
      <c r="B1934">
        <v>4.0999999999999996</v>
      </c>
    </row>
    <row r="1935" spans="1:2" x14ac:dyDescent="0.35">
      <c r="A1935">
        <v>95</v>
      </c>
      <c r="B1935">
        <v>4.9000000000000004</v>
      </c>
    </row>
    <row r="1936" spans="1:2" x14ac:dyDescent="0.35">
      <c r="A1936">
        <v>127</v>
      </c>
      <c r="B1936">
        <v>7.9</v>
      </c>
    </row>
    <row r="1937" spans="1:2" x14ac:dyDescent="0.35">
      <c r="A1937">
        <v>104</v>
      </c>
      <c r="B1937">
        <v>5.2</v>
      </c>
    </row>
    <row r="1938" spans="1:2" x14ac:dyDescent="0.35">
      <c r="A1938">
        <v>95</v>
      </c>
      <c r="B1938">
        <v>4.0999999999999996</v>
      </c>
    </row>
    <row r="1939" spans="1:2" x14ac:dyDescent="0.35">
      <c r="A1939">
        <v>121</v>
      </c>
      <c r="B1939">
        <v>6.6</v>
      </c>
    </row>
    <row r="1940" spans="1:2" x14ac:dyDescent="0.35">
      <c r="A1940">
        <v>92</v>
      </c>
      <c r="B1940">
        <v>2.9</v>
      </c>
    </row>
    <row r="1941" spans="1:2" x14ac:dyDescent="0.35">
      <c r="A1941">
        <v>80</v>
      </c>
      <c r="B1941">
        <v>7.2</v>
      </c>
    </row>
    <row r="1942" spans="1:2" x14ac:dyDescent="0.35">
      <c r="A1942">
        <v>107</v>
      </c>
      <c r="B1942">
        <v>6.5</v>
      </c>
    </row>
    <row r="1943" spans="1:2" x14ac:dyDescent="0.35">
      <c r="A1943">
        <v>91</v>
      </c>
      <c r="B1943">
        <v>6.8</v>
      </c>
    </row>
    <row r="1944" spans="1:2" x14ac:dyDescent="0.35">
      <c r="A1944">
        <v>117</v>
      </c>
      <c r="B1944">
        <v>7.2</v>
      </c>
    </row>
    <row r="1945" spans="1:2" x14ac:dyDescent="0.35">
      <c r="A1945">
        <v>107</v>
      </c>
      <c r="B1945">
        <v>6.8</v>
      </c>
    </row>
    <row r="1946" spans="1:2" x14ac:dyDescent="0.35">
      <c r="A1946">
        <v>131</v>
      </c>
      <c r="B1946">
        <v>7.8</v>
      </c>
    </row>
    <row r="1947" spans="1:2" x14ac:dyDescent="0.35">
      <c r="A1947">
        <v>122</v>
      </c>
      <c r="B1947">
        <v>6.7</v>
      </c>
    </row>
    <row r="1948" spans="1:2" x14ac:dyDescent="0.35">
      <c r="A1948">
        <v>88</v>
      </c>
      <c r="B1948">
        <v>6.1</v>
      </c>
    </row>
    <row r="1949" spans="1:2" x14ac:dyDescent="0.35">
      <c r="A1949">
        <v>134</v>
      </c>
      <c r="B1949">
        <v>7.1</v>
      </c>
    </row>
    <row r="1950" spans="1:2" x14ac:dyDescent="0.35">
      <c r="A1950">
        <v>117</v>
      </c>
      <c r="B1950">
        <v>5.7</v>
      </c>
    </row>
    <row r="1951" spans="1:2" x14ac:dyDescent="0.35">
      <c r="A1951">
        <v>80</v>
      </c>
      <c r="B1951">
        <v>2.9</v>
      </c>
    </row>
    <row r="1952" spans="1:2" x14ac:dyDescent="0.35">
      <c r="A1952">
        <v>85</v>
      </c>
      <c r="B1952">
        <v>5.2</v>
      </c>
    </row>
    <row r="1953" spans="1:2" x14ac:dyDescent="0.35">
      <c r="A1953">
        <v>138</v>
      </c>
      <c r="B1953">
        <v>5.3</v>
      </c>
    </row>
    <row r="1954" spans="1:2" x14ac:dyDescent="0.35">
      <c r="A1954">
        <v>121</v>
      </c>
      <c r="B1954">
        <v>6.2</v>
      </c>
    </row>
    <row r="1955" spans="1:2" x14ac:dyDescent="0.35">
      <c r="A1955">
        <v>134</v>
      </c>
      <c r="B1955">
        <v>7.3</v>
      </c>
    </row>
    <row r="1956" spans="1:2" x14ac:dyDescent="0.35">
      <c r="A1956">
        <v>100</v>
      </c>
      <c r="B1956">
        <v>6.5</v>
      </c>
    </row>
    <row r="1957" spans="1:2" x14ac:dyDescent="0.35">
      <c r="A1957">
        <v>100</v>
      </c>
      <c r="B1957">
        <v>4.0999999999999996</v>
      </c>
    </row>
    <row r="1958" spans="1:2" x14ac:dyDescent="0.35">
      <c r="A1958">
        <v>119</v>
      </c>
      <c r="B1958">
        <v>7.7</v>
      </c>
    </row>
    <row r="1959" spans="1:2" x14ac:dyDescent="0.35">
      <c r="A1959">
        <v>137</v>
      </c>
      <c r="B1959">
        <v>6.1</v>
      </c>
    </row>
    <row r="1960" spans="1:2" x14ac:dyDescent="0.35">
      <c r="A1960">
        <v>119</v>
      </c>
      <c r="B1960">
        <v>7.3</v>
      </c>
    </row>
    <row r="1961" spans="1:2" x14ac:dyDescent="0.35">
      <c r="A1961">
        <v>139</v>
      </c>
      <c r="B1961">
        <v>7.2</v>
      </c>
    </row>
    <row r="1962" spans="1:2" x14ac:dyDescent="0.35">
      <c r="A1962">
        <v>120</v>
      </c>
      <c r="B1962">
        <v>6.1</v>
      </c>
    </row>
    <row r="1963" spans="1:2" x14ac:dyDescent="0.35">
      <c r="A1963">
        <v>98</v>
      </c>
      <c r="B1963">
        <v>5.8</v>
      </c>
    </row>
    <row r="1964" spans="1:2" x14ac:dyDescent="0.35">
      <c r="A1964">
        <v>106</v>
      </c>
      <c r="B1964">
        <v>5.7</v>
      </c>
    </row>
    <row r="1965" spans="1:2" x14ac:dyDescent="0.35">
      <c r="A1965">
        <v>98</v>
      </c>
      <c r="B1965">
        <v>6.7</v>
      </c>
    </row>
    <row r="1966" spans="1:2" x14ac:dyDescent="0.35">
      <c r="A1966">
        <v>107</v>
      </c>
      <c r="B1966">
        <v>6.5</v>
      </c>
    </row>
    <row r="1967" spans="1:2" x14ac:dyDescent="0.35">
      <c r="A1967">
        <v>88</v>
      </c>
      <c r="B1967">
        <v>7.2</v>
      </c>
    </row>
    <row r="1968" spans="1:2" x14ac:dyDescent="0.35">
      <c r="A1968">
        <v>137</v>
      </c>
      <c r="B1968">
        <v>7.6</v>
      </c>
    </row>
    <row r="1969" spans="1:2" x14ac:dyDescent="0.35">
      <c r="A1969">
        <v>100</v>
      </c>
      <c r="B1969">
        <v>4.5999999999999996</v>
      </c>
    </row>
    <row r="1970" spans="1:2" x14ac:dyDescent="0.35">
      <c r="A1970">
        <v>115</v>
      </c>
      <c r="B1970">
        <v>6.9</v>
      </c>
    </row>
    <row r="1971" spans="1:2" x14ac:dyDescent="0.35">
      <c r="A1971">
        <v>101</v>
      </c>
      <c r="B1971">
        <v>6.6</v>
      </c>
    </row>
    <row r="1972" spans="1:2" x14ac:dyDescent="0.35">
      <c r="A1972">
        <v>110</v>
      </c>
      <c r="B1972">
        <v>6.3</v>
      </c>
    </row>
    <row r="1973" spans="1:2" x14ac:dyDescent="0.35">
      <c r="A1973">
        <v>94</v>
      </c>
      <c r="B1973">
        <v>6.2</v>
      </c>
    </row>
    <row r="1974" spans="1:2" x14ac:dyDescent="0.35">
      <c r="A1974">
        <v>88</v>
      </c>
      <c r="B1974">
        <v>5.3</v>
      </c>
    </row>
    <row r="1975" spans="1:2" x14ac:dyDescent="0.35">
      <c r="A1975">
        <v>127</v>
      </c>
      <c r="B1975">
        <v>7.3</v>
      </c>
    </row>
    <row r="1976" spans="1:2" x14ac:dyDescent="0.35">
      <c r="A1976">
        <v>95</v>
      </c>
      <c r="B1976">
        <v>5.6</v>
      </c>
    </row>
    <row r="1977" spans="1:2" x14ac:dyDescent="0.35">
      <c r="A1977">
        <v>87</v>
      </c>
      <c r="B1977">
        <v>6.2</v>
      </c>
    </row>
    <row r="1978" spans="1:2" x14ac:dyDescent="0.35">
      <c r="A1978">
        <v>118</v>
      </c>
      <c r="B1978">
        <v>5.2</v>
      </c>
    </row>
    <row r="1979" spans="1:2" x14ac:dyDescent="0.35">
      <c r="A1979">
        <v>107</v>
      </c>
      <c r="B1979">
        <v>5.3</v>
      </c>
    </row>
    <row r="1980" spans="1:2" x14ac:dyDescent="0.35">
      <c r="A1980">
        <v>124</v>
      </c>
      <c r="B1980">
        <v>5.4</v>
      </c>
    </row>
    <row r="1981" spans="1:2" x14ac:dyDescent="0.35">
      <c r="A1981">
        <v>89</v>
      </c>
      <c r="B1981">
        <v>4.9000000000000004</v>
      </c>
    </row>
    <row r="1982" spans="1:2" x14ac:dyDescent="0.35">
      <c r="A1982">
        <v>88</v>
      </c>
      <c r="B1982">
        <v>5.5</v>
      </c>
    </row>
    <row r="1983" spans="1:2" x14ac:dyDescent="0.35">
      <c r="A1983">
        <v>118</v>
      </c>
      <c r="B1983">
        <v>6.7</v>
      </c>
    </row>
    <row r="1984" spans="1:2" x14ac:dyDescent="0.35">
      <c r="A1984">
        <v>93</v>
      </c>
      <c r="B1984">
        <v>3.9</v>
      </c>
    </row>
    <row r="1985" spans="1:2" x14ac:dyDescent="0.35">
      <c r="A1985">
        <v>80</v>
      </c>
      <c r="B1985">
        <v>7.2</v>
      </c>
    </row>
    <row r="1986" spans="1:2" x14ac:dyDescent="0.35">
      <c r="A1986">
        <v>120</v>
      </c>
      <c r="B1986">
        <v>5.0999999999999996</v>
      </c>
    </row>
    <row r="1987" spans="1:2" x14ac:dyDescent="0.35">
      <c r="A1987">
        <v>98</v>
      </c>
      <c r="B1987">
        <v>6.5</v>
      </c>
    </row>
    <row r="1988" spans="1:2" x14ac:dyDescent="0.35">
      <c r="A1988">
        <v>119</v>
      </c>
      <c r="B1988">
        <v>8.1999999999999993</v>
      </c>
    </row>
    <row r="1989" spans="1:2" x14ac:dyDescent="0.35">
      <c r="A1989">
        <v>88</v>
      </c>
      <c r="B1989">
        <v>7.7</v>
      </c>
    </row>
    <row r="1990" spans="1:2" x14ac:dyDescent="0.35">
      <c r="A1990">
        <v>90</v>
      </c>
      <c r="B1990">
        <v>6.1</v>
      </c>
    </row>
    <row r="1991" spans="1:2" x14ac:dyDescent="0.35">
      <c r="A1991">
        <v>127</v>
      </c>
      <c r="B1991">
        <v>8.8000000000000007</v>
      </c>
    </row>
    <row r="1992" spans="1:2" x14ac:dyDescent="0.35">
      <c r="A1992">
        <v>119</v>
      </c>
      <c r="B1992">
        <v>6.8</v>
      </c>
    </row>
    <row r="1993" spans="1:2" x14ac:dyDescent="0.35">
      <c r="A1993">
        <v>85</v>
      </c>
      <c r="B1993">
        <v>6.8</v>
      </c>
    </row>
    <row r="1994" spans="1:2" x14ac:dyDescent="0.35">
      <c r="A1994">
        <v>98</v>
      </c>
      <c r="B1994">
        <v>6.7</v>
      </c>
    </row>
    <row r="1995" spans="1:2" x14ac:dyDescent="0.35">
      <c r="A1995">
        <v>101</v>
      </c>
      <c r="B1995">
        <v>7.1</v>
      </c>
    </row>
    <row r="1996" spans="1:2" x14ac:dyDescent="0.35">
      <c r="A1996">
        <v>112</v>
      </c>
      <c r="B1996">
        <v>7.1</v>
      </c>
    </row>
    <row r="1997" spans="1:2" x14ac:dyDescent="0.35">
      <c r="A1997">
        <v>97</v>
      </c>
      <c r="B1997">
        <v>6.1</v>
      </c>
    </row>
    <row r="1998" spans="1:2" x14ac:dyDescent="0.35">
      <c r="A1998">
        <v>126</v>
      </c>
      <c r="B1998">
        <v>8</v>
      </c>
    </row>
    <row r="1999" spans="1:2" x14ac:dyDescent="0.35">
      <c r="A1999">
        <v>97</v>
      </c>
      <c r="B1999">
        <v>6.6</v>
      </c>
    </row>
    <row r="2000" spans="1:2" x14ac:dyDescent="0.35">
      <c r="A2000">
        <v>100</v>
      </c>
      <c r="B2000">
        <v>5.4</v>
      </c>
    </row>
    <row r="2001" spans="1:2" x14ac:dyDescent="0.35">
      <c r="A2001">
        <v>114</v>
      </c>
      <c r="B2001">
        <v>6.1</v>
      </c>
    </row>
    <row r="2002" spans="1:2" x14ac:dyDescent="0.35">
      <c r="A2002">
        <v>88</v>
      </c>
      <c r="B2002">
        <v>5.6</v>
      </c>
    </row>
    <row r="2003" spans="1:2" x14ac:dyDescent="0.35">
      <c r="A2003">
        <v>93</v>
      </c>
      <c r="B2003">
        <v>5.8</v>
      </c>
    </row>
    <row r="2004" spans="1:2" x14ac:dyDescent="0.35">
      <c r="A2004">
        <v>92</v>
      </c>
      <c r="B2004">
        <v>2.8</v>
      </c>
    </row>
    <row r="2005" spans="1:2" x14ac:dyDescent="0.35">
      <c r="A2005">
        <v>98</v>
      </c>
      <c r="B2005">
        <v>6.7</v>
      </c>
    </row>
    <row r="2006" spans="1:2" x14ac:dyDescent="0.35">
      <c r="A2006">
        <v>94</v>
      </c>
      <c r="B2006">
        <v>5.0999999999999996</v>
      </c>
    </row>
    <row r="2007" spans="1:2" x14ac:dyDescent="0.35">
      <c r="A2007">
        <v>102</v>
      </c>
      <c r="B2007">
        <v>7.2</v>
      </c>
    </row>
    <row r="2008" spans="1:2" x14ac:dyDescent="0.35">
      <c r="A2008">
        <v>98</v>
      </c>
      <c r="B2008">
        <v>6</v>
      </c>
    </row>
    <row r="2009" spans="1:2" x14ac:dyDescent="0.35">
      <c r="A2009">
        <v>121</v>
      </c>
      <c r="B2009">
        <v>7.2</v>
      </c>
    </row>
    <row r="2010" spans="1:2" x14ac:dyDescent="0.35">
      <c r="A2010">
        <v>111</v>
      </c>
      <c r="B2010">
        <v>6.7</v>
      </c>
    </row>
    <row r="2011" spans="1:2" x14ac:dyDescent="0.35">
      <c r="A2011">
        <v>90</v>
      </c>
      <c r="B2011">
        <v>6.3</v>
      </c>
    </row>
    <row r="2012" spans="1:2" x14ac:dyDescent="0.35">
      <c r="A2012">
        <v>100</v>
      </c>
      <c r="B2012">
        <v>6.2</v>
      </c>
    </row>
    <row r="2013" spans="1:2" x14ac:dyDescent="0.35">
      <c r="A2013">
        <v>141</v>
      </c>
      <c r="B2013">
        <v>6.2</v>
      </c>
    </row>
    <row r="2014" spans="1:2" x14ac:dyDescent="0.35">
      <c r="A2014">
        <v>139</v>
      </c>
      <c r="B2014">
        <v>6.9</v>
      </c>
    </row>
    <row r="2015" spans="1:2" x14ac:dyDescent="0.35">
      <c r="A2015">
        <v>114</v>
      </c>
      <c r="B2015">
        <v>6.8</v>
      </c>
    </row>
    <row r="2016" spans="1:2" x14ac:dyDescent="0.35">
      <c r="A2016">
        <v>96</v>
      </c>
      <c r="B2016">
        <v>7.1</v>
      </c>
    </row>
    <row r="2017" spans="1:2" x14ac:dyDescent="0.35">
      <c r="A2017">
        <v>111</v>
      </c>
      <c r="B2017">
        <v>7.1</v>
      </c>
    </row>
    <row r="2018" spans="1:2" x14ac:dyDescent="0.35">
      <c r="A2018">
        <v>127</v>
      </c>
      <c r="B2018">
        <v>7</v>
      </c>
    </row>
    <row r="2019" spans="1:2" x14ac:dyDescent="0.35">
      <c r="A2019">
        <v>107</v>
      </c>
      <c r="B2019">
        <v>7.1</v>
      </c>
    </row>
    <row r="2020" spans="1:2" x14ac:dyDescent="0.35">
      <c r="A2020">
        <v>97</v>
      </c>
      <c r="B2020">
        <v>6.4</v>
      </c>
    </row>
    <row r="2021" spans="1:2" x14ac:dyDescent="0.35">
      <c r="A2021">
        <v>127</v>
      </c>
      <c r="B2021">
        <v>7</v>
      </c>
    </row>
    <row r="2022" spans="1:2" x14ac:dyDescent="0.35">
      <c r="A2022">
        <v>110</v>
      </c>
      <c r="B2022">
        <v>6.2</v>
      </c>
    </row>
    <row r="2023" spans="1:2" x14ac:dyDescent="0.35">
      <c r="A2023">
        <v>135</v>
      </c>
      <c r="B2023">
        <v>7.5</v>
      </c>
    </row>
    <row r="2024" spans="1:2" x14ac:dyDescent="0.35">
      <c r="A2024">
        <v>84</v>
      </c>
      <c r="B2024">
        <v>4.8</v>
      </c>
    </row>
    <row r="2025" spans="1:2" x14ac:dyDescent="0.35">
      <c r="A2025">
        <v>240</v>
      </c>
      <c r="B2025">
        <v>8.1</v>
      </c>
    </row>
    <row r="2026" spans="1:2" x14ac:dyDescent="0.35">
      <c r="A2026">
        <v>122</v>
      </c>
      <c r="B2026">
        <v>7.3</v>
      </c>
    </row>
    <row r="2027" spans="1:2" x14ac:dyDescent="0.35">
      <c r="A2027">
        <v>114</v>
      </c>
      <c r="B2027">
        <v>5.8</v>
      </c>
    </row>
    <row r="2028" spans="1:2" x14ac:dyDescent="0.35">
      <c r="A2028">
        <v>132</v>
      </c>
      <c r="B2028">
        <v>7.6</v>
      </c>
    </row>
    <row r="2029" spans="1:2" x14ac:dyDescent="0.35">
      <c r="A2029">
        <v>170</v>
      </c>
      <c r="B2029">
        <v>5.6</v>
      </c>
    </row>
    <row r="2030" spans="1:2" x14ac:dyDescent="0.35">
      <c r="A2030">
        <v>133</v>
      </c>
      <c r="B2030">
        <v>7</v>
      </c>
    </row>
    <row r="2031" spans="1:2" x14ac:dyDescent="0.35">
      <c r="A2031">
        <v>112</v>
      </c>
      <c r="B2031">
        <v>6.6</v>
      </c>
    </row>
    <row r="2032" spans="1:2" x14ac:dyDescent="0.35">
      <c r="A2032">
        <v>108</v>
      </c>
      <c r="B2032">
        <v>6.5</v>
      </c>
    </row>
    <row r="2033" spans="1:2" x14ac:dyDescent="0.35">
      <c r="A2033">
        <v>115</v>
      </c>
      <c r="B2033">
        <v>7.4</v>
      </c>
    </row>
    <row r="2034" spans="1:2" x14ac:dyDescent="0.35">
      <c r="A2034">
        <v>83</v>
      </c>
      <c r="B2034">
        <v>4.5999999999999996</v>
      </c>
    </row>
    <row r="2035" spans="1:2" x14ac:dyDescent="0.35">
      <c r="A2035">
        <v>105</v>
      </c>
      <c r="B2035">
        <v>6.4</v>
      </c>
    </row>
    <row r="2036" spans="1:2" x14ac:dyDescent="0.35">
      <c r="A2036">
        <v>108</v>
      </c>
      <c r="B2036">
        <v>6.4</v>
      </c>
    </row>
    <row r="2037" spans="1:2" x14ac:dyDescent="0.35">
      <c r="A2037">
        <v>96</v>
      </c>
      <c r="B2037">
        <v>5.9</v>
      </c>
    </row>
    <row r="2038" spans="1:2" x14ac:dyDescent="0.35">
      <c r="A2038">
        <v>94</v>
      </c>
      <c r="B2038">
        <v>6.4</v>
      </c>
    </row>
    <row r="2039" spans="1:2" x14ac:dyDescent="0.35">
      <c r="A2039">
        <v>142</v>
      </c>
      <c r="B2039">
        <v>6.6</v>
      </c>
    </row>
    <row r="2040" spans="1:2" x14ac:dyDescent="0.35">
      <c r="A2040">
        <v>104</v>
      </c>
      <c r="B2040">
        <v>6.9</v>
      </c>
    </row>
    <row r="2041" spans="1:2" x14ac:dyDescent="0.35">
      <c r="A2041">
        <v>106</v>
      </c>
      <c r="B2041">
        <v>5.8</v>
      </c>
    </row>
    <row r="2042" spans="1:2" x14ac:dyDescent="0.35">
      <c r="A2042">
        <v>106</v>
      </c>
      <c r="B2042">
        <v>6.4</v>
      </c>
    </row>
    <row r="2043" spans="1:2" x14ac:dyDescent="0.35">
      <c r="A2043">
        <v>98</v>
      </c>
      <c r="B2043">
        <v>5.3</v>
      </c>
    </row>
    <row r="2044" spans="1:2" x14ac:dyDescent="0.35">
      <c r="A2044">
        <v>100</v>
      </c>
      <c r="B2044">
        <v>6.5</v>
      </c>
    </row>
    <row r="2045" spans="1:2" x14ac:dyDescent="0.35">
      <c r="A2045">
        <v>95</v>
      </c>
      <c r="B2045">
        <v>5.7</v>
      </c>
    </row>
    <row r="2046" spans="1:2" x14ac:dyDescent="0.35">
      <c r="A2046">
        <v>107</v>
      </c>
      <c r="B2046">
        <v>6.7</v>
      </c>
    </row>
    <row r="2047" spans="1:2" x14ac:dyDescent="0.35">
      <c r="A2047">
        <v>104</v>
      </c>
      <c r="B2047">
        <v>3.9</v>
      </c>
    </row>
    <row r="2048" spans="1:2" x14ac:dyDescent="0.35">
      <c r="A2048">
        <v>104</v>
      </c>
      <c r="B2048">
        <v>4.0999999999999996</v>
      </c>
    </row>
    <row r="2049" spans="1:2" x14ac:dyDescent="0.35">
      <c r="A2049">
        <v>143</v>
      </c>
      <c r="B2049">
        <v>6.2</v>
      </c>
    </row>
    <row r="2050" spans="1:2" x14ac:dyDescent="0.35">
      <c r="A2050">
        <v>77</v>
      </c>
      <c r="B2050">
        <v>3.8</v>
      </c>
    </row>
    <row r="2051" spans="1:2" x14ac:dyDescent="0.35">
      <c r="A2051">
        <v>96</v>
      </c>
      <c r="B2051">
        <v>5.0999999999999996</v>
      </c>
    </row>
    <row r="2052" spans="1:2" x14ac:dyDescent="0.35">
      <c r="A2052">
        <v>114</v>
      </c>
      <c r="B2052">
        <v>6.4</v>
      </c>
    </row>
    <row r="2053" spans="1:2" x14ac:dyDescent="0.35">
      <c r="A2053">
        <v>145</v>
      </c>
      <c r="B2053">
        <v>7.8</v>
      </c>
    </row>
    <row r="2054" spans="1:2" x14ac:dyDescent="0.35">
      <c r="A2054">
        <v>116</v>
      </c>
      <c r="B2054">
        <v>7.8</v>
      </c>
    </row>
    <row r="2055" spans="1:2" x14ac:dyDescent="0.35">
      <c r="A2055">
        <v>100</v>
      </c>
      <c r="B2055">
        <v>6.1</v>
      </c>
    </row>
    <row r="2056" spans="1:2" x14ac:dyDescent="0.35">
      <c r="A2056">
        <v>104</v>
      </c>
      <c r="B2056">
        <v>5.8</v>
      </c>
    </row>
    <row r="2057" spans="1:2" x14ac:dyDescent="0.35">
      <c r="A2057">
        <v>92</v>
      </c>
      <c r="B2057">
        <v>6.3</v>
      </c>
    </row>
    <row r="2058" spans="1:2" x14ac:dyDescent="0.35">
      <c r="A2058">
        <v>92</v>
      </c>
      <c r="B2058">
        <v>7.7</v>
      </c>
    </row>
    <row r="2059" spans="1:2" x14ac:dyDescent="0.35">
      <c r="A2059">
        <v>105</v>
      </c>
      <c r="B2059">
        <v>5.4</v>
      </c>
    </row>
    <row r="2060" spans="1:2" x14ac:dyDescent="0.35">
      <c r="A2060">
        <v>120</v>
      </c>
      <c r="B2060">
        <v>7.3</v>
      </c>
    </row>
    <row r="2061" spans="1:2" x14ac:dyDescent="0.35">
      <c r="A2061">
        <v>116</v>
      </c>
      <c r="B2061">
        <v>6.8</v>
      </c>
    </row>
    <row r="2062" spans="1:2" x14ac:dyDescent="0.35">
      <c r="A2062">
        <v>119</v>
      </c>
      <c r="B2062">
        <v>7.3</v>
      </c>
    </row>
    <row r="2063" spans="1:2" x14ac:dyDescent="0.35">
      <c r="A2063">
        <v>101</v>
      </c>
      <c r="B2063">
        <v>6.5</v>
      </c>
    </row>
    <row r="2064" spans="1:2" x14ac:dyDescent="0.35">
      <c r="A2064">
        <v>117</v>
      </c>
      <c r="B2064">
        <v>7.2</v>
      </c>
    </row>
    <row r="2065" spans="1:2" x14ac:dyDescent="0.35">
      <c r="A2065">
        <v>106</v>
      </c>
      <c r="B2065">
        <v>6.7</v>
      </c>
    </row>
    <row r="2066" spans="1:2" x14ac:dyDescent="0.35">
      <c r="A2066">
        <v>112</v>
      </c>
      <c r="B2066">
        <v>6.3</v>
      </c>
    </row>
    <row r="2067" spans="1:2" x14ac:dyDescent="0.35">
      <c r="A2067">
        <v>136</v>
      </c>
      <c r="B2067">
        <v>5.9</v>
      </c>
    </row>
    <row r="2068" spans="1:2" x14ac:dyDescent="0.35">
      <c r="A2068">
        <v>81</v>
      </c>
      <c r="B2068">
        <v>7.8</v>
      </c>
    </row>
    <row r="2069" spans="1:2" x14ac:dyDescent="0.35">
      <c r="A2069">
        <v>87</v>
      </c>
      <c r="B2069">
        <v>7.4</v>
      </c>
    </row>
    <row r="2070" spans="1:2" x14ac:dyDescent="0.35">
      <c r="A2070">
        <v>96</v>
      </c>
      <c r="B2070">
        <v>4.8</v>
      </c>
    </row>
    <row r="2071" spans="1:2" x14ac:dyDescent="0.35">
      <c r="A2071">
        <v>106</v>
      </c>
      <c r="B2071">
        <v>6.3</v>
      </c>
    </row>
    <row r="2072" spans="1:2" x14ac:dyDescent="0.35">
      <c r="A2072">
        <v>122</v>
      </c>
      <c r="B2072">
        <v>7.8</v>
      </c>
    </row>
    <row r="2073" spans="1:2" x14ac:dyDescent="0.35">
      <c r="A2073">
        <v>123</v>
      </c>
      <c r="B2073">
        <v>7.5</v>
      </c>
    </row>
    <row r="2074" spans="1:2" x14ac:dyDescent="0.35">
      <c r="A2074">
        <v>133</v>
      </c>
      <c r="B2074">
        <v>6</v>
      </c>
    </row>
    <row r="2075" spans="1:2" x14ac:dyDescent="0.35">
      <c r="A2075">
        <v>92</v>
      </c>
      <c r="B2075">
        <v>6.8</v>
      </c>
    </row>
    <row r="2076" spans="1:2" x14ac:dyDescent="0.35">
      <c r="A2076">
        <v>110</v>
      </c>
      <c r="B2076">
        <v>6.6</v>
      </c>
    </row>
    <row r="2077" spans="1:2" x14ac:dyDescent="0.35">
      <c r="A2077">
        <v>104</v>
      </c>
      <c r="B2077">
        <v>4.5999999999999996</v>
      </c>
    </row>
    <row r="2078" spans="1:2" x14ac:dyDescent="0.35">
      <c r="A2078">
        <v>98</v>
      </c>
      <c r="B2078">
        <v>7.1</v>
      </c>
    </row>
    <row r="2079" spans="1:2" x14ac:dyDescent="0.35">
      <c r="A2079">
        <v>120</v>
      </c>
      <c r="B2079">
        <v>6.1</v>
      </c>
    </row>
    <row r="2080" spans="1:2" x14ac:dyDescent="0.35">
      <c r="A2080">
        <v>112</v>
      </c>
      <c r="B2080">
        <v>6.7</v>
      </c>
    </row>
    <row r="2081" spans="1:2" x14ac:dyDescent="0.35">
      <c r="A2081">
        <v>127</v>
      </c>
      <c r="B2081">
        <v>7.1</v>
      </c>
    </row>
    <row r="2082" spans="1:2" x14ac:dyDescent="0.35">
      <c r="A2082">
        <v>102</v>
      </c>
      <c r="B2082">
        <v>5.8</v>
      </c>
    </row>
    <row r="2083" spans="1:2" x14ac:dyDescent="0.35">
      <c r="A2083">
        <v>91</v>
      </c>
      <c r="B2083">
        <v>6.7</v>
      </c>
    </row>
    <row r="2084" spans="1:2" x14ac:dyDescent="0.35">
      <c r="A2084">
        <v>114</v>
      </c>
      <c r="B2084">
        <v>5.8</v>
      </c>
    </row>
    <row r="2085" spans="1:2" x14ac:dyDescent="0.35">
      <c r="A2085">
        <v>115</v>
      </c>
      <c r="B2085">
        <v>6.8</v>
      </c>
    </row>
    <row r="2086" spans="1:2" x14ac:dyDescent="0.35">
      <c r="A2086">
        <v>115</v>
      </c>
      <c r="B2086">
        <v>8.5</v>
      </c>
    </row>
    <row r="2087" spans="1:2" x14ac:dyDescent="0.35">
      <c r="A2087">
        <v>120</v>
      </c>
      <c r="B2087">
        <v>6.6</v>
      </c>
    </row>
    <row r="2088" spans="1:2" x14ac:dyDescent="0.35">
      <c r="A2088">
        <v>135</v>
      </c>
      <c r="B2088">
        <v>7.7</v>
      </c>
    </row>
    <row r="2089" spans="1:2" x14ac:dyDescent="0.35">
      <c r="A2089">
        <v>90</v>
      </c>
      <c r="B2089">
        <v>4.7</v>
      </c>
    </row>
    <row r="2090" spans="1:2" x14ac:dyDescent="0.35">
      <c r="A2090">
        <v>100</v>
      </c>
      <c r="B2090">
        <v>6.4</v>
      </c>
    </row>
    <row r="2091" spans="1:2" x14ac:dyDescent="0.35">
      <c r="A2091">
        <v>105</v>
      </c>
      <c r="B2091">
        <v>5.5</v>
      </c>
    </row>
    <row r="2092" spans="1:2" x14ac:dyDescent="0.35">
      <c r="A2092">
        <v>138</v>
      </c>
      <c r="B2092">
        <v>8.6</v>
      </c>
    </row>
    <row r="2093" spans="1:2" x14ac:dyDescent="0.35">
      <c r="A2093">
        <v>94</v>
      </c>
      <c r="B2093">
        <v>7</v>
      </c>
    </row>
    <row r="2094" spans="1:2" x14ac:dyDescent="0.35">
      <c r="A2094">
        <v>101</v>
      </c>
      <c r="B2094">
        <v>7.1</v>
      </c>
    </row>
    <row r="2095" spans="1:2" x14ac:dyDescent="0.35">
      <c r="A2095">
        <v>131</v>
      </c>
      <c r="B2095">
        <v>5.7</v>
      </c>
    </row>
    <row r="2096" spans="1:2" x14ac:dyDescent="0.35">
      <c r="A2096">
        <v>91</v>
      </c>
      <c r="B2096">
        <v>3.7</v>
      </c>
    </row>
    <row r="2097" spans="1:2" x14ac:dyDescent="0.35">
      <c r="A2097">
        <v>112</v>
      </c>
      <c r="B2097">
        <v>7.5</v>
      </c>
    </row>
    <row r="2098" spans="1:2" x14ac:dyDescent="0.35">
      <c r="A2098">
        <v>95</v>
      </c>
      <c r="B2098">
        <v>4.5999999999999996</v>
      </c>
    </row>
    <row r="2099" spans="1:2" x14ac:dyDescent="0.35">
      <c r="A2099">
        <v>100</v>
      </c>
      <c r="B2099">
        <v>4.9000000000000004</v>
      </c>
    </row>
    <row r="2100" spans="1:2" x14ac:dyDescent="0.35">
      <c r="A2100">
        <v>108</v>
      </c>
      <c r="B2100">
        <v>7.1</v>
      </c>
    </row>
    <row r="2101" spans="1:2" x14ac:dyDescent="0.35">
      <c r="A2101">
        <v>101</v>
      </c>
      <c r="B2101">
        <v>5.8</v>
      </c>
    </row>
    <row r="2102" spans="1:2" x14ac:dyDescent="0.35">
      <c r="A2102">
        <v>109</v>
      </c>
      <c r="B2102">
        <v>5.4</v>
      </c>
    </row>
    <row r="2103" spans="1:2" x14ac:dyDescent="0.35">
      <c r="A2103">
        <v>115</v>
      </c>
      <c r="B2103">
        <v>7.3</v>
      </c>
    </row>
    <row r="2104" spans="1:2" x14ac:dyDescent="0.35">
      <c r="A2104">
        <v>117</v>
      </c>
      <c r="B2104">
        <v>7.1</v>
      </c>
    </row>
    <row r="2105" spans="1:2" x14ac:dyDescent="0.35">
      <c r="A2105">
        <v>107</v>
      </c>
      <c r="B2105">
        <v>5.8</v>
      </c>
    </row>
    <row r="2106" spans="1:2" x14ac:dyDescent="0.35">
      <c r="A2106">
        <v>134</v>
      </c>
      <c r="B2106">
        <v>8.1</v>
      </c>
    </row>
    <row r="2107" spans="1:2" x14ac:dyDescent="0.35">
      <c r="A2107">
        <v>118</v>
      </c>
      <c r="B2107">
        <v>5.7</v>
      </c>
    </row>
    <row r="2108" spans="1:2" x14ac:dyDescent="0.35">
      <c r="A2108">
        <v>121</v>
      </c>
      <c r="B2108">
        <v>4.4000000000000004</v>
      </c>
    </row>
    <row r="2109" spans="1:2" x14ac:dyDescent="0.35">
      <c r="A2109">
        <v>105</v>
      </c>
      <c r="B2109">
        <v>7.9</v>
      </c>
    </row>
    <row r="2110" spans="1:2" x14ac:dyDescent="0.35">
      <c r="A2110">
        <v>110</v>
      </c>
      <c r="B2110">
        <v>7.6</v>
      </c>
    </row>
    <row r="2111" spans="1:2" x14ac:dyDescent="0.35">
      <c r="A2111">
        <v>114</v>
      </c>
      <c r="B2111">
        <v>4.8</v>
      </c>
    </row>
    <row r="2112" spans="1:2" x14ac:dyDescent="0.35">
      <c r="A2112">
        <v>104</v>
      </c>
      <c r="B2112">
        <v>7.8</v>
      </c>
    </row>
    <row r="2113" spans="1:2" x14ac:dyDescent="0.35">
      <c r="A2113">
        <v>100</v>
      </c>
      <c r="B2113">
        <v>6.7</v>
      </c>
    </row>
    <row r="2114" spans="1:2" x14ac:dyDescent="0.35">
      <c r="A2114">
        <v>85</v>
      </c>
      <c r="B2114">
        <v>2.7</v>
      </c>
    </row>
    <row r="2115" spans="1:2" x14ac:dyDescent="0.35">
      <c r="A2115">
        <v>72</v>
      </c>
      <c r="B2115">
        <v>5.8</v>
      </c>
    </row>
    <row r="2116" spans="1:2" x14ac:dyDescent="0.35">
      <c r="A2116">
        <v>128</v>
      </c>
      <c r="B2116">
        <v>7.5</v>
      </c>
    </row>
    <row r="2117" spans="1:2" x14ac:dyDescent="0.35">
      <c r="A2117">
        <v>72</v>
      </c>
      <c r="B2117">
        <v>5.4</v>
      </c>
    </row>
    <row r="2118" spans="1:2" x14ac:dyDescent="0.35">
      <c r="A2118">
        <v>89</v>
      </c>
      <c r="B2118">
        <v>4.0999999999999996</v>
      </c>
    </row>
    <row r="2119" spans="1:2" x14ac:dyDescent="0.35">
      <c r="A2119">
        <v>96</v>
      </c>
      <c r="B2119">
        <v>5.9</v>
      </c>
    </row>
    <row r="2120" spans="1:2" x14ac:dyDescent="0.35">
      <c r="A2120">
        <v>77</v>
      </c>
      <c r="B2120">
        <v>6.3</v>
      </c>
    </row>
    <row r="2121" spans="1:2" x14ac:dyDescent="0.35">
      <c r="A2121">
        <v>123</v>
      </c>
      <c r="B2121">
        <v>7</v>
      </c>
    </row>
    <row r="2122" spans="1:2" x14ac:dyDescent="0.35">
      <c r="A2122">
        <v>111</v>
      </c>
      <c r="B2122">
        <v>6.8</v>
      </c>
    </row>
    <row r="2123" spans="1:2" x14ac:dyDescent="0.35">
      <c r="A2123">
        <v>93</v>
      </c>
      <c r="B2123">
        <v>2.2999999999999998</v>
      </c>
    </row>
    <row r="2124" spans="1:2" x14ac:dyDescent="0.35">
      <c r="A2124">
        <v>128</v>
      </c>
      <c r="B2124">
        <v>8.1</v>
      </c>
    </row>
    <row r="2125" spans="1:2" x14ac:dyDescent="0.35">
      <c r="A2125">
        <v>110</v>
      </c>
      <c r="B2125">
        <v>6.1</v>
      </c>
    </row>
    <row r="2126" spans="1:2" x14ac:dyDescent="0.35">
      <c r="A2126">
        <v>137</v>
      </c>
      <c r="B2126">
        <v>5</v>
      </c>
    </row>
    <row r="2127" spans="1:2" x14ac:dyDescent="0.35">
      <c r="A2127">
        <v>124</v>
      </c>
      <c r="B2127">
        <v>5.5</v>
      </c>
    </row>
    <row r="2128" spans="1:2" x14ac:dyDescent="0.35">
      <c r="A2128">
        <v>93</v>
      </c>
      <c r="B2128">
        <v>6.2</v>
      </c>
    </row>
    <row r="2129" spans="1:2" x14ac:dyDescent="0.35">
      <c r="A2129">
        <v>115</v>
      </c>
      <c r="B2129">
        <v>6.2</v>
      </c>
    </row>
    <row r="2130" spans="1:2" x14ac:dyDescent="0.35">
      <c r="A2130">
        <v>98</v>
      </c>
      <c r="B2130">
        <v>5.9</v>
      </c>
    </row>
    <row r="2131" spans="1:2" x14ac:dyDescent="0.35">
      <c r="A2131">
        <v>105</v>
      </c>
      <c r="B2131">
        <v>6.3</v>
      </c>
    </row>
    <row r="2132" spans="1:2" x14ac:dyDescent="0.35">
      <c r="A2132">
        <v>127</v>
      </c>
      <c r="B2132">
        <v>6.7</v>
      </c>
    </row>
    <row r="2133" spans="1:2" x14ac:dyDescent="0.35">
      <c r="A2133">
        <v>82</v>
      </c>
      <c r="B2133">
        <v>3.5</v>
      </c>
    </row>
    <row r="2134" spans="1:2" x14ac:dyDescent="0.35">
      <c r="A2134">
        <v>143</v>
      </c>
      <c r="B2134">
        <v>7.5</v>
      </c>
    </row>
    <row r="2135" spans="1:2" x14ac:dyDescent="0.35">
      <c r="A2135">
        <v>103</v>
      </c>
      <c r="B2135">
        <v>6.6</v>
      </c>
    </row>
    <row r="2136" spans="1:2" x14ac:dyDescent="0.35">
      <c r="A2136">
        <v>104</v>
      </c>
      <c r="B2136">
        <v>7.5</v>
      </c>
    </row>
    <row r="2137" spans="1:2" x14ac:dyDescent="0.35">
      <c r="A2137">
        <v>98</v>
      </c>
      <c r="B2137">
        <v>7.2</v>
      </c>
    </row>
    <row r="2138" spans="1:2" x14ac:dyDescent="0.35">
      <c r="A2138">
        <v>92</v>
      </c>
      <c r="B2138">
        <v>4.8</v>
      </c>
    </row>
    <row r="2139" spans="1:2" x14ac:dyDescent="0.35">
      <c r="A2139">
        <v>123</v>
      </c>
      <c r="B2139">
        <v>6.6</v>
      </c>
    </row>
    <row r="2140" spans="1:2" x14ac:dyDescent="0.35">
      <c r="A2140">
        <v>88</v>
      </c>
      <c r="B2140">
        <v>3.5</v>
      </c>
    </row>
    <row r="2141" spans="1:2" x14ac:dyDescent="0.35">
      <c r="A2141">
        <v>158</v>
      </c>
      <c r="B2141">
        <v>6.7</v>
      </c>
    </row>
    <row r="2142" spans="1:2" x14ac:dyDescent="0.35">
      <c r="A2142">
        <v>128</v>
      </c>
      <c r="B2142">
        <v>7.6</v>
      </c>
    </row>
    <row r="2143" spans="1:2" x14ac:dyDescent="0.35">
      <c r="A2143">
        <v>107</v>
      </c>
      <c r="B2143">
        <v>6.3</v>
      </c>
    </row>
    <row r="2144" spans="1:2" x14ac:dyDescent="0.35">
      <c r="A2144">
        <v>91</v>
      </c>
      <c r="B2144">
        <v>5.5</v>
      </c>
    </row>
    <row r="2145" spans="1:2" x14ac:dyDescent="0.35">
      <c r="A2145">
        <v>90</v>
      </c>
      <c r="B2145">
        <v>6.3</v>
      </c>
    </row>
    <row r="2146" spans="1:2" x14ac:dyDescent="0.35">
      <c r="A2146">
        <v>115</v>
      </c>
      <c r="B2146">
        <v>6.5</v>
      </c>
    </row>
    <row r="2147" spans="1:2" x14ac:dyDescent="0.35">
      <c r="A2147">
        <v>101</v>
      </c>
      <c r="B2147">
        <v>5.6</v>
      </c>
    </row>
    <row r="2148" spans="1:2" x14ac:dyDescent="0.35">
      <c r="A2148">
        <v>113</v>
      </c>
      <c r="B2148">
        <v>6.9</v>
      </c>
    </row>
    <row r="2149" spans="1:2" x14ac:dyDescent="0.35">
      <c r="A2149">
        <v>113</v>
      </c>
      <c r="B2149">
        <v>7.6</v>
      </c>
    </row>
    <row r="2150" spans="1:2" x14ac:dyDescent="0.35">
      <c r="A2150">
        <v>87</v>
      </c>
      <c r="B2150">
        <v>3.9</v>
      </c>
    </row>
    <row r="2151" spans="1:2" x14ac:dyDescent="0.35">
      <c r="A2151">
        <v>101</v>
      </c>
      <c r="B2151">
        <v>6.1</v>
      </c>
    </row>
    <row r="2152" spans="1:2" x14ac:dyDescent="0.35">
      <c r="A2152">
        <v>111</v>
      </c>
      <c r="B2152">
        <v>7.3</v>
      </c>
    </row>
    <row r="2153" spans="1:2" x14ac:dyDescent="0.35">
      <c r="A2153">
        <v>108</v>
      </c>
      <c r="B2153">
        <v>8.3000000000000007</v>
      </c>
    </row>
    <row r="2154" spans="1:2" x14ac:dyDescent="0.35">
      <c r="A2154">
        <v>105</v>
      </c>
      <c r="B2154">
        <v>5.8</v>
      </c>
    </row>
    <row r="2155" spans="1:2" x14ac:dyDescent="0.35">
      <c r="A2155">
        <v>109</v>
      </c>
      <c r="B2155">
        <v>6.8</v>
      </c>
    </row>
    <row r="2156" spans="1:2" x14ac:dyDescent="0.35">
      <c r="A2156">
        <v>109</v>
      </c>
      <c r="B2156">
        <v>7</v>
      </c>
    </row>
    <row r="2157" spans="1:2" x14ac:dyDescent="0.35">
      <c r="A2157">
        <v>99</v>
      </c>
      <c r="B2157">
        <v>5.9</v>
      </c>
    </row>
    <row r="2158" spans="1:2" x14ac:dyDescent="0.35">
      <c r="A2158">
        <v>98</v>
      </c>
      <c r="B2158">
        <v>6.5</v>
      </c>
    </row>
    <row r="2159" spans="1:2" x14ac:dyDescent="0.35">
      <c r="A2159">
        <v>104</v>
      </c>
      <c r="B2159">
        <v>6.4</v>
      </c>
    </row>
    <row r="2160" spans="1:2" x14ac:dyDescent="0.35">
      <c r="A2160">
        <v>109</v>
      </c>
      <c r="B2160">
        <v>5.8</v>
      </c>
    </row>
    <row r="2161" spans="1:2" x14ac:dyDescent="0.35">
      <c r="A2161">
        <v>75</v>
      </c>
      <c r="B2161">
        <v>5.0999999999999996</v>
      </c>
    </row>
    <row r="2162" spans="1:2" x14ac:dyDescent="0.35">
      <c r="A2162">
        <v>119</v>
      </c>
      <c r="B2162">
        <v>6.8</v>
      </c>
    </row>
    <row r="2163" spans="1:2" x14ac:dyDescent="0.35">
      <c r="A2163">
        <v>90</v>
      </c>
      <c r="B2163">
        <v>5.3</v>
      </c>
    </row>
    <row r="2164" spans="1:2" x14ac:dyDescent="0.35">
      <c r="A2164">
        <v>97</v>
      </c>
      <c r="B2164">
        <v>5.3</v>
      </c>
    </row>
    <row r="2165" spans="1:2" x14ac:dyDescent="0.35">
      <c r="A2165">
        <v>103</v>
      </c>
      <c r="B2165">
        <v>6.4</v>
      </c>
    </row>
    <row r="2166" spans="1:2" x14ac:dyDescent="0.35">
      <c r="A2166">
        <v>89</v>
      </c>
      <c r="B2166">
        <v>4.9000000000000004</v>
      </c>
    </row>
    <row r="2167" spans="1:2" x14ac:dyDescent="0.35">
      <c r="A2167">
        <v>106</v>
      </c>
      <c r="B2167">
        <v>6.8</v>
      </c>
    </row>
    <row r="2168" spans="1:2" x14ac:dyDescent="0.35">
      <c r="A2168">
        <v>96</v>
      </c>
      <c r="B2168">
        <v>7.1</v>
      </c>
    </row>
    <row r="2169" spans="1:2" x14ac:dyDescent="0.35">
      <c r="A2169">
        <v>115</v>
      </c>
      <c r="B2169">
        <v>6.8</v>
      </c>
    </row>
    <row r="2170" spans="1:2" x14ac:dyDescent="0.35">
      <c r="A2170">
        <v>104</v>
      </c>
      <c r="B2170">
        <v>6.1</v>
      </c>
    </row>
    <row r="2171" spans="1:2" x14ac:dyDescent="0.35">
      <c r="A2171">
        <v>108</v>
      </c>
      <c r="B2171">
        <v>8.5</v>
      </c>
    </row>
    <row r="2172" spans="1:2" x14ac:dyDescent="0.35">
      <c r="A2172">
        <v>112</v>
      </c>
      <c r="B2172">
        <v>5.9</v>
      </c>
    </row>
    <row r="2173" spans="1:2" x14ac:dyDescent="0.35">
      <c r="A2173">
        <v>104</v>
      </c>
      <c r="B2173">
        <v>6.3</v>
      </c>
    </row>
    <row r="2174" spans="1:2" x14ac:dyDescent="0.35">
      <c r="A2174">
        <v>113</v>
      </c>
      <c r="B2174">
        <v>5.9</v>
      </c>
    </row>
    <row r="2175" spans="1:2" x14ac:dyDescent="0.35">
      <c r="A2175">
        <v>98</v>
      </c>
      <c r="B2175">
        <v>5.4</v>
      </c>
    </row>
    <row r="2176" spans="1:2" x14ac:dyDescent="0.35">
      <c r="A2176">
        <v>121</v>
      </c>
      <c r="B2176">
        <v>7</v>
      </c>
    </row>
    <row r="2177" spans="1:2" x14ac:dyDescent="0.35">
      <c r="A2177">
        <v>114</v>
      </c>
      <c r="B2177">
        <v>6.9</v>
      </c>
    </row>
    <row r="2178" spans="1:2" x14ac:dyDescent="0.35">
      <c r="A2178">
        <v>124</v>
      </c>
      <c r="B2178">
        <v>7.5</v>
      </c>
    </row>
    <row r="2179" spans="1:2" x14ac:dyDescent="0.35">
      <c r="A2179">
        <v>148</v>
      </c>
      <c r="B2179">
        <v>8.1999999999999993</v>
      </c>
    </row>
    <row r="2180" spans="1:2" x14ac:dyDescent="0.35">
      <c r="A2180">
        <v>108</v>
      </c>
      <c r="B2180">
        <v>5.9</v>
      </c>
    </row>
    <row r="2181" spans="1:2" x14ac:dyDescent="0.35">
      <c r="A2181">
        <v>95</v>
      </c>
      <c r="B2181">
        <v>5</v>
      </c>
    </row>
    <row r="2182" spans="1:2" x14ac:dyDescent="0.35">
      <c r="A2182">
        <v>108</v>
      </c>
      <c r="B2182">
        <v>7.3</v>
      </c>
    </row>
    <row r="2183" spans="1:2" x14ac:dyDescent="0.35">
      <c r="A2183">
        <v>68</v>
      </c>
      <c r="B2183">
        <v>6.4</v>
      </c>
    </row>
    <row r="2184" spans="1:2" x14ac:dyDescent="0.35">
      <c r="A2184">
        <v>103</v>
      </c>
      <c r="B2184">
        <v>6.6</v>
      </c>
    </row>
    <row r="2185" spans="1:2" x14ac:dyDescent="0.35">
      <c r="A2185">
        <v>99</v>
      </c>
      <c r="B2185">
        <v>7.8</v>
      </c>
    </row>
    <row r="2186" spans="1:2" x14ac:dyDescent="0.35">
      <c r="A2186">
        <v>88</v>
      </c>
      <c r="B2186">
        <v>4</v>
      </c>
    </row>
    <row r="2187" spans="1:2" x14ac:dyDescent="0.35">
      <c r="A2187">
        <v>128</v>
      </c>
      <c r="B2187">
        <v>7.6</v>
      </c>
    </row>
    <row r="2188" spans="1:2" x14ac:dyDescent="0.35">
      <c r="A2188">
        <v>124</v>
      </c>
      <c r="B2188">
        <v>7.7</v>
      </c>
    </row>
    <row r="2189" spans="1:2" x14ac:dyDescent="0.35">
      <c r="A2189">
        <v>84</v>
      </c>
      <c r="B2189">
        <v>5.8</v>
      </c>
    </row>
    <row r="2190" spans="1:2" x14ac:dyDescent="0.35">
      <c r="A2190">
        <v>101</v>
      </c>
      <c r="B2190">
        <v>5.6</v>
      </c>
    </row>
    <row r="2191" spans="1:2" x14ac:dyDescent="0.35">
      <c r="A2191">
        <v>98</v>
      </c>
      <c r="B2191">
        <v>5.3</v>
      </c>
    </row>
    <row r="2192" spans="1:2" x14ac:dyDescent="0.35">
      <c r="A2192">
        <v>105</v>
      </c>
      <c r="B2192">
        <v>7.4</v>
      </c>
    </row>
    <row r="2193" spans="1:2" x14ac:dyDescent="0.35">
      <c r="A2193">
        <v>225</v>
      </c>
      <c r="B2193">
        <v>6.6</v>
      </c>
    </row>
    <row r="2194" spans="1:2" x14ac:dyDescent="0.35">
      <c r="A2194">
        <v>111</v>
      </c>
      <c r="B2194">
        <v>6.2</v>
      </c>
    </row>
    <row r="2195" spans="1:2" x14ac:dyDescent="0.35">
      <c r="A2195">
        <v>88</v>
      </c>
      <c r="B2195">
        <v>1.9</v>
      </c>
    </row>
    <row r="2196" spans="1:2" x14ac:dyDescent="0.35">
      <c r="A2196">
        <v>88</v>
      </c>
      <c r="B2196">
        <v>5.7</v>
      </c>
    </row>
    <row r="2197" spans="1:2" x14ac:dyDescent="0.35">
      <c r="A2197">
        <v>94</v>
      </c>
      <c r="B2197">
        <v>6.6</v>
      </c>
    </row>
    <row r="2198" spans="1:2" x14ac:dyDescent="0.35">
      <c r="A2198">
        <v>117</v>
      </c>
      <c r="B2198">
        <v>6</v>
      </c>
    </row>
    <row r="2199" spans="1:2" x14ac:dyDescent="0.35">
      <c r="A2199">
        <v>95</v>
      </c>
      <c r="B2199">
        <v>6.1</v>
      </c>
    </row>
    <row r="2200" spans="1:2" x14ac:dyDescent="0.35">
      <c r="A2200">
        <v>99</v>
      </c>
      <c r="B2200">
        <v>4.8</v>
      </c>
    </row>
    <row r="2201" spans="1:2" x14ac:dyDescent="0.35">
      <c r="A2201">
        <v>96</v>
      </c>
      <c r="B2201">
        <v>6.2</v>
      </c>
    </row>
    <row r="2202" spans="1:2" x14ac:dyDescent="0.35">
      <c r="A2202">
        <v>98</v>
      </c>
      <c r="B2202">
        <v>7.5</v>
      </c>
    </row>
    <row r="2203" spans="1:2" x14ac:dyDescent="0.35">
      <c r="A2203">
        <v>123</v>
      </c>
      <c r="B2203">
        <v>6.3</v>
      </c>
    </row>
    <row r="2204" spans="1:2" x14ac:dyDescent="0.35">
      <c r="A2204">
        <v>101</v>
      </c>
      <c r="B2204">
        <v>7.1</v>
      </c>
    </row>
    <row r="2205" spans="1:2" x14ac:dyDescent="0.35">
      <c r="A2205">
        <v>102</v>
      </c>
      <c r="B2205">
        <v>6.6</v>
      </c>
    </row>
    <row r="2206" spans="1:2" x14ac:dyDescent="0.35">
      <c r="A2206">
        <v>94</v>
      </c>
      <c r="B2206">
        <v>6.1</v>
      </c>
    </row>
    <row r="2207" spans="1:2" x14ac:dyDescent="0.35">
      <c r="A2207">
        <v>102</v>
      </c>
      <c r="B2207">
        <v>6.7</v>
      </c>
    </row>
    <row r="2208" spans="1:2" x14ac:dyDescent="0.35">
      <c r="A2208">
        <v>108</v>
      </c>
      <c r="B2208">
        <v>5.6</v>
      </c>
    </row>
    <row r="2209" spans="1:2" x14ac:dyDescent="0.35">
      <c r="A2209">
        <v>116</v>
      </c>
      <c r="B2209">
        <v>7.2</v>
      </c>
    </row>
    <row r="2210" spans="1:2" x14ac:dyDescent="0.35">
      <c r="A2210">
        <v>93</v>
      </c>
      <c r="B2210">
        <v>4.3</v>
      </c>
    </row>
    <row r="2211" spans="1:2" x14ac:dyDescent="0.35">
      <c r="A2211">
        <v>102</v>
      </c>
      <c r="B2211">
        <v>6.4</v>
      </c>
    </row>
    <row r="2212" spans="1:2" x14ac:dyDescent="0.35">
      <c r="A2212">
        <v>103</v>
      </c>
      <c r="B2212">
        <v>7.1</v>
      </c>
    </row>
    <row r="2213" spans="1:2" x14ac:dyDescent="0.35">
      <c r="A2213">
        <v>115</v>
      </c>
      <c r="B2213">
        <v>6.3</v>
      </c>
    </row>
    <row r="2214" spans="1:2" x14ac:dyDescent="0.35">
      <c r="A2214">
        <v>96</v>
      </c>
      <c r="B2214">
        <v>7.4</v>
      </c>
    </row>
    <row r="2215" spans="1:2" x14ac:dyDescent="0.35">
      <c r="A2215">
        <v>98</v>
      </c>
      <c r="B2215">
        <v>6.1</v>
      </c>
    </row>
    <row r="2216" spans="1:2" x14ac:dyDescent="0.35">
      <c r="A2216">
        <v>101</v>
      </c>
      <c r="B2216">
        <v>6.6</v>
      </c>
    </row>
    <row r="2217" spans="1:2" x14ac:dyDescent="0.35">
      <c r="A2217">
        <v>106</v>
      </c>
      <c r="B2217">
        <v>6</v>
      </c>
    </row>
    <row r="2218" spans="1:2" x14ac:dyDescent="0.35">
      <c r="A2218">
        <v>101</v>
      </c>
      <c r="B2218">
        <v>6.8</v>
      </c>
    </row>
    <row r="2219" spans="1:2" x14ac:dyDescent="0.35">
      <c r="A2219">
        <v>111</v>
      </c>
      <c r="B2219">
        <v>6.8</v>
      </c>
    </row>
    <row r="2220" spans="1:2" x14ac:dyDescent="0.35">
      <c r="A2220">
        <v>99</v>
      </c>
      <c r="B2220">
        <v>7.2</v>
      </c>
    </row>
    <row r="2221" spans="1:2" x14ac:dyDescent="0.35">
      <c r="A2221">
        <v>88</v>
      </c>
      <c r="B2221">
        <v>1.9</v>
      </c>
    </row>
    <row r="2222" spans="1:2" x14ac:dyDescent="0.35">
      <c r="A2222">
        <v>83</v>
      </c>
      <c r="B2222">
        <v>5.5</v>
      </c>
    </row>
    <row r="2223" spans="1:2" x14ac:dyDescent="0.35">
      <c r="A2223">
        <v>91</v>
      </c>
      <c r="B2223">
        <v>4.5</v>
      </c>
    </row>
    <row r="2224" spans="1:2" x14ac:dyDescent="0.35">
      <c r="A2224">
        <v>108</v>
      </c>
      <c r="B2224">
        <v>6.3</v>
      </c>
    </row>
    <row r="2225" spans="1:2" x14ac:dyDescent="0.35">
      <c r="A2225">
        <v>154</v>
      </c>
      <c r="B2225">
        <v>7</v>
      </c>
    </row>
    <row r="2226" spans="1:2" x14ac:dyDescent="0.35">
      <c r="A2226">
        <v>148</v>
      </c>
      <c r="B2226">
        <v>6.7</v>
      </c>
    </row>
    <row r="2227" spans="1:2" x14ac:dyDescent="0.35">
      <c r="A2227">
        <v>77</v>
      </c>
      <c r="B2227">
        <v>2.8</v>
      </c>
    </row>
    <row r="2228" spans="1:2" x14ac:dyDescent="0.35">
      <c r="A2228">
        <v>110</v>
      </c>
      <c r="B2228">
        <v>5</v>
      </c>
    </row>
    <row r="2229" spans="1:2" x14ac:dyDescent="0.35">
      <c r="A2229">
        <v>83</v>
      </c>
      <c r="B2229">
        <v>4.3</v>
      </c>
    </row>
    <row r="2230" spans="1:2" x14ac:dyDescent="0.35">
      <c r="A2230">
        <v>107</v>
      </c>
      <c r="B2230">
        <v>5.6</v>
      </c>
    </row>
    <row r="2231" spans="1:2" x14ac:dyDescent="0.35">
      <c r="A2231">
        <v>100</v>
      </c>
      <c r="B2231">
        <v>6.2</v>
      </c>
    </row>
    <row r="2232" spans="1:2" x14ac:dyDescent="0.35">
      <c r="A2232">
        <v>87</v>
      </c>
      <c r="B2232">
        <v>5.3</v>
      </c>
    </row>
    <row r="2233" spans="1:2" x14ac:dyDescent="0.35">
      <c r="A2233">
        <v>154</v>
      </c>
      <c r="B2233">
        <v>7.4</v>
      </c>
    </row>
    <row r="2234" spans="1:2" x14ac:dyDescent="0.35">
      <c r="A2234">
        <v>106</v>
      </c>
      <c r="B2234">
        <v>7.4</v>
      </c>
    </row>
    <row r="2235" spans="1:2" x14ac:dyDescent="0.35">
      <c r="A2235">
        <v>99</v>
      </c>
      <c r="B2235">
        <v>6.5</v>
      </c>
    </row>
    <row r="2236" spans="1:2" x14ac:dyDescent="0.35">
      <c r="A2236">
        <v>100</v>
      </c>
      <c r="B2236">
        <v>7.1</v>
      </c>
    </row>
    <row r="2237" spans="1:2" x14ac:dyDescent="0.35">
      <c r="A2237">
        <v>116</v>
      </c>
      <c r="B2237">
        <v>7.2</v>
      </c>
    </row>
    <row r="2238" spans="1:2" x14ac:dyDescent="0.35">
      <c r="A2238">
        <v>94</v>
      </c>
      <c r="B2238">
        <v>2.2999999999999998</v>
      </c>
    </row>
    <row r="2239" spans="1:2" x14ac:dyDescent="0.35">
      <c r="A2239">
        <v>111</v>
      </c>
      <c r="B2239">
        <v>6.4</v>
      </c>
    </row>
    <row r="2240" spans="1:2" x14ac:dyDescent="0.35">
      <c r="A2240">
        <v>100</v>
      </c>
      <c r="B2240">
        <v>6.1</v>
      </c>
    </row>
    <row r="2241" spans="1:2" x14ac:dyDescent="0.35">
      <c r="A2241">
        <v>125</v>
      </c>
      <c r="B2241">
        <v>7</v>
      </c>
    </row>
    <row r="2242" spans="1:2" x14ac:dyDescent="0.35">
      <c r="A2242">
        <v>114</v>
      </c>
      <c r="B2242">
        <v>6.5</v>
      </c>
    </row>
    <row r="2243" spans="1:2" x14ac:dyDescent="0.35">
      <c r="A2243">
        <v>119</v>
      </c>
      <c r="B2243">
        <v>7</v>
      </c>
    </row>
    <row r="2244" spans="1:2" x14ac:dyDescent="0.35">
      <c r="A2244">
        <v>135</v>
      </c>
      <c r="B2244">
        <v>7</v>
      </c>
    </row>
    <row r="2245" spans="1:2" x14ac:dyDescent="0.35">
      <c r="A2245">
        <v>93</v>
      </c>
      <c r="B2245">
        <v>4.9000000000000004</v>
      </c>
    </row>
    <row r="2246" spans="1:2" x14ac:dyDescent="0.35">
      <c r="A2246">
        <v>114</v>
      </c>
      <c r="B2246">
        <v>6.9</v>
      </c>
    </row>
    <row r="2247" spans="1:2" x14ac:dyDescent="0.35">
      <c r="A2247">
        <v>124</v>
      </c>
      <c r="B2247">
        <v>7.5</v>
      </c>
    </row>
    <row r="2248" spans="1:2" x14ac:dyDescent="0.35">
      <c r="A2248">
        <v>134</v>
      </c>
      <c r="B2248">
        <v>8.4</v>
      </c>
    </row>
    <row r="2249" spans="1:2" x14ac:dyDescent="0.35">
      <c r="A2249">
        <v>114</v>
      </c>
      <c r="B2249">
        <v>6.9</v>
      </c>
    </row>
    <row r="2250" spans="1:2" x14ac:dyDescent="0.35">
      <c r="A2250">
        <v>124</v>
      </c>
      <c r="B2250">
        <v>4.5</v>
      </c>
    </row>
    <row r="2251" spans="1:2" x14ac:dyDescent="0.35">
      <c r="A2251">
        <v>104</v>
      </c>
      <c r="B2251">
        <v>7.4</v>
      </c>
    </row>
    <row r="2252" spans="1:2" x14ac:dyDescent="0.35">
      <c r="A2252">
        <v>118</v>
      </c>
      <c r="B2252">
        <v>7</v>
      </c>
    </row>
    <row r="2253" spans="1:2" x14ac:dyDescent="0.35">
      <c r="A2253">
        <v>80</v>
      </c>
      <c r="B2253">
        <v>2.8</v>
      </c>
    </row>
    <row r="2254" spans="1:2" x14ac:dyDescent="0.35">
      <c r="A2254">
        <v>107</v>
      </c>
      <c r="B2254">
        <v>7.5</v>
      </c>
    </row>
    <row r="2255" spans="1:2" x14ac:dyDescent="0.35">
      <c r="A2255">
        <v>125</v>
      </c>
      <c r="B2255">
        <v>7.1</v>
      </c>
    </row>
    <row r="2256" spans="1:2" x14ac:dyDescent="0.35">
      <c r="A2256">
        <v>115</v>
      </c>
      <c r="B2256">
        <v>6.4</v>
      </c>
    </row>
    <row r="2257" spans="1:2" x14ac:dyDescent="0.35">
      <c r="A2257">
        <v>88</v>
      </c>
      <c r="B2257">
        <v>6.7</v>
      </c>
    </row>
    <row r="2258" spans="1:2" x14ac:dyDescent="0.35">
      <c r="A2258">
        <v>122</v>
      </c>
      <c r="B2258">
        <v>5.3</v>
      </c>
    </row>
    <row r="2259" spans="1:2" x14ac:dyDescent="0.35">
      <c r="A2259">
        <v>103</v>
      </c>
      <c r="B2259">
        <v>6.9</v>
      </c>
    </row>
    <row r="2260" spans="1:2" x14ac:dyDescent="0.35">
      <c r="A2260">
        <v>101</v>
      </c>
      <c r="B2260">
        <v>6.2</v>
      </c>
    </row>
    <row r="2261" spans="1:2" x14ac:dyDescent="0.35">
      <c r="A2261">
        <v>101</v>
      </c>
      <c r="B2261">
        <v>6.3</v>
      </c>
    </row>
    <row r="2262" spans="1:2" x14ac:dyDescent="0.35">
      <c r="A2262">
        <v>107</v>
      </c>
      <c r="B2262">
        <v>6.4</v>
      </c>
    </row>
    <row r="2263" spans="1:2" x14ac:dyDescent="0.35">
      <c r="A2263">
        <v>86</v>
      </c>
      <c r="B2263">
        <v>6.5</v>
      </c>
    </row>
    <row r="2264" spans="1:2" x14ac:dyDescent="0.35">
      <c r="A2264">
        <v>118</v>
      </c>
      <c r="B2264">
        <v>6</v>
      </c>
    </row>
    <row r="2265" spans="1:2" x14ac:dyDescent="0.35">
      <c r="A2265">
        <v>107</v>
      </c>
      <c r="B2265">
        <v>5.0999999999999996</v>
      </c>
    </row>
    <row r="2266" spans="1:2" x14ac:dyDescent="0.35">
      <c r="A2266">
        <v>100</v>
      </c>
      <c r="B2266">
        <v>5.5</v>
      </c>
    </row>
    <row r="2267" spans="1:2" x14ac:dyDescent="0.35">
      <c r="A2267">
        <v>110</v>
      </c>
      <c r="B2267">
        <v>5.4</v>
      </c>
    </row>
    <row r="2268" spans="1:2" x14ac:dyDescent="0.35">
      <c r="A2268">
        <v>106</v>
      </c>
      <c r="B2268">
        <v>5.7</v>
      </c>
    </row>
    <row r="2269" spans="1:2" x14ac:dyDescent="0.35">
      <c r="A2269">
        <v>7</v>
      </c>
      <c r="B2269">
        <v>5.2</v>
      </c>
    </row>
    <row r="2270" spans="1:2" x14ac:dyDescent="0.35">
      <c r="A2270">
        <v>102</v>
      </c>
      <c r="B2270">
        <v>6.2</v>
      </c>
    </row>
    <row r="2271" spans="1:2" x14ac:dyDescent="0.35">
      <c r="A2271">
        <v>98</v>
      </c>
      <c r="B2271">
        <v>6.7</v>
      </c>
    </row>
    <row r="2272" spans="1:2" x14ac:dyDescent="0.35">
      <c r="A2272">
        <v>83</v>
      </c>
      <c r="B2272">
        <v>5.8</v>
      </c>
    </row>
    <row r="2273" spans="1:2" x14ac:dyDescent="0.35">
      <c r="A2273">
        <v>153</v>
      </c>
      <c r="B2273">
        <v>7</v>
      </c>
    </row>
    <row r="2274" spans="1:2" x14ac:dyDescent="0.35">
      <c r="A2274">
        <v>98</v>
      </c>
      <c r="B2274">
        <v>4.8</v>
      </c>
    </row>
    <row r="2275" spans="1:2" x14ac:dyDescent="0.35">
      <c r="A2275">
        <v>105</v>
      </c>
      <c r="B2275">
        <v>7.2</v>
      </c>
    </row>
    <row r="2276" spans="1:2" x14ac:dyDescent="0.35">
      <c r="A2276">
        <v>96</v>
      </c>
      <c r="B2276">
        <v>5.6</v>
      </c>
    </row>
    <row r="2277" spans="1:2" x14ac:dyDescent="0.35">
      <c r="A2277">
        <v>105</v>
      </c>
      <c r="B2277">
        <v>6.4</v>
      </c>
    </row>
    <row r="2278" spans="1:2" x14ac:dyDescent="0.35">
      <c r="A2278">
        <v>125</v>
      </c>
      <c r="B2278">
        <v>7.5</v>
      </c>
    </row>
    <row r="2279" spans="1:2" x14ac:dyDescent="0.35">
      <c r="A2279">
        <v>184</v>
      </c>
      <c r="B2279">
        <v>7.4</v>
      </c>
    </row>
    <row r="2280" spans="1:2" x14ac:dyDescent="0.35">
      <c r="A2280">
        <v>236</v>
      </c>
      <c r="B2280">
        <v>8</v>
      </c>
    </row>
    <row r="2281" spans="1:2" x14ac:dyDescent="0.35">
      <c r="A2281">
        <v>97</v>
      </c>
      <c r="B2281">
        <v>5.7</v>
      </c>
    </row>
    <row r="2282" spans="1:2" x14ac:dyDescent="0.35">
      <c r="A2282">
        <v>113</v>
      </c>
      <c r="B2282">
        <v>6.8</v>
      </c>
    </row>
    <row r="2283" spans="1:2" x14ac:dyDescent="0.35">
      <c r="A2283">
        <v>95</v>
      </c>
      <c r="B2283">
        <v>5.9</v>
      </c>
    </row>
    <row r="2284" spans="1:2" x14ac:dyDescent="0.35">
      <c r="A2284">
        <v>103</v>
      </c>
      <c r="B2284">
        <v>7.2</v>
      </c>
    </row>
    <row r="2285" spans="1:2" x14ac:dyDescent="0.35">
      <c r="A2285">
        <v>91</v>
      </c>
      <c r="B2285">
        <v>5.5</v>
      </c>
    </row>
    <row r="2286" spans="1:2" x14ac:dyDescent="0.35">
      <c r="A2286">
        <v>146</v>
      </c>
      <c r="B2286">
        <v>8.4</v>
      </c>
    </row>
    <row r="2287" spans="1:2" x14ac:dyDescent="0.35">
      <c r="A2287">
        <v>116</v>
      </c>
      <c r="B2287">
        <v>8.5</v>
      </c>
    </row>
    <row r="2288" spans="1:2" x14ac:dyDescent="0.35">
      <c r="A2288">
        <v>93</v>
      </c>
      <c r="B2288">
        <v>5.6</v>
      </c>
    </row>
    <row r="2289" spans="1:2" x14ac:dyDescent="0.35">
      <c r="A2289">
        <v>113</v>
      </c>
      <c r="B2289">
        <v>4.0999999999999996</v>
      </c>
    </row>
    <row r="2290" spans="1:2" x14ac:dyDescent="0.35">
      <c r="A2290">
        <v>90</v>
      </c>
      <c r="B2290">
        <v>5</v>
      </c>
    </row>
    <row r="2291" spans="1:2" x14ac:dyDescent="0.35">
      <c r="A2291">
        <v>101</v>
      </c>
      <c r="B2291">
        <v>6.1</v>
      </c>
    </row>
    <row r="2292" spans="1:2" x14ac:dyDescent="0.35">
      <c r="A2292">
        <v>95</v>
      </c>
      <c r="B2292">
        <v>5.4</v>
      </c>
    </row>
    <row r="2293" spans="1:2" x14ac:dyDescent="0.35">
      <c r="A2293">
        <v>109</v>
      </c>
      <c r="B2293">
        <v>7.1</v>
      </c>
    </row>
    <row r="2294" spans="1:2" x14ac:dyDescent="0.35">
      <c r="A2294">
        <v>85</v>
      </c>
      <c r="B2294">
        <v>3.6</v>
      </c>
    </row>
    <row r="2295" spans="1:2" x14ac:dyDescent="0.35">
      <c r="A2295">
        <v>101</v>
      </c>
      <c r="B2295">
        <v>6.5</v>
      </c>
    </row>
    <row r="2296" spans="1:2" x14ac:dyDescent="0.35">
      <c r="A2296">
        <v>125</v>
      </c>
      <c r="B2296">
        <v>8.6</v>
      </c>
    </row>
    <row r="2297" spans="1:2" x14ac:dyDescent="0.35">
      <c r="A2297">
        <v>118</v>
      </c>
      <c r="B2297">
        <v>6.2</v>
      </c>
    </row>
    <row r="2298" spans="1:2" x14ac:dyDescent="0.35">
      <c r="A2298">
        <v>132</v>
      </c>
      <c r="B2298">
        <v>7</v>
      </c>
    </row>
    <row r="2299" spans="1:2" x14ac:dyDescent="0.35">
      <c r="A2299">
        <v>131</v>
      </c>
      <c r="B2299">
        <v>7.6</v>
      </c>
    </row>
    <row r="2300" spans="1:2" x14ac:dyDescent="0.35">
      <c r="A2300">
        <v>129</v>
      </c>
      <c r="B2300">
        <v>6.5</v>
      </c>
    </row>
    <row r="2301" spans="1:2" x14ac:dyDescent="0.35">
      <c r="A2301">
        <v>100</v>
      </c>
      <c r="B2301">
        <v>6.4</v>
      </c>
    </row>
    <row r="2302" spans="1:2" x14ac:dyDescent="0.35">
      <c r="A2302">
        <v>172</v>
      </c>
      <c r="B2302">
        <v>6.7</v>
      </c>
    </row>
    <row r="2303" spans="1:2" x14ac:dyDescent="0.35">
      <c r="A2303">
        <v>97</v>
      </c>
      <c r="B2303">
        <v>6.3</v>
      </c>
    </row>
    <row r="2304" spans="1:2" x14ac:dyDescent="0.35">
      <c r="A2304">
        <v>121</v>
      </c>
      <c r="B2304">
        <v>6.4</v>
      </c>
    </row>
    <row r="2305" spans="1:2" x14ac:dyDescent="0.35">
      <c r="A2305">
        <v>92</v>
      </c>
      <c r="B2305">
        <v>5.7</v>
      </c>
    </row>
    <row r="2306" spans="1:2" x14ac:dyDescent="0.35">
      <c r="A2306">
        <v>116</v>
      </c>
      <c r="B2306">
        <v>6.3</v>
      </c>
    </row>
    <row r="2307" spans="1:2" x14ac:dyDescent="0.35">
      <c r="A2307">
        <v>110</v>
      </c>
      <c r="B2307">
        <v>7.8</v>
      </c>
    </row>
    <row r="2308" spans="1:2" x14ac:dyDescent="0.35">
      <c r="A2308">
        <v>90</v>
      </c>
      <c r="B2308">
        <v>6</v>
      </c>
    </row>
    <row r="2309" spans="1:2" x14ac:dyDescent="0.35">
      <c r="A2309">
        <v>81</v>
      </c>
      <c r="B2309">
        <v>7.7</v>
      </c>
    </row>
    <row r="2310" spans="1:2" x14ac:dyDescent="0.35">
      <c r="A2310">
        <v>97</v>
      </c>
      <c r="B2310">
        <v>6.2</v>
      </c>
    </row>
    <row r="2311" spans="1:2" x14ac:dyDescent="0.35">
      <c r="A2311">
        <v>107</v>
      </c>
      <c r="B2311">
        <v>5.7</v>
      </c>
    </row>
    <row r="2312" spans="1:2" x14ac:dyDescent="0.35">
      <c r="A2312">
        <v>118</v>
      </c>
      <c r="B2312">
        <v>7.7</v>
      </c>
    </row>
    <row r="2313" spans="1:2" x14ac:dyDescent="0.35">
      <c r="A2313">
        <v>100</v>
      </c>
      <c r="B2313">
        <v>6.4</v>
      </c>
    </row>
    <row r="2314" spans="1:2" x14ac:dyDescent="0.35">
      <c r="A2314">
        <v>97</v>
      </c>
      <c r="B2314">
        <v>6.4</v>
      </c>
    </row>
    <row r="2315" spans="1:2" x14ac:dyDescent="0.35">
      <c r="A2315">
        <v>114</v>
      </c>
      <c r="B2315">
        <v>6.9</v>
      </c>
    </row>
    <row r="2316" spans="1:2" x14ac:dyDescent="0.35">
      <c r="A2316">
        <v>130</v>
      </c>
      <c r="B2316">
        <v>7.3</v>
      </c>
    </row>
    <row r="2317" spans="1:2" x14ac:dyDescent="0.35">
      <c r="A2317">
        <v>82</v>
      </c>
      <c r="B2317">
        <v>7.3</v>
      </c>
    </row>
    <row r="2318" spans="1:2" x14ac:dyDescent="0.35">
      <c r="A2318">
        <v>96</v>
      </c>
      <c r="B2318">
        <v>6.2</v>
      </c>
    </row>
    <row r="2319" spans="1:2" x14ac:dyDescent="0.35">
      <c r="A2319">
        <v>105</v>
      </c>
      <c r="B2319">
        <v>6.6</v>
      </c>
    </row>
    <row r="2320" spans="1:2" x14ac:dyDescent="0.35">
      <c r="A2320">
        <v>122</v>
      </c>
      <c r="B2320">
        <v>6.7</v>
      </c>
    </row>
    <row r="2321" spans="1:2" x14ac:dyDescent="0.35">
      <c r="A2321">
        <v>88</v>
      </c>
      <c r="B2321">
        <v>5.7</v>
      </c>
    </row>
    <row r="2322" spans="1:2" x14ac:dyDescent="0.35">
      <c r="A2322">
        <v>110</v>
      </c>
      <c r="B2322">
        <v>3.1</v>
      </c>
    </row>
    <row r="2323" spans="1:2" x14ac:dyDescent="0.35">
      <c r="A2323">
        <v>103</v>
      </c>
      <c r="B2323">
        <v>6.3</v>
      </c>
    </row>
    <row r="2324" spans="1:2" x14ac:dyDescent="0.35">
      <c r="A2324">
        <v>106</v>
      </c>
      <c r="B2324">
        <v>5.7</v>
      </c>
    </row>
    <row r="2325" spans="1:2" x14ac:dyDescent="0.35">
      <c r="A2325">
        <v>98</v>
      </c>
      <c r="B2325">
        <v>7.1</v>
      </c>
    </row>
    <row r="2326" spans="1:2" x14ac:dyDescent="0.35">
      <c r="A2326">
        <v>68</v>
      </c>
      <c r="B2326">
        <v>7</v>
      </c>
    </row>
    <row r="2327" spans="1:2" x14ac:dyDescent="0.35">
      <c r="A2327">
        <v>94</v>
      </c>
      <c r="B2327">
        <v>6.1</v>
      </c>
    </row>
    <row r="2328" spans="1:2" x14ac:dyDescent="0.35">
      <c r="A2328">
        <v>99</v>
      </c>
      <c r="B2328">
        <v>6.6</v>
      </c>
    </row>
    <row r="2329" spans="1:2" x14ac:dyDescent="0.35">
      <c r="A2329">
        <v>107</v>
      </c>
      <c r="B2329">
        <v>7.8</v>
      </c>
    </row>
    <row r="2330" spans="1:2" x14ac:dyDescent="0.35">
      <c r="A2330">
        <v>180</v>
      </c>
      <c r="B2330">
        <v>8.3000000000000007</v>
      </c>
    </row>
    <row r="2331" spans="1:2" x14ac:dyDescent="0.35">
      <c r="A2331">
        <v>89</v>
      </c>
      <c r="B2331">
        <v>3.9</v>
      </c>
    </row>
    <row r="2332" spans="1:2" x14ac:dyDescent="0.35">
      <c r="A2332">
        <v>97</v>
      </c>
      <c r="B2332">
        <v>7</v>
      </c>
    </row>
    <row r="2333" spans="1:2" x14ac:dyDescent="0.35">
      <c r="A2333">
        <v>113</v>
      </c>
      <c r="B2333">
        <v>6.7</v>
      </c>
    </row>
    <row r="2334" spans="1:2" x14ac:dyDescent="0.35">
      <c r="A2334">
        <v>131</v>
      </c>
      <c r="B2334">
        <v>7.3</v>
      </c>
    </row>
    <row r="2335" spans="1:2" x14ac:dyDescent="0.35">
      <c r="A2335">
        <v>103</v>
      </c>
      <c r="B2335">
        <v>6.3</v>
      </c>
    </row>
    <row r="2336" spans="1:2" x14ac:dyDescent="0.35">
      <c r="A2336">
        <v>119</v>
      </c>
      <c r="B2336">
        <v>7.8</v>
      </c>
    </row>
    <row r="2337" spans="1:2" x14ac:dyDescent="0.35">
      <c r="A2337">
        <v>98</v>
      </c>
      <c r="B2337">
        <v>7.3</v>
      </c>
    </row>
    <row r="2338" spans="1:2" x14ac:dyDescent="0.35">
      <c r="A2338">
        <v>111</v>
      </c>
      <c r="B2338">
        <v>7.6</v>
      </c>
    </row>
    <row r="2339" spans="1:2" x14ac:dyDescent="0.35">
      <c r="A2339">
        <v>94</v>
      </c>
      <c r="B2339">
        <v>5.3</v>
      </c>
    </row>
    <row r="2340" spans="1:2" x14ac:dyDescent="0.35">
      <c r="A2340">
        <v>81</v>
      </c>
      <c r="B2340">
        <v>5.3</v>
      </c>
    </row>
    <row r="2341" spans="1:2" x14ac:dyDescent="0.35">
      <c r="A2341">
        <v>89</v>
      </c>
      <c r="B2341">
        <v>6.8</v>
      </c>
    </row>
    <row r="2342" spans="1:2" x14ac:dyDescent="0.35">
      <c r="A2342">
        <v>106</v>
      </c>
      <c r="B2342">
        <v>7.1</v>
      </c>
    </row>
    <row r="2343" spans="1:2" x14ac:dyDescent="0.35">
      <c r="A2343">
        <v>122</v>
      </c>
      <c r="B2343">
        <v>7.2</v>
      </c>
    </row>
    <row r="2344" spans="1:2" x14ac:dyDescent="0.35">
      <c r="A2344">
        <v>86</v>
      </c>
      <c r="B2344">
        <v>5.8</v>
      </c>
    </row>
    <row r="2345" spans="1:2" x14ac:dyDescent="0.35">
      <c r="A2345">
        <v>103</v>
      </c>
      <c r="B2345">
        <v>5.8</v>
      </c>
    </row>
    <row r="2346" spans="1:2" x14ac:dyDescent="0.35">
      <c r="A2346">
        <v>121</v>
      </c>
      <c r="B2346">
        <v>8.3000000000000007</v>
      </c>
    </row>
    <row r="2347" spans="1:2" x14ac:dyDescent="0.35">
      <c r="A2347">
        <v>109</v>
      </c>
      <c r="B2347">
        <v>5.6</v>
      </c>
    </row>
    <row r="2348" spans="1:2" x14ac:dyDescent="0.35">
      <c r="A2348">
        <v>109</v>
      </c>
      <c r="B2348">
        <v>6.8</v>
      </c>
    </row>
    <row r="2349" spans="1:2" x14ac:dyDescent="0.35">
      <c r="A2349">
        <v>123</v>
      </c>
      <c r="B2349">
        <v>5</v>
      </c>
    </row>
    <row r="2350" spans="1:2" x14ac:dyDescent="0.35">
      <c r="A2350">
        <v>94</v>
      </c>
      <c r="B2350">
        <v>7.6</v>
      </c>
    </row>
    <row r="2351" spans="1:2" x14ac:dyDescent="0.35">
      <c r="A2351">
        <v>94</v>
      </c>
      <c r="B2351">
        <v>6.7</v>
      </c>
    </row>
    <row r="2352" spans="1:2" x14ac:dyDescent="0.35">
      <c r="A2352">
        <v>115</v>
      </c>
      <c r="B2352">
        <v>6.7</v>
      </c>
    </row>
    <row r="2353" spans="1:2" x14ac:dyDescent="0.35">
      <c r="A2353">
        <v>107</v>
      </c>
      <c r="B2353">
        <v>5.7</v>
      </c>
    </row>
    <row r="2354" spans="1:2" x14ac:dyDescent="0.35">
      <c r="A2354">
        <v>91</v>
      </c>
      <c r="B2354">
        <v>5.2</v>
      </c>
    </row>
    <row r="2355" spans="1:2" x14ac:dyDescent="0.35">
      <c r="A2355">
        <v>125</v>
      </c>
      <c r="B2355">
        <v>7.5</v>
      </c>
    </row>
    <row r="2356" spans="1:2" x14ac:dyDescent="0.35">
      <c r="A2356">
        <v>122</v>
      </c>
      <c r="B2356">
        <v>7.2</v>
      </c>
    </row>
    <row r="2357" spans="1:2" x14ac:dyDescent="0.35">
      <c r="A2357">
        <v>102</v>
      </c>
      <c r="B2357">
        <v>5.3</v>
      </c>
    </row>
    <row r="2358" spans="1:2" x14ac:dyDescent="0.35">
      <c r="A2358">
        <v>90</v>
      </c>
      <c r="B2358">
        <v>6.5</v>
      </c>
    </row>
    <row r="2359" spans="1:2" x14ac:dyDescent="0.35">
      <c r="A2359">
        <v>98</v>
      </c>
      <c r="B2359">
        <v>5</v>
      </c>
    </row>
    <row r="2360" spans="1:2" x14ac:dyDescent="0.35">
      <c r="A2360">
        <v>109</v>
      </c>
      <c r="B2360">
        <v>6.1</v>
      </c>
    </row>
    <row r="2361" spans="1:2" x14ac:dyDescent="0.35">
      <c r="A2361">
        <v>107</v>
      </c>
      <c r="B2361">
        <v>7.4</v>
      </c>
    </row>
    <row r="2362" spans="1:2" x14ac:dyDescent="0.35">
      <c r="A2362">
        <v>90</v>
      </c>
      <c r="B2362">
        <v>4.4000000000000004</v>
      </c>
    </row>
    <row r="2363" spans="1:2" x14ac:dyDescent="0.35">
      <c r="A2363">
        <v>112</v>
      </c>
      <c r="B2363">
        <v>7.5</v>
      </c>
    </row>
    <row r="2364" spans="1:2" x14ac:dyDescent="0.35">
      <c r="A2364">
        <v>94</v>
      </c>
      <c r="B2364">
        <v>5.7</v>
      </c>
    </row>
    <row r="2365" spans="1:2" x14ac:dyDescent="0.35">
      <c r="A2365">
        <v>105</v>
      </c>
      <c r="B2365">
        <v>5.5</v>
      </c>
    </row>
    <row r="2366" spans="1:2" x14ac:dyDescent="0.35">
      <c r="A2366">
        <v>104</v>
      </c>
      <c r="B2366">
        <v>7.1</v>
      </c>
    </row>
    <row r="2367" spans="1:2" x14ac:dyDescent="0.35">
      <c r="A2367">
        <v>112</v>
      </c>
      <c r="B2367">
        <v>5.9</v>
      </c>
    </row>
    <row r="2368" spans="1:2" x14ac:dyDescent="0.35">
      <c r="A2368">
        <v>108</v>
      </c>
      <c r="B2368">
        <v>6.7</v>
      </c>
    </row>
    <row r="2369" spans="1:2" x14ac:dyDescent="0.35">
      <c r="A2369">
        <v>112</v>
      </c>
      <c r="B2369">
        <v>7</v>
      </c>
    </row>
    <row r="2370" spans="1:2" x14ac:dyDescent="0.35">
      <c r="A2370">
        <v>127</v>
      </c>
      <c r="B2370">
        <v>7.9</v>
      </c>
    </row>
    <row r="2371" spans="1:2" x14ac:dyDescent="0.35">
      <c r="A2371">
        <v>111</v>
      </c>
      <c r="B2371">
        <v>6.9</v>
      </c>
    </row>
    <row r="2372" spans="1:2" x14ac:dyDescent="0.35">
      <c r="A2372">
        <v>126</v>
      </c>
      <c r="B2372">
        <v>7.3</v>
      </c>
    </row>
    <row r="2373" spans="1:2" x14ac:dyDescent="0.35">
      <c r="A2373">
        <v>114</v>
      </c>
      <c r="B2373">
        <v>7.3</v>
      </c>
    </row>
    <row r="2374" spans="1:2" x14ac:dyDescent="0.35">
      <c r="A2374">
        <v>99</v>
      </c>
      <c r="B2374">
        <v>3.5</v>
      </c>
    </row>
    <row r="2375" spans="1:2" x14ac:dyDescent="0.35">
      <c r="A2375">
        <v>150</v>
      </c>
      <c r="B2375">
        <v>7.8</v>
      </c>
    </row>
    <row r="2376" spans="1:2" x14ac:dyDescent="0.35">
      <c r="A2376">
        <v>117</v>
      </c>
      <c r="B2376">
        <v>7.4</v>
      </c>
    </row>
    <row r="2377" spans="1:2" x14ac:dyDescent="0.35">
      <c r="A2377">
        <v>112</v>
      </c>
      <c r="B2377">
        <v>6.7</v>
      </c>
    </row>
    <row r="2378" spans="1:2" x14ac:dyDescent="0.35">
      <c r="A2378">
        <v>108</v>
      </c>
      <c r="B2378">
        <v>6.4</v>
      </c>
    </row>
    <row r="2379" spans="1:2" x14ac:dyDescent="0.35">
      <c r="A2379">
        <v>116</v>
      </c>
      <c r="B2379">
        <v>7.1</v>
      </c>
    </row>
    <row r="2380" spans="1:2" x14ac:dyDescent="0.35">
      <c r="A2380">
        <v>144</v>
      </c>
      <c r="B2380">
        <v>7.8</v>
      </c>
    </row>
    <row r="2381" spans="1:2" x14ac:dyDescent="0.35">
      <c r="A2381">
        <v>92</v>
      </c>
      <c r="B2381">
        <v>4</v>
      </c>
    </row>
    <row r="2382" spans="1:2" x14ac:dyDescent="0.35">
      <c r="A2382">
        <v>93</v>
      </c>
      <c r="B2382">
        <v>5.9</v>
      </c>
    </row>
    <row r="2383" spans="1:2" x14ac:dyDescent="0.35">
      <c r="A2383">
        <v>103</v>
      </c>
      <c r="B2383">
        <v>7.2</v>
      </c>
    </row>
    <row r="2384" spans="1:2" x14ac:dyDescent="0.35">
      <c r="A2384">
        <v>93</v>
      </c>
      <c r="B2384">
        <v>7.2</v>
      </c>
    </row>
    <row r="2385" spans="1:2" x14ac:dyDescent="0.35">
      <c r="A2385">
        <v>98</v>
      </c>
      <c r="B2385">
        <v>5.0999999999999996</v>
      </c>
    </row>
    <row r="2386" spans="1:2" x14ac:dyDescent="0.35">
      <c r="A2386">
        <v>114</v>
      </c>
      <c r="B2386">
        <v>5.5</v>
      </c>
    </row>
    <row r="2387" spans="1:2" x14ac:dyDescent="0.35">
      <c r="A2387">
        <v>121</v>
      </c>
      <c r="B2387">
        <v>6.2</v>
      </c>
    </row>
    <row r="2388" spans="1:2" x14ac:dyDescent="0.35">
      <c r="A2388">
        <v>87</v>
      </c>
      <c r="B2388">
        <v>7.2</v>
      </c>
    </row>
    <row r="2389" spans="1:2" x14ac:dyDescent="0.35">
      <c r="A2389">
        <v>92</v>
      </c>
      <c r="B2389">
        <v>5.2</v>
      </c>
    </row>
    <row r="2390" spans="1:2" x14ac:dyDescent="0.35">
      <c r="A2390">
        <v>105</v>
      </c>
      <c r="B2390">
        <v>6.7</v>
      </c>
    </row>
    <row r="2391" spans="1:2" x14ac:dyDescent="0.35">
      <c r="A2391">
        <v>89</v>
      </c>
      <c r="B2391">
        <v>5</v>
      </c>
    </row>
    <row r="2392" spans="1:2" x14ac:dyDescent="0.35">
      <c r="A2392">
        <v>114</v>
      </c>
      <c r="B2392">
        <v>6.2</v>
      </c>
    </row>
    <row r="2393" spans="1:2" x14ac:dyDescent="0.35">
      <c r="A2393">
        <v>119</v>
      </c>
      <c r="B2393">
        <v>7.6</v>
      </c>
    </row>
    <row r="2394" spans="1:2" x14ac:dyDescent="0.35">
      <c r="A2394">
        <v>103</v>
      </c>
      <c r="B2394">
        <v>4.0999999999999996</v>
      </c>
    </row>
    <row r="2395" spans="1:2" x14ac:dyDescent="0.35">
      <c r="A2395">
        <v>91</v>
      </c>
      <c r="B2395">
        <v>5.3</v>
      </c>
    </row>
    <row r="2396" spans="1:2" x14ac:dyDescent="0.35">
      <c r="A2396">
        <v>98</v>
      </c>
      <c r="B2396">
        <v>6.2</v>
      </c>
    </row>
    <row r="2397" spans="1:2" x14ac:dyDescent="0.35">
      <c r="A2397">
        <v>80</v>
      </c>
      <c r="B2397">
        <v>6.5</v>
      </c>
    </row>
    <row r="2398" spans="1:2" x14ac:dyDescent="0.35">
      <c r="A2398">
        <v>121</v>
      </c>
      <c r="B2398">
        <v>8.1</v>
      </c>
    </row>
    <row r="2399" spans="1:2" x14ac:dyDescent="0.35">
      <c r="A2399">
        <v>94</v>
      </c>
      <c r="B2399">
        <v>6.3</v>
      </c>
    </row>
    <row r="2400" spans="1:2" x14ac:dyDescent="0.35">
      <c r="A2400">
        <v>93</v>
      </c>
      <c r="B2400">
        <v>4.4000000000000004</v>
      </c>
    </row>
    <row r="2401" spans="1:2" x14ac:dyDescent="0.35">
      <c r="A2401">
        <v>93</v>
      </c>
      <c r="B2401">
        <v>4.5999999999999996</v>
      </c>
    </row>
    <row r="2402" spans="1:2" x14ac:dyDescent="0.35">
      <c r="A2402">
        <v>116</v>
      </c>
      <c r="B2402">
        <v>6</v>
      </c>
    </row>
    <row r="2403" spans="1:2" x14ac:dyDescent="0.35">
      <c r="A2403">
        <v>101</v>
      </c>
      <c r="B2403">
        <v>7.6</v>
      </c>
    </row>
    <row r="2404" spans="1:2" x14ac:dyDescent="0.35">
      <c r="A2404">
        <v>154</v>
      </c>
      <c r="B2404">
        <v>8.4</v>
      </c>
    </row>
    <row r="2405" spans="1:2" x14ac:dyDescent="0.35">
      <c r="A2405">
        <v>170</v>
      </c>
      <c r="B2405">
        <v>7.9</v>
      </c>
    </row>
    <row r="2406" spans="1:2" x14ac:dyDescent="0.35">
      <c r="A2406">
        <v>99</v>
      </c>
      <c r="B2406">
        <v>5.6</v>
      </c>
    </row>
    <row r="2407" spans="1:2" x14ac:dyDescent="0.35">
      <c r="A2407">
        <v>104</v>
      </c>
      <c r="B2407">
        <v>6.5</v>
      </c>
    </row>
    <row r="2408" spans="1:2" x14ac:dyDescent="0.35">
      <c r="A2408">
        <v>126</v>
      </c>
      <c r="B2408">
        <v>7.5</v>
      </c>
    </row>
    <row r="2409" spans="1:2" x14ac:dyDescent="0.35">
      <c r="A2409">
        <v>110</v>
      </c>
      <c r="B2409">
        <v>6.3</v>
      </c>
    </row>
    <row r="2410" spans="1:2" x14ac:dyDescent="0.35">
      <c r="A2410">
        <v>101</v>
      </c>
      <c r="B2410">
        <v>7.9</v>
      </c>
    </row>
    <row r="2411" spans="1:2" x14ac:dyDescent="0.35">
      <c r="A2411">
        <v>87</v>
      </c>
      <c r="B2411">
        <v>5.0999999999999996</v>
      </c>
    </row>
    <row r="2412" spans="1:2" x14ac:dyDescent="0.35">
      <c r="A2412">
        <v>123</v>
      </c>
      <c r="B2412">
        <v>6.7</v>
      </c>
    </row>
    <row r="2413" spans="1:2" x14ac:dyDescent="0.35">
      <c r="A2413">
        <v>109</v>
      </c>
      <c r="B2413">
        <v>6.7</v>
      </c>
    </row>
    <row r="2414" spans="1:2" x14ac:dyDescent="0.35">
      <c r="A2414">
        <v>90</v>
      </c>
      <c r="B2414">
        <v>5.6</v>
      </c>
    </row>
    <row r="2415" spans="1:2" x14ac:dyDescent="0.35">
      <c r="A2415">
        <v>96</v>
      </c>
      <c r="B2415">
        <v>5.6</v>
      </c>
    </row>
    <row r="2416" spans="1:2" x14ac:dyDescent="0.35">
      <c r="A2416">
        <v>82</v>
      </c>
      <c r="B2416">
        <v>6.2</v>
      </c>
    </row>
    <row r="2417" spans="1:2" x14ac:dyDescent="0.35">
      <c r="A2417">
        <v>86</v>
      </c>
      <c r="B2417">
        <v>5.6</v>
      </c>
    </row>
    <row r="2418" spans="1:2" x14ac:dyDescent="0.35">
      <c r="A2418">
        <v>108</v>
      </c>
      <c r="B2418">
        <v>6.4</v>
      </c>
    </row>
    <row r="2419" spans="1:2" x14ac:dyDescent="0.35">
      <c r="A2419">
        <v>98</v>
      </c>
      <c r="B2419">
        <v>5.6</v>
      </c>
    </row>
    <row r="2420" spans="1:2" x14ac:dyDescent="0.35">
      <c r="A2420">
        <v>129</v>
      </c>
      <c r="B2420">
        <v>7.4</v>
      </c>
    </row>
    <row r="2421" spans="1:2" x14ac:dyDescent="0.35">
      <c r="A2421">
        <v>99</v>
      </c>
      <c r="B2421">
        <v>4.9000000000000004</v>
      </c>
    </row>
    <row r="2422" spans="1:2" x14ac:dyDescent="0.35">
      <c r="A2422">
        <v>105</v>
      </c>
      <c r="B2422">
        <v>6</v>
      </c>
    </row>
    <row r="2423" spans="1:2" x14ac:dyDescent="0.35">
      <c r="A2423">
        <v>112</v>
      </c>
      <c r="B2423">
        <v>7.2</v>
      </c>
    </row>
    <row r="2424" spans="1:2" x14ac:dyDescent="0.35">
      <c r="A2424">
        <v>108</v>
      </c>
      <c r="B2424">
        <v>4.9000000000000004</v>
      </c>
    </row>
    <row r="2425" spans="1:2" x14ac:dyDescent="0.35">
      <c r="A2425">
        <v>121</v>
      </c>
      <c r="B2425">
        <v>7.5</v>
      </c>
    </row>
    <row r="2426" spans="1:2" x14ac:dyDescent="0.35">
      <c r="A2426">
        <v>89</v>
      </c>
      <c r="B2426">
        <v>4.8</v>
      </c>
    </row>
    <row r="2427" spans="1:2" x14ac:dyDescent="0.35">
      <c r="A2427">
        <v>89</v>
      </c>
      <c r="B2427">
        <v>3.1</v>
      </c>
    </row>
    <row r="2428" spans="1:2" x14ac:dyDescent="0.35">
      <c r="A2428">
        <v>73</v>
      </c>
      <c r="B2428">
        <v>5.8</v>
      </c>
    </row>
    <row r="2429" spans="1:2" x14ac:dyDescent="0.35">
      <c r="A2429">
        <v>132</v>
      </c>
      <c r="B2429">
        <v>6.7</v>
      </c>
    </row>
    <row r="2430" spans="1:2" x14ac:dyDescent="0.35">
      <c r="A2430">
        <v>154</v>
      </c>
      <c r="B2430">
        <v>6.8</v>
      </c>
    </row>
    <row r="2431" spans="1:2" x14ac:dyDescent="0.35">
      <c r="A2431">
        <v>96</v>
      </c>
      <c r="B2431">
        <v>6.5</v>
      </c>
    </row>
    <row r="2432" spans="1:2" x14ac:dyDescent="0.35">
      <c r="A2432">
        <v>98</v>
      </c>
      <c r="B2432">
        <v>5.9</v>
      </c>
    </row>
    <row r="2433" spans="1:2" x14ac:dyDescent="0.35">
      <c r="A2433">
        <v>107</v>
      </c>
      <c r="B2433">
        <v>5.5</v>
      </c>
    </row>
    <row r="2434" spans="1:2" x14ac:dyDescent="0.35">
      <c r="A2434">
        <v>134</v>
      </c>
      <c r="B2434">
        <v>3.6</v>
      </c>
    </row>
    <row r="2435" spans="1:2" x14ac:dyDescent="0.35">
      <c r="A2435">
        <v>94</v>
      </c>
      <c r="B2435">
        <v>3.3</v>
      </c>
    </row>
    <row r="2436" spans="1:2" x14ac:dyDescent="0.35">
      <c r="A2436">
        <v>122</v>
      </c>
      <c r="B2436">
        <v>7.4</v>
      </c>
    </row>
    <row r="2437" spans="1:2" x14ac:dyDescent="0.35">
      <c r="A2437">
        <v>128</v>
      </c>
      <c r="B2437">
        <v>6.7</v>
      </c>
    </row>
    <row r="2438" spans="1:2" x14ac:dyDescent="0.35">
      <c r="A2438">
        <v>97</v>
      </c>
      <c r="B2438">
        <v>3</v>
      </c>
    </row>
    <row r="2439" spans="1:2" x14ac:dyDescent="0.35">
      <c r="A2439">
        <v>110</v>
      </c>
      <c r="B2439">
        <v>7.6</v>
      </c>
    </row>
    <row r="2440" spans="1:2" x14ac:dyDescent="0.35">
      <c r="A2440">
        <v>102</v>
      </c>
      <c r="B2440">
        <v>6.4</v>
      </c>
    </row>
    <row r="2441" spans="1:2" x14ac:dyDescent="0.35">
      <c r="A2441">
        <v>98</v>
      </c>
      <c r="B2441">
        <v>6.9</v>
      </c>
    </row>
    <row r="2442" spans="1:2" x14ac:dyDescent="0.35">
      <c r="A2442">
        <v>120</v>
      </c>
      <c r="B2442">
        <v>6.6</v>
      </c>
    </row>
    <row r="2443" spans="1:2" x14ac:dyDescent="0.35">
      <c r="A2443">
        <v>160</v>
      </c>
      <c r="B2443">
        <v>5.5</v>
      </c>
    </row>
    <row r="2444" spans="1:2" x14ac:dyDescent="0.35">
      <c r="A2444">
        <v>80</v>
      </c>
      <c r="B2444">
        <v>6.6</v>
      </c>
    </row>
    <row r="2445" spans="1:2" x14ac:dyDescent="0.35">
      <c r="A2445">
        <v>91</v>
      </c>
      <c r="B2445">
        <v>5.2</v>
      </c>
    </row>
    <row r="2446" spans="1:2" x14ac:dyDescent="0.35">
      <c r="A2446">
        <v>83</v>
      </c>
      <c r="B2446">
        <v>4.0999999999999996</v>
      </c>
    </row>
    <row r="2447" spans="1:2" x14ac:dyDescent="0.35">
      <c r="A2447">
        <v>102</v>
      </c>
      <c r="B2447">
        <v>6.8</v>
      </c>
    </row>
    <row r="2448" spans="1:2" x14ac:dyDescent="0.35">
      <c r="A2448">
        <v>122</v>
      </c>
      <c r="B2448">
        <v>6.5</v>
      </c>
    </row>
    <row r="2449" spans="1:2" x14ac:dyDescent="0.35">
      <c r="A2449">
        <v>126</v>
      </c>
      <c r="B2449">
        <v>7.4</v>
      </c>
    </row>
    <row r="2450" spans="1:2" x14ac:dyDescent="0.35">
      <c r="A2450">
        <v>136</v>
      </c>
      <c r="B2450">
        <v>7.7</v>
      </c>
    </row>
    <row r="2451" spans="1:2" x14ac:dyDescent="0.35">
      <c r="A2451">
        <v>120</v>
      </c>
      <c r="B2451">
        <v>7.1</v>
      </c>
    </row>
    <row r="2452" spans="1:2" x14ac:dyDescent="0.35">
      <c r="A2452">
        <v>108</v>
      </c>
      <c r="B2452">
        <v>6.3</v>
      </c>
    </row>
    <row r="2453" spans="1:2" x14ac:dyDescent="0.35">
      <c r="A2453">
        <v>126</v>
      </c>
      <c r="B2453">
        <v>7.6</v>
      </c>
    </row>
    <row r="2454" spans="1:2" x14ac:dyDescent="0.35">
      <c r="A2454">
        <v>128</v>
      </c>
      <c r="B2454">
        <v>8</v>
      </c>
    </row>
    <row r="2455" spans="1:2" x14ac:dyDescent="0.35">
      <c r="A2455">
        <v>113</v>
      </c>
      <c r="B2455">
        <v>7.3</v>
      </c>
    </row>
    <row r="2456" spans="1:2" x14ac:dyDescent="0.35">
      <c r="A2456">
        <v>89</v>
      </c>
      <c r="B2456">
        <v>7.6</v>
      </c>
    </row>
    <row r="2457" spans="1:2" x14ac:dyDescent="0.35">
      <c r="A2457">
        <v>129</v>
      </c>
      <c r="B2457">
        <v>7.8</v>
      </c>
    </row>
    <row r="2458" spans="1:2" x14ac:dyDescent="0.35">
      <c r="A2458">
        <v>94</v>
      </c>
      <c r="B2458">
        <v>6.5</v>
      </c>
    </row>
    <row r="2459" spans="1:2" x14ac:dyDescent="0.35">
      <c r="A2459">
        <v>106</v>
      </c>
      <c r="B2459">
        <v>6.4</v>
      </c>
    </row>
    <row r="2460" spans="1:2" x14ac:dyDescent="0.35">
      <c r="A2460">
        <v>100</v>
      </c>
      <c r="B2460">
        <v>8</v>
      </c>
    </row>
    <row r="2461" spans="1:2" x14ac:dyDescent="0.35">
      <c r="A2461">
        <v>89</v>
      </c>
      <c r="B2461">
        <v>4.8</v>
      </c>
    </row>
    <row r="2462" spans="1:2" x14ac:dyDescent="0.35">
      <c r="A2462">
        <v>94</v>
      </c>
      <c r="B2462">
        <v>7.8</v>
      </c>
    </row>
    <row r="2463" spans="1:2" x14ac:dyDescent="0.35">
      <c r="A2463">
        <v>83</v>
      </c>
      <c r="B2463">
        <v>5.9</v>
      </c>
    </row>
    <row r="2464" spans="1:2" x14ac:dyDescent="0.35">
      <c r="A2464">
        <v>111</v>
      </c>
      <c r="B2464">
        <v>5.4</v>
      </c>
    </row>
    <row r="2465" spans="1:2" x14ac:dyDescent="0.35">
      <c r="A2465">
        <v>80</v>
      </c>
      <c r="B2465">
        <v>3.3</v>
      </c>
    </row>
    <row r="2466" spans="1:2" x14ac:dyDescent="0.35">
      <c r="A2466">
        <v>112</v>
      </c>
      <c r="B2466">
        <v>8.1999999999999993</v>
      </c>
    </row>
    <row r="2467" spans="1:2" x14ac:dyDescent="0.35">
      <c r="A2467">
        <v>94</v>
      </c>
      <c r="B2467">
        <v>5.4</v>
      </c>
    </row>
    <row r="2468" spans="1:2" x14ac:dyDescent="0.35">
      <c r="A2468">
        <v>130</v>
      </c>
      <c r="B2468">
        <v>6.4</v>
      </c>
    </row>
    <row r="2469" spans="1:2" x14ac:dyDescent="0.35">
      <c r="A2469">
        <v>91</v>
      </c>
      <c r="B2469">
        <v>4.8</v>
      </c>
    </row>
    <row r="2470" spans="1:2" x14ac:dyDescent="0.35">
      <c r="A2470">
        <v>91</v>
      </c>
      <c r="B2470">
        <v>5.9</v>
      </c>
    </row>
    <row r="2471" spans="1:2" x14ac:dyDescent="0.35">
      <c r="A2471">
        <v>110</v>
      </c>
      <c r="B2471">
        <v>5.5</v>
      </c>
    </row>
    <row r="2472" spans="1:2" x14ac:dyDescent="0.35">
      <c r="A2472">
        <v>121</v>
      </c>
      <c r="B2472">
        <v>7.9</v>
      </c>
    </row>
    <row r="2473" spans="1:2" x14ac:dyDescent="0.35">
      <c r="A2473">
        <v>114</v>
      </c>
      <c r="B2473">
        <v>4.9000000000000004</v>
      </c>
    </row>
    <row r="2474" spans="1:2" x14ac:dyDescent="0.35">
      <c r="A2474">
        <v>96</v>
      </c>
      <c r="B2474">
        <v>7.2</v>
      </c>
    </row>
    <row r="2475" spans="1:2" x14ac:dyDescent="0.35">
      <c r="A2475">
        <v>270</v>
      </c>
      <c r="B2475">
        <v>6.6</v>
      </c>
    </row>
    <row r="2476" spans="1:2" x14ac:dyDescent="0.35">
      <c r="A2476">
        <v>94</v>
      </c>
      <c r="B2476">
        <v>5.3</v>
      </c>
    </row>
    <row r="2477" spans="1:2" x14ac:dyDescent="0.35">
      <c r="A2477">
        <v>109</v>
      </c>
      <c r="B2477">
        <v>7.2</v>
      </c>
    </row>
    <row r="2478" spans="1:2" x14ac:dyDescent="0.35">
      <c r="A2478">
        <v>107</v>
      </c>
      <c r="B2478">
        <v>5.0999999999999996</v>
      </c>
    </row>
    <row r="2479" spans="1:2" x14ac:dyDescent="0.35">
      <c r="A2479">
        <v>96</v>
      </c>
      <c r="B2479">
        <v>5.6</v>
      </c>
    </row>
    <row r="2480" spans="1:2" x14ac:dyDescent="0.35">
      <c r="A2480">
        <v>88</v>
      </c>
      <c r="B2480">
        <v>7.6</v>
      </c>
    </row>
    <row r="2481" spans="1:2" x14ac:dyDescent="0.35">
      <c r="A2481">
        <v>113</v>
      </c>
      <c r="B2481">
        <v>7.2</v>
      </c>
    </row>
    <row r="2482" spans="1:2" x14ac:dyDescent="0.35">
      <c r="A2482">
        <v>101</v>
      </c>
      <c r="B2482">
        <v>5.7</v>
      </c>
    </row>
    <row r="2483" spans="1:2" x14ac:dyDescent="0.35">
      <c r="A2483">
        <v>105</v>
      </c>
      <c r="B2483">
        <v>5.2</v>
      </c>
    </row>
    <row r="2484" spans="1:2" x14ac:dyDescent="0.35">
      <c r="A2484">
        <v>125</v>
      </c>
      <c r="B2484">
        <v>7.7</v>
      </c>
    </row>
    <row r="2485" spans="1:2" x14ac:dyDescent="0.35">
      <c r="A2485">
        <v>100</v>
      </c>
      <c r="B2485">
        <v>7</v>
      </c>
    </row>
    <row r="2486" spans="1:2" x14ac:dyDescent="0.35">
      <c r="A2486">
        <v>97</v>
      </c>
      <c r="B2486">
        <v>3.6</v>
      </c>
    </row>
    <row r="2487" spans="1:2" x14ac:dyDescent="0.35">
      <c r="A2487">
        <v>108</v>
      </c>
      <c r="B2487">
        <v>4.9000000000000004</v>
      </c>
    </row>
    <row r="2488" spans="1:2" x14ac:dyDescent="0.35">
      <c r="A2488">
        <v>112</v>
      </c>
      <c r="B2488">
        <v>6</v>
      </c>
    </row>
    <row r="2489" spans="1:2" x14ac:dyDescent="0.35">
      <c r="A2489">
        <v>112</v>
      </c>
      <c r="B2489">
        <v>6.6</v>
      </c>
    </row>
    <row r="2490" spans="1:2" x14ac:dyDescent="0.35">
      <c r="A2490">
        <v>95</v>
      </c>
      <c r="B2490">
        <v>6.8</v>
      </c>
    </row>
    <row r="2491" spans="1:2" x14ac:dyDescent="0.35">
      <c r="A2491">
        <v>110</v>
      </c>
      <c r="B2491">
        <v>7.2</v>
      </c>
    </row>
    <row r="2492" spans="1:2" x14ac:dyDescent="0.35">
      <c r="A2492">
        <v>118</v>
      </c>
      <c r="B2492">
        <v>7.2</v>
      </c>
    </row>
    <row r="2493" spans="1:2" x14ac:dyDescent="0.35">
      <c r="A2493">
        <v>97</v>
      </c>
      <c r="B2493">
        <v>2.8</v>
      </c>
    </row>
    <row r="2494" spans="1:2" x14ac:dyDescent="0.35">
      <c r="A2494">
        <v>120</v>
      </c>
      <c r="B2494">
        <v>6.6</v>
      </c>
    </row>
    <row r="2495" spans="1:2" x14ac:dyDescent="0.35">
      <c r="A2495">
        <v>135</v>
      </c>
      <c r="B2495">
        <v>6.7</v>
      </c>
    </row>
    <row r="2496" spans="1:2" x14ac:dyDescent="0.35">
      <c r="A2496">
        <v>101</v>
      </c>
      <c r="B2496">
        <v>7</v>
      </c>
    </row>
    <row r="2497" spans="1:2" x14ac:dyDescent="0.35">
      <c r="A2497">
        <v>92</v>
      </c>
      <c r="B2497">
        <v>4.4000000000000004</v>
      </c>
    </row>
    <row r="2498" spans="1:2" x14ac:dyDescent="0.35">
      <c r="A2498">
        <v>106</v>
      </c>
      <c r="B2498">
        <v>7.1</v>
      </c>
    </row>
    <row r="2499" spans="1:2" x14ac:dyDescent="0.35">
      <c r="A2499">
        <v>92</v>
      </c>
      <c r="B2499">
        <v>6.2</v>
      </c>
    </row>
    <row r="2500" spans="1:2" x14ac:dyDescent="0.35">
      <c r="A2500">
        <v>161</v>
      </c>
      <c r="B2500">
        <v>7.3</v>
      </c>
    </row>
    <row r="2501" spans="1:2" x14ac:dyDescent="0.35">
      <c r="A2501">
        <v>92</v>
      </c>
      <c r="B2501">
        <v>5.0999999999999996</v>
      </c>
    </row>
    <row r="2502" spans="1:2" x14ac:dyDescent="0.35">
      <c r="A2502">
        <v>93</v>
      </c>
      <c r="B2502">
        <v>8.1</v>
      </c>
    </row>
    <row r="2503" spans="1:2" x14ac:dyDescent="0.35">
      <c r="A2503">
        <v>110</v>
      </c>
      <c r="B2503">
        <v>6.7</v>
      </c>
    </row>
    <row r="2504" spans="1:2" x14ac:dyDescent="0.35">
      <c r="A2504">
        <v>122</v>
      </c>
      <c r="B2504">
        <v>6.6</v>
      </c>
    </row>
    <row r="2505" spans="1:2" x14ac:dyDescent="0.35">
      <c r="A2505">
        <v>91</v>
      </c>
      <c r="B2505">
        <v>4.5</v>
      </c>
    </row>
    <row r="2506" spans="1:2" x14ac:dyDescent="0.35">
      <c r="A2506">
        <v>115</v>
      </c>
      <c r="B2506">
        <v>6.6</v>
      </c>
    </row>
    <row r="2507" spans="1:2" x14ac:dyDescent="0.35">
      <c r="A2507">
        <v>94</v>
      </c>
      <c r="B2507">
        <v>6.5</v>
      </c>
    </row>
    <row r="2508" spans="1:2" x14ac:dyDescent="0.35">
      <c r="A2508">
        <v>93</v>
      </c>
      <c r="B2508">
        <v>5.9</v>
      </c>
    </row>
    <row r="2509" spans="1:2" x14ac:dyDescent="0.35">
      <c r="A2509">
        <v>94</v>
      </c>
      <c r="B2509">
        <v>6.6</v>
      </c>
    </row>
    <row r="2510" spans="1:2" x14ac:dyDescent="0.35">
      <c r="A2510">
        <v>95</v>
      </c>
      <c r="B2510">
        <v>6.5</v>
      </c>
    </row>
    <row r="2511" spans="1:2" x14ac:dyDescent="0.35">
      <c r="A2511">
        <v>105</v>
      </c>
      <c r="B2511">
        <v>7.3</v>
      </c>
    </row>
    <row r="2512" spans="1:2" x14ac:dyDescent="0.35">
      <c r="A2512">
        <v>103</v>
      </c>
      <c r="B2512">
        <v>7.5</v>
      </c>
    </row>
    <row r="2513" spans="1:2" x14ac:dyDescent="0.35">
      <c r="A2513">
        <v>102</v>
      </c>
      <c r="B2513">
        <v>5.9</v>
      </c>
    </row>
    <row r="2514" spans="1:2" x14ac:dyDescent="0.35">
      <c r="A2514">
        <v>116</v>
      </c>
      <c r="B2514">
        <v>7.4</v>
      </c>
    </row>
    <row r="2515" spans="1:2" x14ac:dyDescent="0.35">
      <c r="A2515">
        <v>110</v>
      </c>
      <c r="B2515">
        <v>6.9</v>
      </c>
    </row>
    <row r="2516" spans="1:2" x14ac:dyDescent="0.35">
      <c r="A2516">
        <v>120</v>
      </c>
      <c r="B2516">
        <v>7.9</v>
      </c>
    </row>
    <row r="2517" spans="1:2" x14ac:dyDescent="0.35">
      <c r="A2517">
        <v>122</v>
      </c>
      <c r="B2517">
        <v>8.4</v>
      </c>
    </row>
    <row r="2518" spans="1:2" x14ac:dyDescent="0.35">
      <c r="A2518">
        <v>118</v>
      </c>
      <c r="B2518">
        <v>8</v>
      </c>
    </row>
    <row r="2519" spans="1:2" x14ac:dyDescent="0.35">
      <c r="A2519">
        <v>107</v>
      </c>
      <c r="B2519">
        <v>6</v>
      </c>
    </row>
    <row r="2520" spans="1:2" x14ac:dyDescent="0.35">
      <c r="A2520">
        <v>102</v>
      </c>
      <c r="B2520">
        <v>6.8</v>
      </c>
    </row>
    <row r="2521" spans="1:2" x14ac:dyDescent="0.35">
      <c r="A2521">
        <v>154</v>
      </c>
      <c r="B2521">
        <v>7.8</v>
      </c>
    </row>
    <row r="2522" spans="1:2" x14ac:dyDescent="0.35">
      <c r="A2522">
        <v>103</v>
      </c>
      <c r="B2522">
        <v>5.7</v>
      </c>
    </row>
    <row r="2523" spans="1:2" x14ac:dyDescent="0.35">
      <c r="A2523">
        <v>141</v>
      </c>
      <c r="B2523">
        <v>6.1</v>
      </c>
    </row>
    <row r="2524" spans="1:2" x14ac:dyDescent="0.35">
      <c r="A2524">
        <v>114</v>
      </c>
      <c r="B2524">
        <v>8.1</v>
      </c>
    </row>
    <row r="2525" spans="1:2" x14ac:dyDescent="0.35">
      <c r="A2525">
        <v>109</v>
      </c>
      <c r="B2525">
        <v>6.1</v>
      </c>
    </row>
    <row r="2526" spans="1:2" x14ac:dyDescent="0.35">
      <c r="A2526">
        <v>124</v>
      </c>
      <c r="B2526">
        <v>7.5</v>
      </c>
    </row>
    <row r="2527" spans="1:2" x14ac:dyDescent="0.35">
      <c r="A2527">
        <v>94</v>
      </c>
      <c r="B2527">
        <v>6.2</v>
      </c>
    </row>
    <row r="2528" spans="1:2" x14ac:dyDescent="0.35">
      <c r="A2528">
        <v>100</v>
      </c>
      <c r="B2528">
        <v>6.2</v>
      </c>
    </row>
    <row r="2529" spans="1:2" x14ac:dyDescent="0.35">
      <c r="A2529">
        <v>98</v>
      </c>
      <c r="B2529">
        <v>7.4</v>
      </c>
    </row>
    <row r="2530" spans="1:2" x14ac:dyDescent="0.35">
      <c r="A2530">
        <v>102</v>
      </c>
      <c r="B2530">
        <v>6.6</v>
      </c>
    </row>
    <row r="2531" spans="1:2" x14ac:dyDescent="0.35">
      <c r="A2531">
        <v>94</v>
      </c>
      <c r="B2531">
        <v>7.3</v>
      </c>
    </row>
    <row r="2532" spans="1:2" x14ac:dyDescent="0.35">
      <c r="A2532">
        <v>92</v>
      </c>
      <c r="B2532">
        <v>7.5</v>
      </c>
    </row>
    <row r="2533" spans="1:2" x14ac:dyDescent="0.35">
      <c r="A2533">
        <v>113</v>
      </c>
      <c r="B2533">
        <v>5.6</v>
      </c>
    </row>
    <row r="2534" spans="1:2" x14ac:dyDescent="0.35">
      <c r="A2534">
        <v>115</v>
      </c>
      <c r="B2534">
        <v>7.3</v>
      </c>
    </row>
    <row r="2535" spans="1:2" x14ac:dyDescent="0.35">
      <c r="A2535">
        <v>95</v>
      </c>
      <c r="B2535">
        <v>6.4</v>
      </c>
    </row>
    <row r="2536" spans="1:2" x14ac:dyDescent="0.35">
      <c r="A2536">
        <v>87</v>
      </c>
      <c r="B2536">
        <v>5</v>
      </c>
    </row>
    <row r="2537" spans="1:2" x14ac:dyDescent="0.35">
      <c r="A2537">
        <v>88</v>
      </c>
      <c r="B2537">
        <v>5.4</v>
      </c>
    </row>
    <row r="2538" spans="1:2" x14ac:dyDescent="0.35">
      <c r="A2538">
        <v>183</v>
      </c>
      <c r="B2538">
        <v>8.1999999999999993</v>
      </c>
    </row>
    <row r="2539" spans="1:2" x14ac:dyDescent="0.35">
      <c r="A2539">
        <v>97</v>
      </c>
      <c r="B2539">
        <v>7.1</v>
      </c>
    </row>
    <row r="2540" spans="1:2" x14ac:dyDescent="0.35">
      <c r="A2540">
        <v>94</v>
      </c>
      <c r="B2540">
        <v>5.3</v>
      </c>
    </row>
    <row r="2541" spans="1:2" x14ac:dyDescent="0.35">
      <c r="A2541">
        <v>112</v>
      </c>
      <c r="B2541">
        <v>6.5</v>
      </c>
    </row>
    <row r="2542" spans="1:2" x14ac:dyDescent="0.35">
      <c r="A2542">
        <v>98</v>
      </c>
      <c r="B2542">
        <v>6.2</v>
      </c>
    </row>
    <row r="2543" spans="1:2" x14ac:dyDescent="0.35">
      <c r="A2543">
        <v>104</v>
      </c>
      <c r="B2543">
        <v>6.4</v>
      </c>
    </row>
    <row r="2544" spans="1:2" x14ac:dyDescent="0.35">
      <c r="A2544">
        <v>118</v>
      </c>
      <c r="B2544">
        <v>7.2</v>
      </c>
    </row>
    <row r="2545" spans="1:2" x14ac:dyDescent="0.35">
      <c r="A2545">
        <v>120</v>
      </c>
      <c r="B2545">
        <v>6.9</v>
      </c>
    </row>
    <row r="2546" spans="1:2" x14ac:dyDescent="0.35">
      <c r="A2546">
        <v>99</v>
      </c>
      <c r="B2546">
        <v>5.7</v>
      </c>
    </row>
    <row r="2547" spans="1:2" x14ac:dyDescent="0.35">
      <c r="A2547">
        <v>109</v>
      </c>
      <c r="B2547">
        <v>7.7</v>
      </c>
    </row>
    <row r="2548" spans="1:2" x14ac:dyDescent="0.35">
      <c r="A2548">
        <v>106</v>
      </c>
      <c r="B2548">
        <v>5.6</v>
      </c>
    </row>
    <row r="2549" spans="1:2" x14ac:dyDescent="0.35">
      <c r="A2549">
        <v>123</v>
      </c>
      <c r="B2549">
        <v>7.7</v>
      </c>
    </row>
    <row r="2550" spans="1:2" x14ac:dyDescent="0.35">
      <c r="A2550">
        <v>86</v>
      </c>
      <c r="B2550">
        <v>5.0999999999999996</v>
      </c>
    </row>
    <row r="2551" spans="1:2" x14ac:dyDescent="0.35">
      <c r="A2551">
        <v>120</v>
      </c>
      <c r="B2551">
        <v>6.8</v>
      </c>
    </row>
    <row r="2552" spans="1:2" x14ac:dyDescent="0.35">
      <c r="A2552">
        <v>227</v>
      </c>
      <c r="B2552">
        <v>8.4</v>
      </c>
    </row>
    <row r="2553" spans="1:2" x14ac:dyDescent="0.35">
      <c r="A2553">
        <v>119</v>
      </c>
      <c r="B2553">
        <v>4.9000000000000004</v>
      </c>
    </row>
    <row r="2554" spans="1:2" x14ac:dyDescent="0.35">
      <c r="A2554">
        <v>115</v>
      </c>
      <c r="B2554">
        <v>7.1</v>
      </c>
    </row>
    <row r="2555" spans="1:2" x14ac:dyDescent="0.35">
      <c r="A2555">
        <v>114</v>
      </c>
      <c r="B2555">
        <v>6.6</v>
      </c>
    </row>
    <row r="2556" spans="1:2" x14ac:dyDescent="0.35">
      <c r="A2556">
        <v>90</v>
      </c>
      <c r="B2556">
        <v>6.1</v>
      </c>
    </row>
    <row r="2557" spans="1:2" x14ac:dyDescent="0.35">
      <c r="A2557">
        <v>94</v>
      </c>
      <c r="B2557">
        <v>4.0999999999999996</v>
      </c>
    </row>
    <row r="2558" spans="1:2" x14ac:dyDescent="0.35">
      <c r="A2558">
        <v>98</v>
      </c>
      <c r="B2558">
        <v>8.1</v>
      </c>
    </row>
    <row r="2559" spans="1:2" x14ac:dyDescent="0.35">
      <c r="A2559">
        <v>126</v>
      </c>
      <c r="B2559">
        <v>7.6</v>
      </c>
    </row>
    <row r="2560" spans="1:2" x14ac:dyDescent="0.35">
      <c r="A2560">
        <v>100</v>
      </c>
      <c r="B2560">
        <v>7.8</v>
      </c>
    </row>
    <row r="2561" spans="1:2" x14ac:dyDescent="0.35">
      <c r="A2561">
        <v>89</v>
      </c>
      <c r="B2561">
        <v>4.5999999999999996</v>
      </c>
    </row>
    <row r="2562" spans="1:2" x14ac:dyDescent="0.35">
      <c r="A2562">
        <v>111</v>
      </c>
      <c r="B2562">
        <v>6</v>
      </c>
    </row>
    <row r="2563" spans="1:2" x14ac:dyDescent="0.35">
      <c r="A2563">
        <v>100</v>
      </c>
      <c r="B2563">
        <v>7</v>
      </c>
    </row>
    <row r="2564" spans="1:2" x14ac:dyDescent="0.35">
      <c r="A2564">
        <v>115</v>
      </c>
      <c r="B2564">
        <v>6.7</v>
      </c>
    </row>
    <row r="2565" spans="1:2" x14ac:dyDescent="0.35">
      <c r="A2565">
        <v>106</v>
      </c>
      <c r="B2565">
        <v>6.4</v>
      </c>
    </row>
    <row r="2566" spans="1:2" x14ac:dyDescent="0.35">
      <c r="A2566">
        <v>124</v>
      </c>
      <c r="B2566">
        <v>7.2</v>
      </c>
    </row>
    <row r="2567" spans="1:2" x14ac:dyDescent="0.35">
      <c r="A2567">
        <v>107</v>
      </c>
      <c r="B2567">
        <v>7.4</v>
      </c>
    </row>
    <row r="2568" spans="1:2" x14ac:dyDescent="0.35">
      <c r="A2568">
        <v>99</v>
      </c>
      <c r="B2568">
        <v>4.8</v>
      </c>
    </row>
    <row r="2569" spans="1:2" x14ac:dyDescent="0.35">
      <c r="A2569">
        <v>90</v>
      </c>
      <c r="B2569">
        <v>4</v>
      </c>
    </row>
    <row r="2570" spans="1:2" x14ac:dyDescent="0.35">
      <c r="A2570">
        <v>101</v>
      </c>
      <c r="B2570">
        <v>6.2</v>
      </c>
    </row>
    <row r="2571" spans="1:2" x14ac:dyDescent="0.35">
      <c r="A2571">
        <v>119</v>
      </c>
      <c r="B2571">
        <v>7.7</v>
      </c>
    </row>
    <row r="2572" spans="1:2" x14ac:dyDescent="0.35">
      <c r="A2572">
        <v>103</v>
      </c>
      <c r="B2572">
        <v>6.7</v>
      </c>
    </row>
    <row r="2573" spans="1:2" x14ac:dyDescent="0.35">
      <c r="A2573">
        <v>134</v>
      </c>
      <c r="B2573">
        <v>7.9</v>
      </c>
    </row>
    <row r="2574" spans="1:2" x14ac:dyDescent="0.35">
      <c r="A2574">
        <v>155</v>
      </c>
      <c r="B2574">
        <v>7.9</v>
      </c>
    </row>
    <row r="2575" spans="1:2" x14ac:dyDescent="0.35">
      <c r="A2575">
        <v>94</v>
      </c>
      <c r="B2575">
        <v>5.5</v>
      </c>
    </row>
    <row r="2576" spans="1:2" x14ac:dyDescent="0.35">
      <c r="A2576">
        <v>95</v>
      </c>
      <c r="B2576">
        <v>6.2</v>
      </c>
    </row>
    <row r="2577" spans="1:2" x14ac:dyDescent="0.35">
      <c r="A2577">
        <v>89</v>
      </c>
      <c r="B2577">
        <v>5.0999999999999996</v>
      </c>
    </row>
    <row r="2578" spans="1:2" x14ac:dyDescent="0.35">
      <c r="A2578">
        <v>97</v>
      </c>
      <c r="B2578">
        <v>4.0999999999999996</v>
      </c>
    </row>
    <row r="2579" spans="1:2" x14ac:dyDescent="0.35">
      <c r="A2579">
        <v>90</v>
      </c>
      <c r="B2579">
        <v>6.7</v>
      </c>
    </row>
    <row r="2580" spans="1:2" x14ac:dyDescent="0.35">
      <c r="A2580">
        <v>92</v>
      </c>
      <c r="B2580">
        <v>4.7</v>
      </c>
    </row>
    <row r="2581" spans="1:2" x14ac:dyDescent="0.35">
      <c r="A2581">
        <v>100</v>
      </c>
      <c r="B2581">
        <v>6.4</v>
      </c>
    </row>
    <row r="2582" spans="1:2" x14ac:dyDescent="0.35">
      <c r="A2582">
        <v>117</v>
      </c>
      <c r="B2582">
        <v>6.3</v>
      </c>
    </row>
    <row r="2583" spans="1:2" x14ac:dyDescent="0.35">
      <c r="A2583">
        <v>84</v>
      </c>
      <c r="B2583">
        <v>5.5</v>
      </c>
    </row>
    <row r="2584" spans="1:2" x14ac:dyDescent="0.35">
      <c r="A2584">
        <v>140</v>
      </c>
      <c r="B2584">
        <v>7.3</v>
      </c>
    </row>
    <row r="2585" spans="1:2" x14ac:dyDescent="0.35">
      <c r="A2585">
        <v>108</v>
      </c>
      <c r="B2585">
        <v>6.3</v>
      </c>
    </row>
    <row r="2586" spans="1:2" x14ac:dyDescent="0.35">
      <c r="A2586">
        <v>109</v>
      </c>
      <c r="B2586">
        <v>4.9000000000000004</v>
      </c>
    </row>
    <row r="2587" spans="1:2" x14ac:dyDescent="0.35">
      <c r="A2587">
        <v>131</v>
      </c>
      <c r="B2587">
        <v>7.6</v>
      </c>
    </row>
    <row r="2588" spans="1:2" x14ac:dyDescent="0.35">
      <c r="A2588">
        <v>114</v>
      </c>
      <c r="B2588">
        <v>6</v>
      </c>
    </row>
    <row r="2589" spans="1:2" x14ac:dyDescent="0.35">
      <c r="A2589">
        <v>97</v>
      </c>
      <c r="B2589">
        <v>6.2</v>
      </c>
    </row>
    <row r="2590" spans="1:2" x14ac:dyDescent="0.35">
      <c r="A2590">
        <v>122</v>
      </c>
      <c r="B2590">
        <v>6.8</v>
      </c>
    </row>
    <row r="2591" spans="1:2" x14ac:dyDescent="0.35">
      <c r="A2591">
        <v>87</v>
      </c>
      <c r="B2591">
        <v>4.5</v>
      </c>
    </row>
    <row r="2592" spans="1:2" x14ac:dyDescent="0.35">
      <c r="A2592">
        <v>85</v>
      </c>
      <c r="B2592">
        <v>5.7</v>
      </c>
    </row>
    <row r="2593" spans="1:2" x14ac:dyDescent="0.35">
      <c r="A2593">
        <v>85</v>
      </c>
      <c r="B2593">
        <v>8.4</v>
      </c>
    </row>
    <row r="2594" spans="1:2" x14ac:dyDescent="0.35">
      <c r="A2594">
        <v>101</v>
      </c>
      <c r="B2594">
        <v>4.5999999999999996</v>
      </c>
    </row>
    <row r="2595" spans="1:2" x14ac:dyDescent="0.35">
      <c r="A2595">
        <v>121</v>
      </c>
      <c r="B2595">
        <v>6.2</v>
      </c>
    </row>
    <row r="2596" spans="1:2" x14ac:dyDescent="0.35">
      <c r="A2596">
        <v>107</v>
      </c>
      <c r="B2596">
        <v>7</v>
      </c>
    </row>
    <row r="2597" spans="1:2" x14ac:dyDescent="0.35">
      <c r="A2597">
        <v>111</v>
      </c>
      <c r="B2597">
        <v>6.9</v>
      </c>
    </row>
    <row r="2598" spans="1:2" x14ac:dyDescent="0.35">
      <c r="A2598">
        <v>92</v>
      </c>
      <c r="B2598">
        <v>6.1</v>
      </c>
    </row>
    <row r="2599" spans="1:2" x14ac:dyDescent="0.35">
      <c r="A2599">
        <v>97</v>
      </c>
      <c r="B2599">
        <v>6.7</v>
      </c>
    </row>
    <row r="2600" spans="1:2" x14ac:dyDescent="0.35">
      <c r="A2600">
        <v>97</v>
      </c>
      <c r="B2600">
        <v>5.6</v>
      </c>
    </row>
    <row r="2601" spans="1:2" x14ac:dyDescent="0.35">
      <c r="A2601">
        <v>125</v>
      </c>
      <c r="B2601">
        <v>6.6</v>
      </c>
    </row>
    <row r="2602" spans="1:2" x14ac:dyDescent="0.35">
      <c r="A2602">
        <v>124</v>
      </c>
      <c r="B2602">
        <v>6.4</v>
      </c>
    </row>
    <row r="2603" spans="1:2" x14ac:dyDescent="0.35">
      <c r="A2603">
        <v>76</v>
      </c>
      <c r="B2603">
        <v>2.8</v>
      </c>
    </row>
    <row r="2604" spans="1:2" x14ac:dyDescent="0.35">
      <c r="A2604">
        <v>107</v>
      </c>
      <c r="B2604">
        <v>5.4</v>
      </c>
    </row>
    <row r="2605" spans="1:2" x14ac:dyDescent="0.35">
      <c r="A2605">
        <v>91</v>
      </c>
      <c r="B2605">
        <v>5</v>
      </c>
    </row>
    <row r="2606" spans="1:2" x14ac:dyDescent="0.35">
      <c r="A2606">
        <v>96</v>
      </c>
      <c r="B2606">
        <v>5.0999999999999996</v>
      </c>
    </row>
    <row r="2607" spans="1:2" x14ac:dyDescent="0.35">
      <c r="A2607">
        <v>142</v>
      </c>
      <c r="B2607">
        <v>8</v>
      </c>
    </row>
    <row r="2608" spans="1:2" x14ac:dyDescent="0.35">
      <c r="A2608">
        <v>103</v>
      </c>
      <c r="B2608">
        <v>5.9</v>
      </c>
    </row>
    <row r="2609" spans="1:2" x14ac:dyDescent="0.35">
      <c r="A2609">
        <v>117</v>
      </c>
      <c r="B2609">
        <v>8.1999999999999993</v>
      </c>
    </row>
    <row r="2610" spans="1:2" x14ac:dyDescent="0.35">
      <c r="A2610">
        <v>116</v>
      </c>
      <c r="B2610">
        <v>7</v>
      </c>
    </row>
    <row r="2611" spans="1:2" x14ac:dyDescent="0.35">
      <c r="A2611">
        <v>118</v>
      </c>
      <c r="B2611">
        <v>6.6</v>
      </c>
    </row>
    <row r="2612" spans="1:2" x14ac:dyDescent="0.35">
      <c r="A2612">
        <v>108</v>
      </c>
      <c r="B2612">
        <v>6.7</v>
      </c>
    </row>
    <row r="2613" spans="1:2" x14ac:dyDescent="0.35">
      <c r="A2613">
        <v>94</v>
      </c>
      <c r="B2613">
        <v>5.5</v>
      </c>
    </row>
    <row r="2614" spans="1:2" x14ac:dyDescent="0.35">
      <c r="A2614">
        <v>97</v>
      </c>
      <c r="B2614">
        <v>4.9000000000000004</v>
      </c>
    </row>
    <row r="2615" spans="1:2" x14ac:dyDescent="0.35">
      <c r="A2615">
        <v>97</v>
      </c>
      <c r="B2615">
        <v>6.9</v>
      </c>
    </row>
    <row r="2616" spans="1:2" x14ac:dyDescent="0.35">
      <c r="A2616">
        <v>99</v>
      </c>
      <c r="B2616">
        <v>7.4</v>
      </c>
    </row>
    <row r="2617" spans="1:2" x14ac:dyDescent="0.35">
      <c r="A2617">
        <v>91</v>
      </c>
      <c r="B2617">
        <v>5.6</v>
      </c>
    </row>
    <row r="2618" spans="1:2" x14ac:dyDescent="0.35">
      <c r="A2618">
        <v>107</v>
      </c>
      <c r="B2618">
        <v>8</v>
      </c>
    </row>
    <row r="2619" spans="1:2" x14ac:dyDescent="0.35">
      <c r="A2619">
        <v>95</v>
      </c>
      <c r="B2619">
        <v>5.3</v>
      </c>
    </row>
    <row r="2620" spans="1:2" x14ac:dyDescent="0.35">
      <c r="A2620">
        <v>102</v>
      </c>
      <c r="B2620">
        <v>6.2</v>
      </c>
    </row>
    <row r="2621" spans="1:2" x14ac:dyDescent="0.35">
      <c r="A2621">
        <v>88</v>
      </c>
      <c r="B2621">
        <v>5.3</v>
      </c>
    </row>
    <row r="2622" spans="1:2" x14ac:dyDescent="0.35">
      <c r="A2622">
        <v>106</v>
      </c>
      <c r="B2622">
        <v>6.6</v>
      </c>
    </row>
    <row r="2623" spans="1:2" x14ac:dyDescent="0.35">
      <c r="A2623">
        <v>92</v>
      </c>
      <c r="B2623">
        <v>7.2</v>
      </c>
    </row>
    <row r="2624" spans="1:2" x14ac:dyDescent="0.35">
      <c r="A2624">
        <v>105</v>
      </c>
      <c r="B2624">
        <v>4.5999999999999996</v>
      </c>
    </row>
    <row r="2625" spans="1:2" x14ac:dyDescent="0.35">
      <c r="A2625">
        <v>107</v>
      </c>
      <c r="B2625">
        <v>7.5</v>
      </c>
    </row>
    <row r="2626" spans="1:2" x14ac:dyDescent="0.35">
      <c r="A2626">
        <v>120</v>
      </c>
      <c r="B2626">
        <v>6.5</v>
      </c>
    </row>
    <row r="2627" spans="1:2" x14ac:dyDescent="0.35">
      <c r="A2627">
        <v>103</v>
      </c>
      <c r="B2627">
        <v>7.6</v>
      </c>
    </row>
    <row r="2628" spans="1:2" x14ac:dyDescent="0.35">
      <c r="A2628">
        <v>92</v>
      </c>
      <c r="B2628">
        <v>6.2</v>
      </c>
    </row>
    <row r="2629" spans="1:2" x14ac:dyDescent="0.35">
      <c r="A2629">
        <v>147</v>
      </c>
      <c r="B2629">
        <v>8</v>
      </c>
    </row>
    <row r="2630" spans="1:2" x14ac:dyDescent="0.35">
      <c r="A2630">
        <v>98</v>
      </c>
      <c r="B2630">
        <v>5.5</v>
      </c>
    </row>
    <row r="2631" spans="1:2" x14ac:dyDescent="0.35">
      <c r="A2631">
        <v>98</v>
      </c>
      <c r="B2631">
        <v>6.3</v>
      </c>
    </row>
    <row r="2632" spans="1:2" x14ac:dyDescent="0.35">
      <c r="A2632">
        <v>103</v>
      </c>
      <c r="B2632">
        <v>7.2</v>
      </c>
    </row>
    <row r="2633" spans="1:2" x14ac:dyDescent="0.35">
      <c r="A2633">
        <v>111</v>
      </c>
      <c r="B2633">
        <v>6.7</v>
      </c>
    </row>
    <row r="2634" spans="1:2" x14ac:dyDescent="0.35">
      <c r="A2634">
        <v>98</v>
      </c>
      <c r="B2634">
        <v>5.3</v>
      </c>
    </row>
    <row r="2635" spans="1:2" x14ac:dyDescent="0.35">
      <c r="A2635">
        <v>111</v>
      </c>
      <c r="B2635">
        <v>6.3</v>
      </c>
    </row>
    <row r="2636" spans="1:2" x14ac:dyDescent="0.35">
      <c r="A2636">
        <v>111</v>
      </c>
      <c r="B2636">
        <v>6.5</v>
      </c>
    </row>
    <row r="2637" spans="1:2" x14ac:dyDescent="0.35">
      <c r="A2637">
        <v>100</v>
      </c>
      <c r="B2637">
        <v>5.6</v>
      </c>
    </row>
    <row r="2638" spans="1:2" x14ac:dyDescent="0.35">
      <c r="A2638">
        <v>116</v>
      </c>
      <c r="B2638">
        <v>7</v>
      </c>
    </row>
    <row r="2639" spans="1:2" x14ac:dyDescent="0.35">
      <c r="A2639">
        <v>145</v>
      </c>
      <c r="B2639">
        <v>8.3000000000000007</v>
      </c>
    </row>
    <row r="2640" spans="1:2" x14ac:dyDescent="0.35">
      <c r="A2640">
        <v>84</v>
      </c>
      <c r="B2640">
        <v>7.2</v>
      </c>
    </row>
    <row r="2641" spans="1:2" x14ac:dyDescent="0.35">
      <c r="A2641">
        <v>115</v>
      </c>
      <c r="B2641">
        <v>6.8</v>
      </c>
    </row>
    <row r="2642" spans="1:2" x14ac:dyDescent="0.35">
      <c r="A2642">
        <v>105</v>
      </c>
      <c r="B2642">
        <v>6.4</v>
      </c>
    </row>
    <row r="2643" spans="1:2" x14ac:dyDescent="0.35">
      <c r="A2643">
        <v>98</v>
      </c>
      <c r="B2643">
        <v>6.9</v>
      </c>
    </row>
    <row r="2644" spans="1:2" x14ac:dyDescent="0.35">
      <c r="A2644">
        <v>99</v>
      </c>
      <c r="B2644">
        <v>8</v>
      </c>
    </row>
    <row r="2645" spans="1:2" x14ac:dyDescent="0.35">
      <c r="A2645">
        <v>110</v>
      </c>
      <c r="B2645">
        <v>6.2</v>
      </c>
    </row>
    <row r="2646" spans="1:2" x14ac:dyDescent="0.35">
      <c r="A2646">
        <v>97</v>
      </c>
      <c r="B2646">
        <v>6.4</v>
      </c>
    </row>
    <row r="2647" spans="1:2" x14ac:dyDescent="0.35">
      <c r="A2647">
        <v>88</v>
      </c>
      <c r="B2647">
        <v>5.6</v>
      </c>
    </row>
    <row r="2648" spans="1:2" x14ac:dyDescent="0.35">
      <c r="A2648">
        <v>103</v>
      </c>
      <c r="B2648">
        <v>6.1</v>
      </c>
    </row>
    <row r="2649" spans="1:2" x14ac:dyDescent="0.35">
      <c r="A2649">
        <v>104</v>
      </c>
      <c r="B2649">
        <v>6</v>
      </c>
    </row>
    <row r="2650" spans="1:2" x14ac:dyDescent="0.35">
      <c r="A2650">
        <v>90</v>
      </c>
      <c r="B2650">
        <v>5.0999999999999996</v>
      </c>
    </row>
    <row r="2651" spans="1:2" x14ac:dyDescent="0.35">
      <c r="A2651">
        <v>105</v>
      </c>
      <c r="B2651">
        <v>4.5</v>
      </c>
    </row>
    <row r="2652" spans="1:2" x14ac:dyDescent="0.35">
      <c r="A2652">
        <v>93</v>
      </c>
      <c r="B2652">
        <v>5.9</v>
      </c>
    </row>
    <row r="2653" spans="1:2" x14ac:dyDescent="0.35">
      <c r="A2653">
        <v>141</v>
      </c>
      <c r="B2653">
        <v>6</v>
      </c>
    </row>
    <row r="2654" spans="1:2" x14ac:dyDescent="0.35">
      <c r="A2654">
        <v>85</v>
      </c>
      <c r="B2654">
        <v>5.8</v>
      </c>
    </row>
    <row r="2655" spans="1:2" x14ac:dyDescent="0.35">
      <c r="A2655">
        <v>109</v>
      </c>
      <c r="B2655">
        <v>6.1</v>
      </c>
    </row>
    <row r="2656" spans="1:2" x14ac:dyDescent="0.35">
      <c r="A2656">
        <v>105</v>
      </c>
      <c r="B2656">
        <v>4.9000000000000004</v>
      </c>
    </row>
    <row r="2657" spans="1:2" x14ac:dyDescent="0.35">
      <c r="A2657">
        <v>98</v>
      </c>
      <c r="B2657">
        <v>5.7</v>
      </c>
    </row>
    <row r="2658" spans="1:2" x14ac:dyDescent="0.35">
      <c r="A2658">
        <v>119</v>
      </c>
      <c r="B2658">
        <v>7.1</v>
      </c>
    </row>
    <row r="2659" spans="1:2" x14ac:dyDescent="0.35">
      <c r="A2659">
        <v>124</v>
      </c>
      <c r="B2659">
        <v>6.6</v>
      </c>
    </row>
    <row r="2660" spans="1:2" x14ac:dyDescent="0.35">
      <c r="A2660">
        <v>101</v>
      </c>
      <c r="B2660">
        <v>8.1</v>
      </c>
    </row>
    <row r="2661" spans="1:2" x14ac:dyDescent="0.35">
      <c r="A2661">
        <v>115</v>
      </c>
      <c r="B2661">
        <v>5.7</v>
      </c>
    </row>
    <row r="2662" spans="1:2" x14ac:dyDescent="0.35">
      <c r="A2662">
        <v>120</v>
      </c>
      <c r="B2662">
        <v>6.8</v>
      </c>
    </row>
    <row r="2663" spans="1:2" x14ac:dyDescent="0.35">
      <c r="A2663">
        <v>111</v>
      </c>
      <c r="B2663">
        <v>7.5</v>
      </c>
    </row>
    <row r="2664" spans="1:2" x14ac:dyDescent="0.35">
      <c r="A2664">
        <v>94</v>
      </c>
      <c r="B2664">
        <v>6.2</v>
      </c>
    </row>
    <row r="2665" spans="1:2" x14ac:dyDescent="0.35">
      <c r="A2665">
        <v>131</v>
      </c>
      <c r="B2665">
        <v>8.3000000000000007</v>
      </c>
    </row>
    <row r="2666" spans="1:2" x14ac:dyDescent="0.35">
      <c r="A2666">
        <v>139</v>
      </c>
      <c r="B2666">
        <v>7.4</v>
      </c>
    </row>
    <row r="2667" spans="1:2" x14ac:dyDescent="0.35">
      <c r="A2667">
        <v>120</v>
      </c>
      <c r="B2667">
        <v>8</v>
      </c>
    </row>
    <row r="2668" spans="1:2" x14ac:dyDescent="0.35">
      <c r="A2668">
        <v>119</v>
      </c>
      <c r="B2668">
        <v>6.9</v>
      </c>
    </row>
    <row r="2669" spans="1:2" x14ac:dyDescent="0.35">
      <c r="A2669">
        <v>125</v>
      </c>
      <c r="B2669">
        <v>6.9</v>
      </c>
    </row>
    <row r="2670" spans="1:2" x14ac:dyDescent="0.35">
      <c r="A2670">
        <v>65</v>
      </c>
      <c r="B2670">
        <v>9.5</v>
      </c>
    </row>
    <row r="2671" spans="1:2" x14ac:dyDescent="0.35">
      <c r="A2671">
        <v>108</v>
      </c>
      <c r="B2671">
        <v>5.5</v>
      </c>
    </row>
    <row r="2672" spans="1:2" x14ac:dyDescent="0.35">
      <c r="A2672">
        <v>101</v>
      </c>
      <c r="B2672">
        <v>5.7</v>
      </c>
    </row>
    <row r="2673" spans="1:2" x14ac:dyDescent="0.35">
      <c r="A2673">
        <v>145</v>
      </c>
      <c r="B2673">
        <v>7.2</v>
      </c>
    </row>
    <row r="2674" spans="1:2" x14ac:dyDescent="0.35">
      <c r="A2674">
        <v>98</v>
      </c>
      <c r="B2674">
        <v>6.9</v>
      </c>
    </row>
    <row r="2675" spans="1:2" x14ac:dyDescent="0.35">
      <c r="A2675">
        <v>101</v>
      </c>
      <c r="B2675">
        <v>5.5</v>
      </c>
    </row>
    <row r="2676" spans="1:2" x14ac:dyDescent="0.35">
      <c r="A2676">
        <v>109</v>
      </c>
      <c r="B2676">
        <v>5.2</v>
      </c>
    </row>
    <row r="2677" spans="1:2" x14ac:dyDescent="0.35">
      <c r="A2677">
        <v>123</v>
      </c>
      <c r="B2677">
        <v>7.1</v>
      </c>
    </row>
    <row r="2678" spans="1:2" x14ac:dyDescent="0.35">
      <c r="A2678">
        <v>99</v>
      </c>
      <c r="B2678">
        <v>5.5</v>
      </c>
    </row>
    <row r="2679" spans="1:2" x14ac:dyDescent="0.35">
      <c r="A2679">
        <v>110</v>
      </c>
      <c r="B2679">
        <v>5.4</v>
      </c>
    </row>
    <row r="2680" spans="1:2" x14ac:dyDescent="0.35">
      <c r="A2680">
        <v>107</v>
      </c>
      <c r="B2680">
        <v>6.7</v>
      </c>
    </row>
    <row r="2681" spans="1:2" x14ac:dyDescent="0.35">
      <c r="A2681">
        <v>81</v>
      </c>
      <c r="B2681">
        <v>5</v>
      </c>
    </row>
    <row r="2682" spans="1:2" x14ac:dyDescent="0.35">
      <c r="A2682">
        <v>105</v>
      </c>
      <c r="B2682">
        <v>6.4</v>
      </c>
    </row>
    <row r="2683" spans="1:2" x14ac:dyDescent="0.35">
      <c r="A2683">
        <v>82</v>
      </c>
      <c r="B2683">
        <v>6.6</v>
      </c>
    </row>
    <row r="2684" spans="1:2" x14ac:dyDescent="0.35">
      <c r="A2684">
        <v>109</v>
      </c>
      <c r="B2684">
        <v>5.9</v>
      </c>
    </row>
    <row r="2685" spans="1:2" x14ac:dyDescent="0.35">
      <c r="A2685">
        <v>95</v>
      </c>
      <c r="B2685">
        <v>5.7</v>
      </c>
    </row>
    <row r="2686" spans="1:2" x14ac:dyDescent="0.35">
      <c r="A2686">
        <v>100</v>
      </c>
      <c r="B2686">
        <v>4.5</v>
      </c>
    </row>
    <row r="2687" spans="1:2" x14ac:dyDescent="0.35">
      <c r="A2687">
        <v>118</v>
      </c>
      <c r="B2687">
        <v>3.7</v>
      </c>
    </row>
    <row r="2688" spans="1:2" x14ac:dyDescent="0.35">
      <c r="A2688">
        <v>91</v>
      </c>
      <c r="B2688">
        <v>5</v>
      </c>
    </row>
    <row r="2689" spans="1:2" x14ac:dyDescent="0.35">
      <c r="A2689">
        <v>90</v>
      </c>
      <c r="B2689">
        <v>4.5999999999999996</v>
      </c>
    </row>
    <row r="2690" spans="1:2" x14ac:dyDescent="0.35">
      <c r="A2690">
        <v>108</v>
      </c>
      <c r="B2690">
        <v>6.5</v>
      </c>
    </row>
    <row r="2691" spans="1:2" x14ac:dyDescent="0.35">
      <c r="A2691">
        <v>103</v>
      </c>
      <c r="B2691">
        <v>4.9000000000000004</v>
      </c>
    </row>
    <row r="2692" spans="1:2" x14ac:dyDescent="0.35">
      <c r="A2692">
        <v>96</v>
      </c>
      <c r="B2692">
        <v>6</v>
      </c>
    </row>
    <row r="2693" spans="1:2" x14ac:dyDescent="0.35">
      <c r="A2693">
        <v>117</v>
      </c>
      <c r="B2693">
        <v>6.9</v>
      </c>
    </row>
    <row r="2694" spans="1:2" x14ac:dyDescent="0.35">
      <c r="A2694">
        <v>93</v>
      </c>
      <c r="B2694">
        <v>5.7</v>
      </c>
    </row>
    <row r="2695" spans="1:2" x14ac:dyDescent="0.35">
      <c r="A2695">
        <v>136</v>
      </c>
      <c r="B2695">
        <v>6.7</v>
      </c>
    </row>
    <row r="2696" spans="1:2" x14ac:dyDescent="0.35">
      <c r="A2696">
        <v>115</v>
      </c>
      <c r="B2696">
        <v>6.9</v>
      </c>
    </row>
    <row r="2697" spans="1:2" x14ac:dyDescent="0.35">
      <c r="A2697">
        <v>94</v>
      </c>
      <c r="B2697">
        <v>5.5</v>
      </c>
    </row>
    <row r="2698" spans="1:2" x14ac:dyDescent="0.35">
      <c r="A2698">
        <v>85</v>
      </c>
      <c r="B2698">
        <v>4.4000000000000004</v>
      </c>
    </row>
    <row r="2699" spans="1:2" x14ac:dyDescent="0.35">
      <c r="A2699">
        <v>112</v>
      </c>
      <c r="B2699">
        <v>7</v>
      </c>
    </row>
    <row r="2700" spans="1:2" x14ac:dyDescent="0.35">
      <c r="A2700">
        <v>86</v>
      </c>
      <c r="B2700">
        <v>5.4</v>
      </c>
    </row>
    <row r="2701" spans="1:2" x14ac:dyDescent="0.35">
      <c r="A2701">
        <v>86</v>
      </c>
      <c r="B2701">
        <v>5.4</v>
      </c>
    </row>
    <row r="2702" spans="1:2" x14ac:dyDescent="0.35">
      <c r="A2702">
        <v>112</v>
      </c>
      <c r="B2702">
        <v>8</v>
      </c>
    </row>
    <row r="2703" spans="1:2" x14ac:dyDescent="0.35">
      <c r="A2703">
        <v>137</v>
      </c>
      <c r="B2703">
        <v>7.6</v>
      </c>
    </row>
    <row r="2704" spans="1:2" x14ac:dyDescent="0.35">
      <c r="A2704">
        <v>90</v>
      </c>
      <c r="B2704">
        <v>5.9</v>
      </c>
    </row>
    <row r="2705" spans="1:2" x14ac:dyDescent="0.35">
      <c r="A2705">
        <v>107</v>
      </c>
      <c r="B2705">
        <v>6.6</v>
      </c>
    </row>
    <row r="2706" spans="1:2" x14ac:dyDescent="0.35">
      <c r="A2706">
        <v>98</v>
      </c>
      <c r="B2706">
        <v>6.7</v>
      </c>
    </row>
    <row r="2707" spans="1:2" x14ac:dyDescent="0.35">
      <c r="A2707">
        <v>84</v>
      </c>
      <c r="B2707">
        <v>3.9</v>
      </c>
    </row>
    <row r="2708" spans="1:2" x14ac:dyDescent="0.35">
      <c r="A2708">
        <v>139</v>
      </c>
      <c r="B2708">
        <v>5.7</v>
      </c>
    </row>
    <row r="2709" spans="1:2" x14ac:dyDescent="0.35">
      <c r="A2709">
        <v>97</v>
      </c>
      <c r="B2709">
        <v>6.7</v>
      </c>
    </row>
    <row r="2710" spans="1:2" x14ac:dyDescent="0.35">
      <c r="A2710">
        <v>127</v>
      </c>
      <c r="B2710">
        <v>6.5</v>
      </c>
    </row>
    <row r="2711" spans="1:2" x14ac:dyDescent="0.35">
      <c r="A2711">
        <v>150</v>
      </c>
      <c r="B2711">
        <v>6.8</v>
      </c>
    </row>
    <row r="2712" spans="1:2" x14ac:dyDescent="0.35">
      <c r="A2712">
        <v>104</v>
      </c>
      <c r="B2712">
        <v>6.3</v>
      </c>
    </row>
    <row r="2713" spans="1:2" x14ac:dyDescent="0.35">
      <c r="A2713">
        <v>132</v>
      </c>
      <c r="B2713">
        <v>7.3</v>
      </c>
    </row>
    <row r="2714" spans="1:2" x14ac:dyDescent="0.35">
      <c r="A2714">
        <v>117</v>
      </c>
      <c r="B2714">
        <v>6.9</v>
      </c>
    </row>
    <row r="2715" spans="1:2" x14ac:dyDescent="0.35">
      <c r="A2715">
        <v>115</v>
      </c>
      <c r="B2715">
        <v>7</v>
      </c>
    </row>
    <row r="2716" spans="1:2" x14ac:dyDescent="0.35">
      <c r="A2716">
        <v>186</v>
      </c>
      <c r="B2716">
        <v>6.5</v>
      </c>
    </row>
    <row r="2717" spans="1:2" x14ac:dyDescent="0.35">
      <c r="A2717">
        <v>90</v>
      </c>
      <c r="B2717">
        <v>3.6</v>
      </c>
    </row>
    <row r="2718" spans="1:2" x14ac:dyDescent="0.35">
      <c r="A2718">
        <v>90</v>
      </c>
      <c r="B2718">
        <v>7.7</v>
      </c>
    </row>
    <row r="2719" spans="1:2" x14ac:dyDescent="0.35">
      <c r="A2719">
        <v>134</v>
      </c>
      <c r="B2719">
        <v>7.7</v>
      </c>
    </row>
    <row r="2720" spans="1:2" x14ac:dyDescent="0.35">
      <c r="A2720">
        <v>97</v>
      </c>
      <c r="B2720">
        <v>6.8</v>
      </c>
    </row>
    <row r="2721" spans="1:2" x14ac:dyDescent="0.35">
      <c r="A2721">
        <v>107</v>
      </c>
      <c r="B2721">
        <v>7.4</v>
      </c>
    </row>
    <row r="2722" spans="1:2" x14ac:dyDescent="0.35">
      <c r="A2722">
        <v>99</v>
      </c>
      <c r="B2722">
        <v>5.0999999999999996</v>
      </c>
    </row>
    <row r="2723" spans="1:2" x14ac:dyDescent="0.35">
      <c r="A2723">
        <v>124</v>
      </c>
      <c r="B2723">
        <v>7.4</v>
      </c>
    </row>
    <row r="2724" spans="1:2" x14ac:dyDescent="0.35">
      <c r="A2724">
        <v>110</v>
      </c>
      <c r="B2724">
        <v>7.2</v>
      </c>
    </row>
    <row r="2725" spans="1:2" x14ac:dyDescent="0.35">
      <c r="A2725">
        <v>105</v>
      </c>
      <c r="B2725">
        <v>6</v>
      </c>
    </row>
    <row r="2726" spans="1:2" x14ac:dyDescent="0.35">
      <c r="A2726">
        <v>178</v>
      </c>
      <c r="B2726">
        <v>8.3000000000000007</v>
      </c>
    </row>
    <row r="2727" spans="1:2" x14ac:dyDescent="0.35">
      <c r="A2727">
        <v>125</v>
      </c>
      <c r="B2727">
        <v>8.1</v>
      </c>
    </row>
    <row r="2728" spans="1:2" x14ac:dyDescent="0.35">
      <c r="A2728">
        <v>108</v>
      </c>
      <c r="B2728">
        <v>6.3</v>
      </c>
    </row>
    <row r="2729" spans="1:2" x14ac:dyDescent="0.35">
      <c r="A2729">
        <v>121</v>
      </c>
      <c r="B2729">
        <v>7.3</v>
      </c>
    </row>
    <row r="2730" spans="1:2" x14ac:dyDescent="0.35">
      <c r="A2730">
        <v>100</v>
      </c>
      <c r="B2730">
        <v>3.6</v>
      </c>
    </row>
    <row r="2731" spans="1:2" x14ac:dyDescent="0.35">
      <c r="A2731">
        <v>115</v>
      </c>
      <c r="B2731">
        <v>1.6</v>
      </c>
    </row>
    <row r="2732" spans="1:2" x14ac:dyDescent="0.35">
      <c r="A2732">
        <v>108</v>
      </c>
      <c r="B2732">
        <v>8</v>
      </c>
    </row>
    <row r="2733" spans="1:2" x14ac:dyDescent="0.35">
      <c r="A2733">
        <v>220</v>
      </c>
      <c r="B2733">
        <v>9</v>
      </c>
    </row>
    <row r="2734" spans="1:2" x14ac:dyDescent="0.35">
      <c r="A2734">
        <v>112</v>
      </c>
      <c r="B2734">
        <v>6.1</v>
      </c>
    </row>
    <row r="2735" spans="1:2" x14ac:dyDescent="0.35">
      <c r="A2735">
        <v>99</v>
      </c>
      <c r="B2735">
        <v>5.7</v>
      </c>
    </row>
    <row r="2736" spans="1:2" x14ac:dyDescent="0.35">
      <c r="A2736">
        <v>109</v>
      </c>
      <c r="B2736">
        <v>6.8</v>
      </c>
    </row>
    <row r="2737" spans="1:2" x14ac:dyDescent="0.35">
      <c r="A2737">
        <v>83</v>
      </c>
      <c r="B2737">
        <v>5.5</v>
      </c>
    </row>
    <row r="2738" spans="1:2" x14ac:dyDescent="0.35">
      <c r="A2738">
        <v>107</v>
      </c>
      <c r="B2738">
        <v>6.8</v>
      </c>
    </row>
    <row r="2739" spans="1:2" x14ac:dyDescent="0.35">
      <c r="A2739">
        <v>102</v>
      </c>
      <c r="B2739">
        <v>7.3</v>
      </c>
    </row>
    <row r="2740" spans="1:2" x14ac:dyDescent="0.35">
      <c r="A2740">
        <v>100</v>
      </c>
      <c r="B2740">
        <v>6.1</v>
      </c>
    </row>
    <row r="2741" spans="1:2" x14ac:dyDescent="0.35">
      <c r="A2741">
        <v>97</v>
      </c>
      <c r="B2741">
        <v>7.2</v>
      </c>
    </row>
    <row r="2742" spans="1:2" x14ac:dyDescent="0.35">
      <c r="A2742">
        <v>92</v>
      </c>
      <c r="B2742">
        <v>5.9</v>
      </c>
    </row>
    <row r="2743" spans="1:2" x14ac:dyDescent="0.35">
      <c r="A2743">
        <v>84</v>
      </c>
      <c r="B2743">
        <v>6.1</v>
      </c>
    </row>
    <row r="2744" spans="1:2" x14ac:dyDescent="0.35">
      <c r="A2744">
        <v>86</v>
      </c>
      <c r="B2744">
        <v>6.8</v>
      </c>
    </row>
    <row r="2745" spans="1:2" x14ac:dyDescent="0.35">
      <c r="A2745">
        <v>120</v>
      </c>
      <c r="B2745">
        <v>7.7</v>
      </c>
    </row>
    <row r="2746" spans="1:2" x14ac:dyDescent="0.35">
      <c r="A2746">
        <v>89</v>
      </c>
      <c r="B2746">
        <v>4.9000000000000004</v>
      </c>
    </row>
    <row r="2747" spans="1:2" x14ac:dyDescent="0.35">
      <c r="A2747">
        <v>117</v>
      </c>
      <c r="B2747">
        <v>6.1</v>
      </c>
    </row>
    <row r="2748" spans="1:2" x14ac:dyDescent="0.35">
      <c r="A2748">
        <v>97</v>
      </c>
      <c r="B2748">
        <v>2.5</v>
      </c>
    </row>
    <row r="2749" spans="1:2" x14ac:dyDescent="0.35">
      <c r="A2749">
        <v>91</v>
      </c>
      <c r="B2749">
        <v>6.1</v>
      </c>
    </row>
    <row r="2750" spans="1:2" x14ac:dyDescent="0.35">
      <c r="A2750">
        <v>100</v>
      </c>
      <c r="B2750">
        <v>5.9</v>
      </c>
    </row>
    <row r="2751" spans="1:2" x14ac:dyDescent="0.35">
      <c r="A2751">
        <v>72</v>
      </c>
      <c r="B2751">
        <v>5.7</v>
      </c>
    </row>
    <row r="2752" spans="1:2" x14ac:dyDescent="0.35">
      <c r="A2752">
        <v>84</v>
      </c>
      <c r="B2752">
        <v>5.6</v>
      </c>
    </row>
    <row r="2753" spans="1:2" x14ac:dyDescent="0.35">
      <c r="A2753">
        <v>126</v>
      </c>
      <c r="B2753">
        <v>7.2</v>
      </c>
    </row>
    <row r="2754" spans="1:2" x14ac:dyDescent="0.35">
      <c r="A2754">
        <v>108</v>
      </c>
      <c r="B2754">
        <v>7.7</v>
      </c>
    </row>
    <row r="2755" spans="1:2" x14ac:dyDescent="0.35">
      <c r="A2755">
        <v>112</v>
      </c>
      <c r="B2755">
        <v>7.8</v>
      </c>
    </row>
    <row r="2756" spans="1:2" x14ac:dyDescent="0.35">
      <c r="A2756">
        <v>90</v>
      </c>
      <c r="B2756">
        <v>6.1</v>
      </c>
    </row>
    <row r="2757" spans="1:2" x14ac:dyDescent="0.35">
      <c r="A2757">
        <v>91</v>
      </c>
      <c r="B2757">
        <v>5.8</v>
      </c>
    </row>
    <row r="2758" spans="1:2" x14ac:dyDescent="0.35">
      <c r="A2758">
        <v>135</v>
      </c>
      <c r="B2758">
        <v>6.5</v>
      </c>
    </row>
    <row r="2759" spans="1:2" x14ac:dyDescent="0.35">
      <c r="A2759">
        <v>141</v>
      </c>
      <c r="B2759">
        <v>7.9</v>
      </c>
    </row>
    <row r="2760" spans="1:2" x14ac:dyDescent="0.35">
      <c r="A2760">
        <v>104</v>
      </c>
      <c r="B2760">
        <v>6.3</v>
      </c>
    </row>
    <row r="2761" spans="1:2" x14ac:dyDescent="0.35">
      <c r="A2761">
        <v>84</v>
      </c>
      <c r="B2761">
        <v>3.8</v>
      </c>
    </row>
    <row r="2762" spans="1:2" x14ac:dyDescent="0.35">
      <c r="A2762">
        <v>118</v>
      </c>
      <c r="B2762">
        <v>8.3000000000000007</v>
      </c>
    </row>
    <row r="2763" spans="1:2" x14ac:dyDescent="0.35">
      <c r="A2763">
        <v>82</v>
      </c>
      <c r="B2763">
        <v>6.4</v>
      </c>
    </row>
    <row r="2764" spans="1:2" x14ac:dyDescent="0.35">
      <c r="A2764">
        <v>95</v>
      </c>
      <c r="B2764">
        <v>6.7</v>
      </c>
    </row>
    <row r="2765" spans="1:2" x14ac:dyDescent="0.35">
      <c r="A2765">
        <v>94</v>
      </c>
      <c r="B2765">
        <v>6.1</v>
      </c>
    </row>
    <row r="2766" spans="1:2" x14ac:dyDescent="0.35">
      <c r="A2766">
        <v>88</v>
      </c>
      <c r="B2766">
        <v>8.1</v>
      </c>
    </row>
    <row r="2767" spans="1:2" x14ac:dyDescent="0.35">
      <c r="A2767">
        <v>99</v>
      </c>
      <c r="B2767">
        <v>6</v>
      </c>
    </row>
    <row r="2768" spans="1:2" x14ac:dyDescent="0.35">
      <c r="A2768">
        <v>121</v>
      </c>
      <c r="B2768">
        <v>5.8</v>
      </c>
    </row>
    <row r="2769" spans="1:2" x14ac:dyDescent="0.35">
      <c r="A2769">
        <v>84</v>
      </c>
      <c r="B2769">
        <v>5.6</v>
      </c>
    </row>
    <row r="2770" spans="1:2" x14ac:dyDescent="0.35">
      <c r="A2770">
        <v>93</v>
      </c>
      <c r="B2770">
        <v>6.1</v>
      </c>
    </row>
    <row r="2771" spans="1:2" x14ac:dyDescent="0.35">
      <c r="A2771">
        <v>93</v>
      </c>
      <c r="B2771">
        <v>5.9</v>
      </c>
    </row>
    <row r="2772" spans="1:2" x14ac:dyDescent="0.35">
      <c r="A2772">
        <v>120</v>
      </c>
      <c r="B2772">
        <v>7.3</v>
      </c>
    </row>
    <row r="2773" spans="1:2" x14ac:dyDescent="0.35">
      <c r="A2773">
        <v>112</v>
      </c>
      <c r="B2773">
        <v>6.8</v>
      </c>
    </row>
    <row r="2774" spans="1:2" x14ac:dyDescent="0.35">
      <c r="A2774">
        <v>107</v>
      </c>
      <c r="B2774">
        <v>5.7</v>
      </c>
    </row>
    <row r="2775" spans="1:2" x14ac:dyDescent="0.35">
      <c r="A2775">
        <v>112</v>
      </c>
      <c r="B2775">
        <v>7.3</v>
      </c>
    </row>
    <row r="2776" spans="1:2" x14ac:dyDescent="0.35">
      <c r="A2776">
        <v>96</v>
      </c>
      <c r="B2776">
        <v>6.3</v>
      </c>
    </row>
    <row r="2777" spans="1:2" x14ac:dyDescent="0.35">
      <c r="A2777">
        <v>91</v>
      </c>
      <c r="B2777">
        <v>5.9</v>
      </c>
    </row>
    <row r="2778" spans="1:2" x14ac:dyDescent="0.35">
      <c r="A2778">
        <v>125</v>
      </c>
      <c r="B2778">
        <v>7.1</v>
      </c>
    </row>
    <row r="2779" spans="1:2" x14ac:dyDescent="0.35">
      <c r="A2779">
        <v>102</v>
      </c>
      <c r="B2779">
        <v>8</v>
      </c>
    </row>
    <row r="2780" spans="1:2" x14ac:dyDescent="0.35">
      <c r="A2780">
        <v>87</v>
      </c>
      <c r="B2780">
        <v>5.0999999999999996</v>
      </c>
    </row>
    <row r="2781" spans="1:2" x14ac:dyDescent="0.35">
      <c r="A2781">
        <v>118</v>
      </c>
      <c r="B2781">
        <v>7.1</v>
      </c>
    </row>
    <row r="2782" spans="1:2" x14ac:dyDescent="0.35">
      <c r="A2782">
        <v>115</v>
      </c>
      <c r="B2782">
        <v>6.5</v>
      </c>
    </row>
    <row r="2783" spans="1:2" x14ac:dyDescent="0.35">
      <c r="A2783">
        <v>91</v>
      </c>
      <c r="B2783">
        <v>4.5</v>
      </c>
    </row>
    <row r="2784" spans="1:2" x14ac:dyDescent="0.35">
      <c r="A2784">
        <v>88</v>
      </c>
      <c r="B2784">
        <v>6.6</v>
      </c>
    </row>
    <row r="2785" spans="1:2" x14ac:dyDescent="0.35">
      <c r="A2785">
        <v>127</v>
      </c>
      <c r="B2785">
        <v>4.3</v>
      </c>
    </row>
    <row r="2786" spans="1:2" x14ac:dyDescent="0.35">
      <c r="A2786">
        <v>94</v>
      </c>
      <c r="B2786">
        <v>6.7</v>
      </c>
    </row>
    <row r="2787" spans="1:2" x14ac:dyDescent="0.35">
      <c r="A2787">
        <v>115</v>
      </c>
      <c r="B2787">
        <v>6.8</v>
      </c>
    </row>
    <row r="2788" spans="1:2" x14ac:dyDescent="0.35">
      <c r="A2788">
        <v>90</v>
      </c>
      <c r="B2788">
        <v>5.4</v>
      </c>
    </row>
    <row r="2789" spans="1:2" x14ac:dyDescent="0.35">
      <c r="A2789">
        <v>102</v>
      </c>
      <c r="B2789">
        <v>6.6</v>
      </c>
    </row>
    <row r="2790" spans="1:2" x14ac:dyDescent="0.35">
      <c r="A2790">
        <v>100</v>
      </c>
      <c r="B2790">
        <v>7.4</v>
      </c>
    </row>
    <row r="2791" spans="1:2" x14ac:dyDescent="0.35">
      <c r="A2791">
        <v>117</v>
      </c>
      <c r="B2791">
        <v>7.3</v>
      </c>
    </row>
    <row r="2792" spans="1:2" x14ac:dyDescent="0.35">
      <c r="A2792">
        <v>109</v>
      </c>
      <c r="B2792">
        <v>6.9</v>
      </c>
    </row>
    <row r="2793" spans="1:2" x14ac:dyDescent="0.35">
      <c r="A2793">
        <v>121</v>
      </c>
      <c r="B2793">
        <v>8</v>
      </c>
    </row>
    <row r="2794" spans="1:2" x14ac:dyDescent="0.35">
      <c r="A2794">
        <v>111</v>
      </c>
      <c r="B2794">
        <v>6.4</v>
      </c>
    </row>
    <row r="2795" spans="1:2" x14ac:dyDescent="0.35">
      <c r="A2795">
        <v>100</v>
      </c>
      <c r="B2795">
        <v>7.8</v>
      </c>
    </row>
    <row r="2796" spans="1:2" x14ac:dyDescent="0.35">
      <c r="A2796">
        <v>109</v>
      </c>
      <c r="B2796">
        <v>6.1</v>
      </c>
    </row>
    <row r="2797" spans="1:2" x14ac:dyDescent="0.35">
      <c r="A2797">
        <v>93</v>
      </c>
      <c r="B2797">
        <v>6.1</v>
      </c>
    </row>
    <row r="2798" spans="1:2" x14ac:dyDescent="0.35">
      <c r="A2798">
        <v>101</v>
      </c>
      <c r="B2798">
        <v>5.0999999999999996</v>
      </c>
    </row>
    <row r="2799" spans="1:2" x14ac:dyDescent="0.35">
      <c r="A2799">
        <v>101</v>
      </c>
      <c r="B2799">
        <v>7.8</v>
      </c>
    </row>
    <row r="2800" spans="1:2" x14ac:dyDescent="0.35">
      <c r="A2800">
        <v>106</v>
      </c>
      <c r="B2800">
        <v>7.4</v>
      </c>
    </row>
    <row r="2801" spans="1:2" x14ac:dyDescent="0.35">
      <c r="A2801">
        <v>94</v>
      </c>
      <c r="B2801">
        <v>7.8</v>
      </c>
    </row>
    <row r="2802" spans="1:2" x14ac:dyDescent="0.35">
      <c r="A2802">
        <v>140</v>
      </c>
      <c r="B2802">
        <v>8</v>
      </c>
    </row>
    <row r="2803" spans="1:2" x14ac:dyDescent="0.35">
      <c r="A2803">
        <v>132</v>
      </c>
      <c r="B2803">
        <v>6.7</v>
      </c>
    </row>
    <row r="2804" spans="1:2" x14ac:dyDescent="0.35">
      <c r="A2804">
        <v>99</v>
      </c>
      <c r="B2804">
        <v>6.6</v>
      </c>
    </row>
    <row r="2805" spans="1:2" x14ac:dyDescent="0.35">
      <c r="A2805">
        <v>90</v>
      </c>
      <c r="B2805">
        <v>6.4</v>
      </c>
    </row>
    <row r="2806" spans="1:2" x14ac:dyDescent="0.35">
      <c r="A2806">
        <v>105</v>
      </c>
      <c r="B2806">
        <v>6.7</v>
      </c>
    </row>
    <row r="2807" spans="1:2" x14ac:dyDescent="0.35">
      <c r="A2807">
        <v>108</v>
      </c>
      <c r="B2807">
        <v>6.2</v>
      </c>
    </row>
    <row r="2808" spans="1:2" x14ac:dyDescent="0.35">
      <c r="A2808">
        <v>69</v>
      </c>
      <c r="B2808">
        <v>7.3</v>
      </c>
    </row>
    <row r="2809" spans="1:2" x14ac:dyDescent="0.35">
      <c r="A2809">
        <v>148</v>
      </c>
      <c r="B2809">
        <v>8.1</v>
      </c>
    </row>
    <row r="2810" spans="1:2" x14ac:dyDescent="0.35">
      <c r="A2810">
        <v>118</v>
      </c>
      <c r="B2810">
        <v>7</v>
      </c>
    </row>
    <row r="2811" spans="1:2" x14ac:dyDescent="0.35">
      <c r="A2811">
        <v>132</v>
      </c>
      <c r="B2811">
        <v>8</v>
      </c>
    </row>
    <row r="2812" spans="1:2" x14ac:dyDescent="0.35">
      <c r="A2812">
        <v>130</v>
      </c>
      <c r="B2812">
        <v>8</v>
      </c>
    </row>
    <row r="2813" spans="1:2" x14ac:dyDescent="0.35">
      <c r="A2813">
        <v>95</v>
      </c>
      <c r="B2813">
        <v>7</v>
      </c>
    </row>
    <row r="2814" spans="1:2" x14ac:dyDescent="0.35">
      <c r="A2814">
        <v>80</v>
      </c>
      <c r="B2814">
        <v>7.9</v>
      </c>
    </row>
    <row r="2815" spans="1:2" x14ac:dyDescent="0.35">
      <c r="A2815">
        <v>94</v>
      </c>
      <c r="B2815">
        <v>5.9</v>
      </c>
    </row>
    <row r="2816" spans="1:2" x14ac:dyDescent="0.35">
      <c r="A2816">
        <v>122</v>
      </c>
      <c r="B2816">
        <v>6.6</v>
      </c>
    </row>
    <row r="2817" spans="1:2" x14ac:dyDescent="0.35">
      <c r="A2817">
        <v>102</v>
      </c>
      <c r="B2817">
        <v>6.3</v>
      </c>
    </row>
    <row r="2818" spans="1:2" x14ac:dyDescent="0.35">
      <c r="A2818">
        <v>116</v>
      </c>
      <c r="B2818">
        <v>7.7</v>
      </c>
    </row>
    <row r="2819" spans="1:2" x14ac:dyDescent="0.35">
      <c r="A2819">
        <v>78</v>
      </c>
      <c r="B2819">
        <v>6.9</v>
      </c>
    </row>
    <row r="2820" spans="1:2" x14ac:dyDescent="0.35">
      <c r="A2820">
        <v>114</v>
      </c>
      <c r="B2820">
        <v>7.1</v>
      </c>
    </row>
    <row r="2821" spans="1:2" x14ac:dyDescent="0.35">
      <c r="A2821">
        <v>112</v>
      </c>
      <c r="B2821">
        <v>7.4</v>
      </c>
    </row>
    <row r="2822" spans="1:2" x14ac:dyDescent="0.35">
      <c r="A2822">
        <v>110</v>
      </c>
      <c r="B2822">
        <v>6.5</v>
      </c>
    </row>
    <row r="2823" spans="1:2" x14ac:dyDescent="0.35">
      <c r="A2823">
        <v>104</v>
      </c>
      <c r="B2823">
        <v>6.5</v>
      </c>
    </row>
    <row r="2824" spans="1:2" x14ac:dyDescent="0.35">
      <c r="A2824">
        <v>81</v>
      </c>
      <c r="B2824">
        <v>6.8</v>
      </c>
    </row>
    <row r="2825" spans="1:2" x14ac:dyDescent="0.35">
      <c r="A2825">
        <v>154</v>
      </c>
      <c r="B2825">
        <v>7.5</v>
      </c>
    </row>
    <row r="2826" spans="1:2" x14ac:dyDescent="0.35">
      <c r="A2826">
        <v>102</v>
      </c>
      <c r="B2826">
        <v>6.6</v>
      </c>
    </row>
    <row r="2827" spans="1:2" x14ac:dyDescent="0.35">
      <c r="A2827">
        <v>89</v>
      </c>
      <c r="B2827">
        <v>7.1</v>
      </c>
    </row>
    <row r="2828" spans="1:2" x14ac:dyDescent="0.35">
      <c r="A2828">
        <v>132</v>
      </c>
      <c r="B2828">
        <v>6.6</v>
      </c>
    </row>
    <row r="2829" spans="1:2" x14ac:dyDescent="0.35">
      <c r="A2829">
        <v>103</v>
      </c>
      <c r="B2829">
        <v>7</v>
      </c>
    </row>
    <row r="2830" spans="1:2" x14ac:dyDescent="0.35">
      <c r="A2830">
        <v>93</v>
      </c>
      <c r="B2830">
        <v>3.3</v>
      </c>
    </row>
    <row r="2831" spans="1:2" x14ac:dyDescent="0.35">
      <c r="A2831">
        <v>93</v>
      </c>
      <c r="B2831">
        <v>6.7</v>
      </c>
    </row>
    <row r="2832" spans="1:2" x14ac:dyDescent="0.35">
      <c r="A2832">
        <v>172</v>
      </c>
      <c r="B2832">
        <v>8</v>
      </c>
    </row>
    <row r="2833" spans="1:2" x14ac:dyDescent="0.35">
      <c r="A2833">
        <v>96</v>
      </c>
      <c r="B2833">
        <v>6.8</v>
      </c>
    </row>
    <row r="2834" spans="1:2" x14ac:dyDescent="0.35">
      <c r="A2834">
        <v>89</v>
      </c>
      <c r="B2834">
        <v>6</v>
      </c>
    </row>
    <row r="2835" spans="1:2" x14ac:dyDescent="0.35">
      <c r="A2835">
        <v>92</v>
      </c>
      <c r="B2835">
        <v>5.4</v>
      </c>
    </row>
    <row r="2836" spans="1:2" x14ac:dyDescent="0.35">
      <c r="A2836">
        <v>97</v>
      </c>
      <c r="B2836">
        <v>4.3</v>
      </c>
    </row>
    <row r="2837" spans="1:2" x14ac:dyDescent="0.35">
      <c r="A2837">
        <v>93</v>
      </c>
      <c r="B2837">
        <v>6.2</v>
      </c>
    </row>
    <row r="2838" spans="1:2" x14ac:dyDescent="0.35">
      <c r="A2838">
        <v>89</v>
      </c>
      <c r="B2838">
        <v>7.7</v>
      </c>
    </row>
    <row r="2839" spans="1:2" x14ac:dyDescent="0.35">
      <c r="A2839">
        <v>123</v>
      </c>
      <c r="B2839">
        <v>7.4</v>
      </c>
    </row>
    <row r="2840" spans="1:2" x14ac:dyDescent="0.35">
      <c r="A2840">
        <v>93</v>
      </c>
      <c r="B2840">
        <v>5.9</v>
      </c>
    </row>
    <row r="2841" spans="1:2" x14ac:dyDescent="0.35">
      <c r="A2841">
        <v>133</v>
      </c>
      <c r="B2841">
        <v>7.8</v>
      </c>
    </row>
    <row r="2842" spans="1:2" x14ac:dyDescent="0.35">
      <c r="A2842">
        <v>121</v>
      </c>
      <c r="B2842">
        <v>7.4</v>
      </c>
    </row>
    <row r="2843" spans="1:2" x14ac:dyDescent="0.35">
      <c r="A2843">
        <v>102</v>
      </c>
      <c r="B2843">
        <v>6.5</v>
      </c>
    </row>
    <row r="2844" spans="1:2" x14ac:dyDescent="0.35">
      <c r="A2844">
        <v>102</v>
      </c>
      <c r="B2844">
        <v>5.4</v>
      </c>
    </row>
    <row r="2845" spans="1:2" x14ac:dyDescent="0.35">
      <c r="A2845">
        <v>99</v>
      </c>
      <c r="B2845">
        <v>7</v>
      </c>
    </row>
    <row r="2846" spans="1:2" x14ac:dyDescent="0.35">
      <c r="A2846">
        <v>98</v>
      </c>
      <c r="B2846">
        <v>7.6</v>
      </c>
    </row>
    <row r="2847" spans="1:2" x14ac:dyDescent="0.35">
      <c r="A2847">
        <v>118</v>
      </c>
      <c r="B2847">
        <v>6.9</v>
      </c>
    </row>
    <row r="2848" spans="1:2" x14ac:dyDescent="0.35">
      <c r="A2848">
        <v>125</v>
      </c>
      <c r="B2848">
        <v>7</v>
      </c>
    </row>
    <row r="2849" spans="1:2" x14ac:dyDescent="0.35">
      <c r="A2849">
        <v>104</v>
      </c>
      <c r="B2849">
        <v>5.3</v>
      </c>
    </row>
    <row r="2850" spans="1:2" x14ac:dyDescent="0.35">
      <c r="A2850">
        <v>109</v>
      </c>
      <c r="B2850">
        <v>6.4</v>
      </c>
    </row>
    <row r="2851" spans="1:2" x14ac:dyDescent="0.35">
      <c r="A2851">
        <v>86</v>
      </c>
      <c r="B2851">
        <v>4.5</v>
      </c>
    </row>
    <row r="2852" spans="1:2" x14ac:dyDescent="0.35">
      <c r="A2852">
        <v>115</v>
      </c>
      <c r="B2852">
        <v>7.8</v>
      </c>
    </row>
    <row r="2853" spans="1:2" x14ac:dyDescent="0.35">
      <c r="A2853">
        <v>92</v>
      </c>
      <c r="B2853">
        <v>6.7</v>
      </c>
    </row>
    <row r="2854" spans="1:2" x14ac:dyDescent="0.35">
      <c r="A2854">
        <v>91</v>
      </c>
      <c r="B2854">
        <v>5.3</v>
      </c>
    </row>
    <row r="2855" spans="1:2" x14ac:dyDescent="0.35">
      <c r="A2855">
        <v>94</v>
      </c>
      <c r="B2855">
        <v>6.3</v>
      </c>
    </row>
    <row r="2856" spans="1:2" x14ac:dyDescent="0.35">
      <c r="A2856">
        <v>93</v>
      </c>
      <c r="B2856">
        <v>7</v>
      </c>
    </row>
    <row r="2857" spans="1:2" x14ac:dyDescent="0.35">
      <c r="A2857">
        <v>93</v>
      </c>
      <c r="B2857">
        <v>5.3</v>
      </c>
    </row>
    <row r="2858" spans="1:2" x14ac:dyDescent="0.35">
      <c r="A2858">
        <v>100</v>
      </c>
      <c r="B2858">
        <v>6.6</v>
      </c>
    </row>
    <row r="2859" spans="1:2" x14ac:dyDescent="0.35">
      <c r="A2859">
        <v>100</v>
      </c>
      <c r="B2859">
        <v>5.8</v>
      </c>
    </row>
    <row r="2860" spans="1:2" x14ac:dyDescent="0.35">
      <c r="A2860">
        <v>113</v>
      </c>
      <c r="B2860">
        <v>6.7</v>
      </c>
    </row>
    <row r="2861" spans="1:2" x14ac:dyDescent="0.35">
      <c r="A2861">
        <v>122</v>
      </c>
      <c r="B2861">
        <v>6.6</v>
      </c>
    </row>
    <row r="2862" spans="1:2" x14ac:dyDescent="0.35">
      <c r="A2862">
        <v>100</v>
      </c>
      <c r="B2862">
        <v>7</v>
      </c>
    </row>
    <row r="2863" spans="1:2" x14ac:dyDescent="0.35">
      <c r="A2863">
        <v>293</v>
      </c>
      <c r="B2863">
        <v>8.4</v>
      </c>
    </row>
    <row r="2864" spans="1:2" x14ac:dyDescent="0.35">
      <c r="A2864">
        <v>93</v>
      </c>
      <c r="B2864">
        <v>5.4</v>
      </c>
    </row>
    <row r="2865" spans="1:2" x14ac:dyDescent="0.35">
      <c r="A2865">
        <v>123</v>
      </c>
      <c r="B2865">
        <v>7.8</v>
      </c>
    </row>
    <row r="2866" spans="1:2" x14ac:dyDescent="0.35">
      <c r="A2866">
        <v>119</v>
      </c>
      <c r="B2866">
        <v>7.6</v>
      </c>
    </row>
    <row r="2867" spans="1:2" x14ac:dyDescent="0.35">
      <c r="A2867">
        <v>107</v>
      </c>
      <c r="B2867">
        <v>6.6</v>
      </c>
    </row>
    <row r="2868" spans="1:2" x14ac:dyDescent="0.35">
      <c r="A2868">
        <v>106</v>
      </c>
      <c r="B2868">
        <v>6.4</v>
      </c>
    </row>
    <row r="2869" spans="1:2" x14ac:dyDescent="0.35">
      <c r="A2869">
        <v>109</v>
      </c>
      <c r="B2869">
        <v>7</v>
      </c>
    </row>
    <row r="2870" spans="1:2" x14ac:dyDescent="0.35">
      <c r="A2870">
        <v>81</v>
      </c>
      <c r="B2870">
        <v>5.7</v>
      </c>
    </row>
    <row r="2871" spans="1:2" x14ac:dyDescent="0.35">
      <c r="A2871">
        <v>95</v>
      </c>
      <c r="B2871">
        <v>5.9</v>
      </c>
    </row>
    <row r="2872" spans="1:2" x14ac:dyDescent="0.35">
      <c r="A2872">
        <v>86</v>
      </c>
      <c r="B2872">
        <v>6.3</v>
      </c>
    </row>
    <row r="2873" spans="1:2" x14ac:dyDescent="0.35">
      <c r="A2873">
        <v>113</v>
      </c>
      <c r="B2873">
        <v>6.3</v>
      </c>
    </row>
    <row r="2874" spans="1:2" x14ac:dyDescent="0.35">
      <c r="A2874">
        <v>122</v>
      </c>
      <c r="B2874">
        <v>6.2</v>
      </c>
    </row>
    <row r="2875" spans="1:2" x14ac:dyDescent="0.35">
      <c r="A2875">
        <v>90</v>
      </c>
      <c r="B2875">
        <v>2.1</v>
      </c>
    </row>
    <row r="2876" spans="1:2" x14ac:dyDescent="0.35">
      <c r="A2876">
        <v>108</v>
      </c>
      <c r="B2876">
        <v>5</v>
      </c>
    </row>
    <row r="2877" spans="1:2" x14ac:dyDescent="0.35">
      <c r="A2877">
        <v>113</v>
      </c>
      <c r="B2877">
        <v>5.3</v>
      </c>
    </row>
    <row r="2878" spans="1:2" x14ac:dyDescent="0.35">
      <c r="A2878">
        <v>110</v>
      </c>
      <c r="B2878">
        <v>7.1</v>
      </c>
    </row>
    <row r="2879" spans="1:2" x14ac:dyDescent="0.35">
      <c r="A2879">
        <v>109</v>
      </c>
      <c r="B2879">
        <v>7</v>
      </c>
    </row>
    <row r="2880" spans="1:2" x14ac:dyDescent="0.35">
      <c r="A2880">
        <v>100</v>
      </c>
      <c r="B2880">
        <v>5.7</v>
      </c>
    </row>
    <row r="2881" spans="1:2" x14ac:dyDescent="0.35">
      <c r="A2881">
        <v>101</v>
      </c>
      <c r="B2881">
        <v>7.1</v>
      </c>
    </row>
    <row r="2882" spans="1:2" x14ac:dyDescent="0.35">
      <c r="A2882">
        <v>97</v>
      </c>
      <c r="B2882">
        <v>7</v>
      </c>
    </row>
    <row r="2883" spans="1:2" x14ac:dyDescent="0.35">
      <c r="A2883">
        <v>172</v>
      </c>
      <c r="B2883">
        <v>7.7</v>
      </c>
    </row>
    <row r="2884" spans="1:2" x14ac:dyDescent="0.35">
      <c r="A2884">
        <v>104</v>
      </c>
      <c r="B2884">
        <v>7.1</v>
      </c>
    </row>
    <row r="2885" spans="1:2" x14ac:dyDescent="0.35">
      <c r="A2885">
        <v>99</v>
      </c>
      <c r="B2885">
        <v>6.8</v>
      </c>
    </row>
    <row r="2886" spans="1:2" x14ac:dyDescent="0.35">
      <c r="A2886">
        <v>129</v>
      </c>
      <c r="B2886">
        <v>7.5</v>
      </c>
    </row>
    <row r="2887" spans="1:2" x14ac:dyDescent="0.35">
      <c r="A2887">
        <v>91</v>
      </c>
      <c r="B2887">
        <v>6.3</v>
      </c>
    </row>
    <row r="2888" spans="1:2" x14ac:dyDescent="0.35">
      <c r="A2888">
        <v>100</v>
      </c>
      <c r="B2888">
        <v>7.3</v>
      </c>
    </row>
    <row r="2889" spans="1:2" x14ac:dyDescent="0.35">
      <c r="A2889">
        <v>111</v>
      </c>
      <c r="B2889">
        <v>6.8</v>
      </c>
    </row>
    <row r="2890" spans="1:2" x14ac:dyDescent="0.35">
      <c r="A2890">
        <v>114</v>
      </c>
      <c r="B2890">
        <v>7.2</v>
      </c>
    </row>
    <row r="2891" spans="1:2" x14ac:dyDescent="0.35">
      <c r="A2891">
        <v>86</v>
      </c>
      <c r="B2891">
        <v>6.4</v>
      </c>
    </row>
    <row r="2892" spans="1:2" x14ac:dyDescent="0.35">
      <c r="A2892">
        <v>107</v>
      </c>
      <c r="B2892">
        <v>6</v>
      </c>
    </row>
    <row r="2893" spans="1:2" x14ac:dyDescent="0.35">
      <c r="A2893">
        <v>90</v>
      </c>
      <c r="B2893">
        <v>6.4</v>
      </c>
    </row>
    <row r="2894" spans="1:2" x14ac:dyDescent="0.35">
      <c r="A2894">
        <v>103</v>
      </c>
      <c r="B2894">
        <v>5.0999999999999996</v>
      </c>
    </row>
    <row r="2895" spans="1:2" x14ac:dyDescent="0.35">
      <c r="A2895">
        <v>120</v>
      </c>
      <c r="B2895">
        <v>7.5</v>
      </c>
    </row>
    <row r="2896" spans="1:2" x14ac:dyDescent="0.35">
      <c r="A2896">
        <v>134</v>
      </c>
      <c r="B2896">
        <v>7.1</v>
      </c>
    </row>
    <row r="2897" spans="1:2" x14ac:dyDescent="0.35">
      <c r="A2897">
        <v>110</v>
      </c>
      <c r="B2897">
        <v>4.5999999999999996</v>
      </c>
    </row>
    <row r="2898" spans="1:2" x14ac:dyDescent="0.35">
      <c r="A2898">
        <v>95</v>
      </c>
      <c r="B2898">
        <v>5.7</v>
      </c>
    </row>
    <row r="2899" spans="1:2" x14ac:dyDescent="0.35">
      <c r="A2899">
        <v>95</v>
      </c>
      <c r="B2899">
        <v>6.8</v>
      </c>
    </row>
    <row r="2900" spans="1:2" x14ac:dyDescent="0.35">
      <c r="A2900">
        <v>132</v>
      </c>
      <c r="B2900">
        <v>7.7</v>
      </c>
    </row>
    <row r="2901" spans="1:2" x14ac:dyDescent="0.35">
      <c r="A2901">
        <v>89</v>
      </c>
      <c r="B2901">
        <v>3.2</v>
      </c>
    </row>
    <row r="2902" spans="1:2" x14ac:dyDescent="0.35">
      <c r="A2902">
        <v>138</v>
      </c>
      <c r="B2902">
        <v>6.1</v>
      </c>
    </row>
    <row r="2903" spans="1:2" x14ac:dyDescent="0.35">
      <c r="A2903">
        <v>113</v>
      </c>
      <c r="B2903">
        <v>5.6</v>
      </c>
    </row>
    <row r="2904" spans="1:2" x14ac:dyDescent="0.35">
      <c r="A2904">
        <v>99</v>
      </c>
      <c r="B2904">
        <v>6.9</v>
      </c>
    </row>
    <row r="2905" spans="1:2" x14ac:dyDescent="0.35">
      <c r="A2905">
        <v>111</v>
      </c>
      <c r="B2905">
        <v>7.5</v>
      </c>
    </row>
    <row r="2906" spans="1:2" x14ac:dyDescent="0.35">
      <c r="A2906">
        <v>99</v>
      </c>
      <c r="B2906">
        <v>5.8</v>
      </c>
    </row>
    <row r="2907" spans="1:2" x14ac:dyDescent="0.35">
      <c r="A2907">
        <v>104</v>
      </c>
      <c r="B2907">
        <v>8.3000000000000007</v>
      </c>
    </row>
    <row r="2908" spans="1:2" x14ac:dyDescent="0.35">
      <c r="A2908">
        <v>89</v>
      </c>
      <c r="B2908">
        <v>2.8</v>
      </c>
    </row>
    <row r="2909" spans="1:2" x14ac:dyDescent="0.35">
      <c r="A2909">
        <v>103</v>
      </c>
      <c r="B2909">
        <v>6.6</v>
      </c>
    </row>
    <row r="2910" spans="1:2" x14ac:dyDescent="0.35">
      <c r="A2910">
        <v>134</v>
      </c>
      <c r="B2910">
        <v>7.5</v>
      </c>
    </row>
    <row r="2911" spans="1:2" x14ac:dyDescent="0.35">
      <c r="A2911">
        <v>100</v>
      </c>
      <c r="B2911">
        <v>6</v>
      </c>
    </row>
    <row r="2912" spans="1:2" x14ac:dyDescent="0.35">
      <c r="A2912">
        <v>130</v>
      </c>
      <c r="B2912">
        <v>6.2</v>
      </c>
    </row>
    <row r="2913" spans="1:2" x14ac:dyDescent="0.35">
      <c r="A2913">
        <v>106</v>
      </c>
      <c r="B2913">
        <v>7.2</v>
      </c>
    </row>
    <row r="2914" spans="1:2" x14ac:dyDescent="0.35">
      <c r="A2914">
        <v>125</v>
      </c>
      <c r="B2914">
        <v>8.6999999999999993</v>
      </c>
    </row>
    <row r="2915" spans="1:2" x14ac:dyDescent="0.35">
      <c r="A2915">
        <v>109</v>
      </c>
      <c r="B2915">
        <v>6</v>
      </c>
    </row>
    <row r="2916" spans="1:2" x14ac:dyDescent="0.35">
      <c r="A2916">
        <v>200</v>
      </c>
      <c r="B2916">
        <v>8</v>
      </c>
    </row>
    <row r="2917" spans="1:2" x14ac:dyDescent="0.35">
      <c r="A2917">
        <v>114</v>
      </c>
      <c r="B2917">
        <v>7.2</v>
      </c>
    </row>
    <row r="2918" spans="1:2" x14ac:dyDescent="0.35">
      <c r="A2918">
        <v>112</v>
      </c>
      <c r="B2918">
        <v>4.5</v>
      </c>
    </row>
    <row r="2919" spans="1:2" x14ac:dyDescent="0.35">
      <c r="A2919">
        <v>116</v>
      </c>
      <c r="B2919">
        <v>7.9</v>
      </c>
    </row>
    <row r="2920" spans="1:2" x14ac:dyDescent="0.35">
      <c r="A2920">
        <v>92</v>
      </c>
      <c r="B2920">
        <v>7.1</v>
      </c>
    </row>
    <row r="2921" spans="1:2" x14ac:dyDescent="0.35">
      <c r="A2921">
        <v>120</v>
      </c>
      <c r="B2921">
        <v>7.5</v>
      </c>
    </row>
    <row r="2922" spans="1:2" x14ac:dyDescent="0.35">
      <c r="A2922">
        <v>107</v>
      </c>
      <c r="B2922">
        <v>6.8</v>
      </c>
    </row>
    <row r="2923" spans="1:2" x14ac:dyDescent="0.35">
      <c r="A2923">
        <v>92</v>
      </c>
      <c r="B2923">
        <v>4.3</v>
      </c>
    </row>
    <row r="2924" spans="1:2" x14ac:dyDescent="0.35">
      <c r="A2924">
        <v>107</v>
      </c>
      <c r="B2924">
        <v>7.2</v>
      </c>
    </row>
    <row r="2925" spans="1:2" x14ac:dyDescent="0.35">
      <c r="A2925">
        <v>100</v>
      </c>
      <c r="B2925">
        <v>5.8</v>
      </c>
    </row>
    <row r="2926" spans="1:2" x14ac:dyDescent="0.35">
      <c r="A2926">
        <v>81</v>
      </c>
      <c r="B2926">
        <v>7.1</v>
      </c>
    </row>
    <row r="2927" spans="1:2" x14ac:dyDescent="0.35">
      <c r="A2927">
        <v>101</v>
      </c>
      <c r="B2927">
        <v>7.4</v>
      </c>
    </row>
    <row r="2928" spans="1:2" x14ac:dyDescent="0.35">
      <c r="A2928">
        <v>122</v>
      </c>
      <c r="B2928">
        <v>7.6</v>
      </c>
    </row>
    <row r="2929" spans="1:2" x14ac:dyDescent="0.35">
      <c r="A2929">
        <v>97</v>
      </c>
      <c r="B2929">
        <v>6.9</v>
      </c>
    </row>
    <row r="2930" spans="1:2" x14ac:dyDescent="0.35">
      <c r="A2930">
        <v>92</v>
      </c>
      <c r="B2930">
        <v>6</v>
      </c>
    </row>
    <row r="2931" spans="1:2" x14ac:dyDescent="0.35">
      <c r="A2931">
        <v>92</v>
      </c>
      <c r="B2931">
        <v>6.9</v>
      </c>
    </row>
    <row r="2932" spans="1:2" x14ac:dyDescent="0.35">
      <c r="A2932">
        <v>110</v>
      </c>
      <c r="B2932">
        <v>7.3</v>
      </c>
    </row>
    <row r="2933" spans="1:2" x14ac:dyDescent="0.35">
      <c r="A2933">
        <v>86</v>
      </c>
      <c r="B2933">
        <v>4.5999999999999996</v>
      </c>
    </row>
    <row r="2934" spans="1:2" x14ac:dyDescent="0.35">
      <c r="A2934">
        <v>91</v>
      </c>
      <c r="B2934">
        <v>6</v>
      </c>
    </row>
    <row r="2935" spans="1:2" x14ac:dyDescent="0.35">
      <c r="A2935">
        <v>145</v>
      </c>
      <c r="B2935">
        <v>6.4</v>
      </c>
    </row>
    <row r="2936" spans="1:2" x14ac:dyDescent="0.35">
      <c r="A2936">
        <v>100</v>
      </c>
      <c r="B2936">
        <v>5.5</v>
      </c>
    </row>
    <row r="2937" spans="1:2" x14ac:dyDescent="0.35">
      <c r="A2937">
        <v>111</v>
      </c>
      <c r="B2937">
        <v>7.5</v>
      </c>
    </row>
    <row r="2938" spans="1:2" x14ac:dyDescent="0.35">
      <c r="A2938">
        <v>184</v>
      </c>
      <c r="B2938">
        <v>8.1</v>
      </c>
    </row>
    <row r="2939" spans="1:2" x14ac:dyDescent="0.35">
      <c r="A2939">
        <v>89</v>
      </c>
      <c r="B2939">
        <v>6.3</v>
      </c>
    </row>
    <row r="2940" spans="1:2" x14ac:dyDescent="0.35">
      <c r="A2940">
        <v>84</v>
      </c>
      <c r="B2940">
        <v>5.0999999999999996</v>
      </c>
    </row>
    <row r="2941" spans="1:2" x14ac:dyDescent="0.35">
      <c r="A2941">
        <v>98</v>
      </c>
      <c r="B2941">
        <v>6.8</v>
      </c>
    </row>
    <row r="2942" spans="1:2" x14ac:dyDescent="0.35">
      <c r="A2942">
        <v>95</v>
      </c>
      <c r="B2942">
        <v>5.3</v>
      </c>
    </row>
    <row r="2943" spans="1:2" x14ac:dyDescent="0.35">
      <c r="A2943">
        <v>100</v>
      </c>
      <c r="B2943">
        <v>7.3</v>
      </c>
    </row>
    <row r="2944" spans="1:2" x14ac:dyDescent="0.35">
      <c r="A2944">
        <v>109</v>
      </c>
      <c r="B2944">
        <v>7.3</v>
      </c>
    </row>
    <row r="2945" spans="1:2" x14ac:dyDescent="0.35">
      <c r="A2945">
        <v>118</v>
      </c>
      <c r="B2945">
        <v>7.1</v>
      </c>
    </row>
    <row r="2946" spans="1:2" x14ac:dyDescent="0.35">
      <c r="A2946">
        <v>88</v>
      </c>
      <c r="B2946">
        <v>7.6</v>
      </c>
    </row>
    <row r="2947" spans="1:2" x14ac:dyDescent="0.35">
      <c r="A2947">
        <v>86</v>
      </c>
      <c r="B2947">
        <v>5.3</v>
      </c>
    </row>
    <row r="2948" spans="1:2" x14ac:dyDescent="0.35">
      <c r="A2948">
        <v>118</v>
      </c>
      <c r="B2948">
        <v>7.8</v>
      </c>
    </row>
    <row r="2949" spans="1:2" x14ac:dyDescent="0.35">
      <c r="A2949">
        <v>125</v>
      </c>
      <c r="B2949">
        <v>7.7</v>
      </c>
    </row>
    <row r="2950" spans="1:2" x14ac:dyDescent="0.35">
      <c r="A2950">
        <v>125</v>
      </c>
      <c r="B2950">
        <v>7.7</v>
      </c>
    </row>
    <row r="2951" spans="1:2" x14ac:dyDescent="0.35">
      <c r="A2951">
        <v>94</v>
      </c>
      <c r="B2951">
        <v>5.4</v>
      </c>
    </row>
    <row r="2952" spans="1:2" x14ac:dyDescent="0.35">
      <c r="A2952">
        <v>113</v>
      </c>
      <c r="B2952">
        <v>6.2</v>
      </c>
    </row>
    <row r="2953" spans="1:2" x14ac:dyDescent="0.35">
      <c r="A2953">
        <v>104</v>
      </c>
      <c r="B2953">
        <v>7.4</v>
      </c>
    </row>
    <row r="2954" spans="1:2" x14ac:dyDescent="0.35">
      <c r="A2954">
        <v>95</v>
      </c>
      <c r="B2954">
        <v>6.2</v>
      </c>
    </row>
    <row r="2955" spans="1:2" x14ac:dyDescent="0.35">
      <c r="A2955">
        <v>102</v>
      </c>
      <c r="B2955">
        <v>5.0999999999999996</v>
      </c>
    </row>
    <row r="2956" spans="1:2" x14ac:dyDescent="0.35">
      <c r="A2956">
        <v>124</v>
      </c>
      <c r="B2956">
        <v>6.9</v>
      </c>
    </row>
    <row r="2957" spans="1:2" x14ac:dyDescent="0.35">
      <c r="A2957">
        <v>105</v>
      </c>
      <c r="B2957">
        <v>6.3</v>
      </c>
    </row>
    <row r="2958" spans="1:2" x14ac:dyDescent="0.35">
      <c r="A2958">
        <v>104</v>
      </c>
      <c r="B2958">
        <v>6.8</v>
      </c>
    </row>
    <row r="2959" spans="1:2" x14ac:dyDescent="0.35">
      <c r="A2959">
        <v>111</v>
      </c>
      <c r="B2959">
        <v>5.7</v>
      </c>
    </row>
    <row r="2960" spans="1:2" x14ac:dyDescent="0.35">
      <c r="A2960">
        <v>95</v>
      </c>
      <c r="B2960">
        <v>5.8</v>
      </c>
    </row>
    <row r="2961" spans="1:2" x14ac:dyDescent="0.35">
      <c r="A2961">
        <v>96</v>
      </c>
      <c r="B2961">
        <v>6.2</v>
      </c>
    </row>
    <row r="2962" spans="1:2" x14ac:dyDescent="0.35">
      <c r="A2962">
        <v>97</v>
      </c>
      <c r="B2962">
        <v>4.3</v>
      </c>
    </row>
    <row r="2963" spans="1:2" x14ac:dyDescent="0.35">
      <c r="A2963">
        <v>118</v>
      </c>
      <c r="B2963">
        <v>6.4</v>
      </c>
    </row>
    <row r="2964" spans="1:2" x14ac:dyDescent="0.35">
      <c r="A2964">
        <v>193</v>
      </c>
      <c r="B2964">
        <v>6</v>
      </c>
    </row>
    <row r="2965" spans="1:2" x14ac:dyDescent="0.35">
      <c r="A2965">
        <v>97</v>
      </c>
      <c r="B2965">
        <v>6.9</v>
      </c>
    </row>
    <row r="2966" spans="1:2" x14ac:dyDescent="0.35">
      <c r="A2966">
        <v>98</v>
      </c>
      <c r="B2966">
        <v>5.5</v>
      </c>
    </row>
    <row r="2967" spans="1:2" x14ac:dyDescent="0.35">
      <c r="A2967">
        <v>103</v>
      </c>
      <c r="B2967">
        <v>5.4</v>
      </c>
    </row>
    <row r="2968" spans="1:2" x14ac:dyDescent="0.35">
      <c r="A2968">
        <v>161</v>
      </c>
      <c r="B2968">
        <v>8.3000000000000007</v>
      </c>
    </row>
    <row r="2969" spans="1:2" x14ac:dyDescent="0.35">
      <c r="A2969">
        <v>120</v>
      </c>
      <c r="B2969">
        <v>7.9</v>
      </c>
    </row>
    <row r="2970" spans="1:2" x14ac:dyDescent="0.35">
      <c r="A2970">
        <v>97</v>
      </c>
      <c r="B2970">
        <v>6.5</v>
      </c>
    </row>
    <row r="2971" spans="1:2" x14ac:dyDescent="0.35">
      <c r="A2971">
        <v>97</v>
      </c>
      <c r="B2971">
        <v>6.3</v>
      </c>
    </row>
    <row r="2972" spans="1:2" x14ac:dyDescent="0.35">
      <c r="A2972">
        <v>99</v>
      </c>
      <c r="B2972">
        <v>6.4</v>
      </c>
    </row>
    <row r="2973" spans="1:2" x14ac:dyDescent="0.35">
      <c r="A2973">
        <v>144</v>
      </c>
      <c r="B2973">
        <v>5.3</v>
      </c>
    </row>
    <row r="2974" spans="1:2" x14ac:dyDescent="0.35">
      <c r="A2974">
        <v>145</v>
      </c>
      <c r="B2974">
        <v>6.6</v>
      </c>
    </row>
    <row r="2975" spans="1:2" x14ac:dyDescent="0.35">
      <c r="A2975">
        <v>106</v>
      </c>
      <c r="B2975">
        <v>7.4</v>
      </c>
    </row>
    <row r="2976" spans="1:2" x14ac:dyDescent="0.35">
      <c r="A2976">
        <v>126</v>
      </c>
      <c r="B2976">
        <v>8.3000000000000007</v>
      </c>
    </row>
    <row r="2977" spans="1:2" x14ac:dyDescent="0.35">
      <c r="A2977">
        <v>106</v>
      </c>
      <c r="B2977">
        <v>5.3</v>
      </c>
    </row>
    <row r="2978" spans="1:2" x14ac:dyDescent="0.35">
      <c r="A2978">
        <v>121</v>
      </c>
      <c r="B2978">
        <v>6.2</v>
      </c>
    </row>
    <row r="2979" spans="1:2" x14ac:dyDescent="0.35">
      <c r="A2979">
        <v>117</v>
      </c>
      <c r="B2979">
        <v>6.9</v>
      </c>
    </row>
    <row r="2980" spans="1:2" x14ac:dyDescent="0.35">
      <c r="A2980">
        <v>98</v>
      </c>
      <c r="B2980">
        <v>5.9</v>
      </c>
    </row>
    <row r="2981" spans="1:2" x14ac:dyDescent="0.35">
      <c r="A2981">
        <v>109</v>
      </c>
      <c r="B2981">
        <v>6.1</v>
      </c>
    </row>
    <row r="2982" spans="1:2" x14ac:dyDescent="0.35">
      <c r="A2982">
        <v>95</v>
      </c>
      <c r="B2982">
        <v>5.8</v>
      </c>
    </row>
    <row r="2983" spans="1:2" x14ac:dyDescent="0.35">
      <c r="A2983">
        <v>96</v>
      </c>
      <c r="B2983">
        <v>5.9</v>
      </c>
    </row>
    <row r="2984" spans="1:2" x14ac:dyDescent="0.35">
      <c r="A2984">
        <v>101</v>
      </c>
      <c r="B2984">
        <v>5.5</v>
      </c>
    </row>
    <row r="2985" spans="1:2" x14ac:dyDescent="0.35">
      <c r="A2985">
        <v>107</v>
      </c>
      <c r="B2985">
        <v>5</v>
      </c>
    </row>
    <row r="2986" spans="1:2" x14ac:dyDescent="0.35">
      <c r="A2986">
        <v>119</v>
      </c>
      <c r="B2986">
        <v>7</v>
      </c>
    </row>
    <row r="2987" spans="1:2" x14ac:dyDescent="0.35">
      <c r="A2987">
        <v>178</v>
      </c>
      <c r="B2987">
        <v>7.8</v>
      </c>
    </row>
    <row r="2988" spans="1:2" x14ac:dyDescent="0.35">
      <c r="A2988">
        <v>100</v>
      </c>
      <c r="B2988">
        <v>6.4</v>
      </c>
    </row>
    <row r="2989" spans="1:2" x14ac:dyDescent="0.35">
      <c r="A2989">
        <v>98</v>
      </c>
      <c r="B2989">
        <v>5.9</v>
      </c>
    </row>
    <row r="2990" spans="1:2" x14ac:dyDescent="0.35">
      <c r="A2990">
        <v>92</v>
      </c>
      <c r="B2990">
        <v>7</v>
      </c>
    </row>
    <row r="2991" spans="1:2" x14ac:dyDescent="0.35">
      <c r="A2991">
        <v>90</v>
      </c>
      <c r="B2991">
        <v>6.1</v>
      </c>
    </row>
    <row r="2992" spans="1:2" x14ac:dyDescent="0.35">
      <c r="A2992">
        <v>90</v>
      </c>
      <c r="B2992">
        <v>6.9</v>
      </c>
    </row>
    <row r="2993" spans="1:2" x14ac:dyDescent="0.35">
      <c r="A2993">
        <v>153</v>
      </c>
      <c r="B2993">
        <v>7.5</v>
      </c>
    </row>
    <row r="2994" spans="1:2" x14ac:dyDescent="0.35">
      <c r="A2994">
        <v>124</v>
      </c>
      <c r="B2994">
        <v>7.3</v>
      </c>
    </row>
    <row r="2995" spans="1:2" x14ac:dyDescent="0.35">
      <c r="A2995">
        <v>82</v>
      </c>
      <c r="B2995">
        <v>6.5</v>
      </c>
    </row>
    <row r="2996" spans="1:2" x14ac:dyDescent="0.35">
      <c r="A2996">
        <v>107</v>
      </c>
      <c r="B2996">
        <v>6.2</v>
      </c>
    </row>
    <row r="2997" spans="1:2" x14ac:dyDescent="0.35">
      <c r="A2997">
        <v>75</v>
      </c>
      <c r="B2997">
        <v>6.7</v>
      </c>
    </row>
    <row r="2998" spans="1:2" x14ac:dyDescent="0.35">
      <c r="A2998">
        <v>97</v>
      </c>
      <c r="B2998">
        <v>6</v>
      </c>
    </row>
    <row r="2999" spans="1:2" x14ac:dyDescent="0.35">
      <c r="A2999">
        <v>80</v>
      </c>
      <c r="B2999">
        <v>6.3</v>
      </c>
    </row>
    <row r="3000" spans="1:2" x14ac:dyDescent="0.35">
      <c r="A3000">
        <v>85</v>
      </c>
      <c r="B3000">
        <v>5.8</v>
      </c>
    </row>
    <row r="3001" spans="1:2" x14ac:dyDescent="0.35">
      <c r="A3001">
        <v>97</v>
      </c>
      <c r="B3001">
        <v>6.1</v>
      </c>
    </row>
    <row r="3002" spans="1:2" x14ac:dyDescent="0.35">
      <c r="A3002">
        <v>109</v>
      </c>
      <c r="B3002">
        <v>6.9</v>
      </c>
    </row>
    <row r="3003" spans="1:2" x14ac:dyDescent="0.35">
      <c r="A3003">
        <v>140</v>
      </c>
      <c r="B3003">
        <v>5.4</v>
      </c>
    </row>
    <row r="3004" spans="1:2" x14ac:dyDescent="0.35">
      <c r="A3004">
        <v>90</v>
      </c>
      <c r="B3004">
        <v>6.7</v>
      </c>
    </row>
    <row r="3005" spans="1:2" x14ac:dyDescent="0.35">
      <c r="A3005">
        <v>130</v>
      </c>
      <c r="B3005">
        <v>7.4</v>
      </c>
    </row>
    <row r="3006" spans="1:2" x14ac:dyDescent="0.35">
      <c r="A3006">
        <v>98</v>
      </c>
      <c r="B3006">
        <v>5.6</v>
      </c>
    </row>
    <row r="3007" spans="1:2" x14ac:dyDescent="0.35">
      <c r="A3007">
        <v>101</v>
      </c>
      <c r="B3007">
        <v>6.5</v>
      </c>
    </row>
    <row r="3008" spans="1:2" x14ac:dyDescent="0.35">
      <c r="A3008">
        <v>114</v>
      </c>
      <c r="B3008">
        <v>6.5</v>
      </c>
    </row>
    <row r="3009" spans="1:2" x14ac:dyDescent="0.35">
      <c r="A3009">
        <v>100</v>
      </c>
      <c r="B3009">
        <v>5.8</v>
      </c>
    </row>
    <row r="3010" spans="1:2" x14ac:dyDescent="0.35">
      <c r="A3010">
        <v>85</v>
      </c>
      <c r="B3010">
        <v>5</v>
      </c>
    </row>
    <row r="3011" spans="1:2" x14ac:dyDescent="0.35">
      <c r="A3011">
        <v>103</v>
      </c>
      <c r="B3011">
        <v>5.5</v>
      </c>
    </row>
    <row r="3012" spans="1:2" x14ac:dyDescent="0.35">
      <c r="A3012">
        <v>100</v>
      </c>
      <c r="B3012">
        <v>6.5</v>
      </c>
    </row>
    <row r="3013" spans="1:2" x14ac:dyDescent="0.35">
      <c r="A3013">
        <v>114</v>
      </c>
      <c r="B3013">
        <v>7.2</v>
      </c>
    </row>
    <row r="3014" spans="1:2" x14ac:dyDescent="0.35">
      <c r="A3014">
        <v>102</v>
      </c>
      <c r="B3014">
        <v>7.3</v>
      </c>
    </row>
    <row r="3015" spans="1:2" x14ac:dyDescent="0.35">
      <c r="A3015">
        <v>103</v>
      </c>
      <c r="B3015">
        <v>7.2</v>
      </c>
    </row>
    <row r="3016" spans="1:2" x14ac:dyDescent="0.35">
      <c r="A3016">
        <v>97</v>
      </c>
      <c r="B3016">
        <v>5.2</v>
      </c>
    </row>
    <row r="3017" spans="1:2" x14ac:dyDescent="0.35">
      <c r="A3017">
        <v>116</v>
      </c>
      <c r="B3017">
        <v>5.7</v>
      </c>
    </row>
    <row r="3018" spans="1:2" x14ac:dyDescent="0.35">
      <c r="A3018">
        <v>96</v>
      </c>
      <c r="B3018">
        <v>4.7</v>
      </c>
    </row>
    <row r="3019" spans="1:2" x14ac:dyDescent="0.35">
      <c r="A3019">
        <v>98</v>
      </c>
      <c r="B3019">
        <v>5.9</v>
      </c>
    </row>
    <row r="3020" spans="1:2" x14ac:dyDescent="0.35">
      <c r="A3020">
        <v>105</v>
      </c>
      <c r="B3020">
        <v>6.8</v>
      </c>
    </row>
    <row r="3021" spans="1:2" x14ac:dyDescent="0.35">
      <c r="A3021">
        <v>123</v>
      </c>
      <c r="B3021">
        <v>5.9</v>
      </c>
    </row>
    <row r="3022" spans="1:2" x14ac:dyDescent="0.35">
      <c r="A3022">
        <v>107</v>
      </c>
      <c r="B3022">
        <v>5.3</v>
      </c>
    </row>
    <row r="3023" spans="1:2" x14ac:dyDescent="0.35">
      <c r="A3023">
        <v>112</v>
      </c>
      <c r="B3023">
        <v>6</v>
      </c>
    </row>
    <row r="3024" spans="1:2" x14ac:dyDescent="0.35">
      <c r="A3024">
        <v>93</v>
      </c>
      <c r="B3024">
        <v>7.7</v>
      </c>
    </row>
    <row r="3025" spans="1:2" x14ac:dyDescent="0.35">
      <c r="A3025">
        <v>97</v>
      </c>
      <c r="B3025">
        <v>4.4000000000000004</v>
      </c>
    </row>
    <row r="3026" spans="1:2" x14ac:dyDescent="0.35">
      <c r="A3026">
        <v>122</v>
      </c>
      <c r="B3026">
        <v>6.6</v>
      </c>
    </row>
    <row r="3027" spans="1:2" x14ac:dyDescent="0.35">
      <c r="A3027">
        <v>101</v>
      </c>
      <c r="B3027">
        <v>6.7</v>
      </c>
    </row>
    <row r="3028" spans="1:2" x14ac:dyDescent="0.35">
      <c r="A3028">
        <v>100</v>
      </c>
      <c r="B3028">
        <v>5.5</v>
      </c>
    </row>
    <row r="3029" spans="1:2" x14ac:dyDescent="0.35">
      <c r="A3029">
        <v>129</v>
      </c>
      <c r="B3029">
        <v>6.5</v>
      </c>
    </row>
    <row r="3030" spans="1:2" x14ac:dyDescent="0.35">
      <c r="A3030">
        <v>81</v>
      </c>
      <c r="B3030">
        <v>6.2</v>
      </c>
    </row>
    <row r="3031" spans="1:2" x14ac:dyDescent="0.35">
      <c r="A3031">
        <v>96</v>
      </c>
      <c r="B3031">
        <v>7.1</v>
      </c>
    </row>
    <row r="3032" spans="1:2" x14ac:dyDescent="0.35">
      <c r="A3032">
        <v>84</v>
      </c>
      <c r="B3032">
        <v>6.1</v>
      </c>
    </row>
    <row r="3033" spans="1:2" x14ac:dyDescent="0.35">
      <c r="A3033">
        <v>100</v>
      </c>
      <c r="B3033">
        <v>7.1</v>
      </c>
    </row>
    <row r="3034" spans="1:2" x14ac:dyDescent="0.35">
      <c r="A3034">
        <v>110</v>
      </c>
      <c r="B3034">
        <v>6</v>
      </c>
    </row>
    <row r="3035" spans="1:2" x14ac:dyDescent="0.35">
      <c r="A3035">
        <v>130</v>
      </c>
      <c r="B3035">
        <v>7.4</v>
      </c>
    </row>
    <row r="3036" spans="1:2" x14ac:dyDescent="0.35">
      <c r="A3036">
        <v>84</v>
      </c>
      <c r="B3036">
        <v>5.9</v>
      </c>
    </row>
    <row r="3037" spans="1:2" x14ac:dyDescent="0.35">
      <c r="A3037">
        <v>106</v>
      </c>
      <c r="B3037">
        <v>4.0999999999999996</v>
      </c>
    </row>
    <row r="3038" spans="1:2" x14ac:dyDescent="0.35">
      <c r="A3038">
        <v>89</v>
      </c>
      <c r="B3038">
        <v>5.8</v>
      </c>
    </row>
    <row r="3039" spans="1:2" x14ac:dyDescent="0.35">
      <c r="A3039">
        <v>76</v>
      </c>
      <c r="B3039">
        <v>5.9</v>
      </c>
    </row>
    <row r="3040" spans="1:2" x14ac:dyDescent="0.35">
      <c r="A3040">
        <v>99</v>
      </c>
      <c r="B3040">
        <v>7</v>
      </c>
    </row>
    <row r="3041" spans="1:2" x14ac:dyDescent="0.35">
      <c r="A3041">
        <v>96</v>
      </c>
      <c r="B3041">
        <v>6.8</v>
      </c>
    </row>
    <row r="3042" spans="1:2" x14ac:dyDescent="0.35">
      <c r="A3042">
        <v>104</v>
      </c>
      <c r="B3042">
        <v>7.4</v>
      </c>
    </row>
    <row r="3043" spans="1:2" x14ac:dyDescent="0.35">
      <c r="A3043">
        <v>108</v>
      </c>
      <c r="B3043">
        <v>7.1</v>
      </c>
    </row>
    <row r="3044" spans="1:2" x14ac:dyDescent="0.35">
      <c r="A3044">
        <v>108</v>
      </c>
      <c r="B3044">
        <v>7</v>
      </c>
    </row>
    <row r="3045" spans="1:2" x14ac:dyDescent="0.35">
      <c r="A3045">
        <v>87</v>
      </c>
      <c r="B3045">
        <v>5.8</v>
      </c>
    </row>
    <row r="3046" spans="1:2" x14ac:dyDescent="0.35">
      <c r="A3046">
        <v>89</v>
      </c>
      <c r="B3046">
        <v>7.8</v>
      </c>
    </row>
    <row r="3047" spans="1:2" x14ac:dyDescent="0.35">
      <c r="A3047">
        <v>97</v>
      </c>
      <c r="B3047">
        <v>6.5</v>
      </c>
    </row>
    <row r="3048" spans="1:2" x14ac:dyDescent="0.35">
      <c r="A3048">
        <v>106</v>
      </c>
      <c r="B3048">
        <v>7</v>
      </c>
    </row>
    <row r="3049" spans="1:2" x14ac:dyDescent="0.35">
      <c r="A3049">
        <v>100</v>
      </c>
      <c r="B3049">
        <v>6.3</v>
      </c>
    </row>
    <row r="3050" spans="1:2" x14ac:dyDescent="0.35">
      <c r="A3050">
        <v>89</v>
      </c>
      <c r="B3050">
        <v>5.3</v>
      </c>
    </row>
    <row r="3051" spans="1:2" x14ac:dyDescent="0.35">
      <c r="A3051">
        <v>114</v>
      </c>
      <c r="B3051">
        <v>6.8</v>
      </c>
    </row>
    <row r="3052" spans="1:2" x14ac:dyDescent="0.35">
      <c r="A3052">
        <v>95</v>
      </c>
      <c r="B3052">
        <v>5.5</v>
      </c>
    </row>
    <row r="3053" spans="1:2" x14ac:dyDescent="0.35">
      <c r="A3053">
        <v>97</v>
      </c>
      <c r="B3053">
        <v>7.4</v>
      </c>
    </row>
    <row r="3054" spans="1:2" x14ac:dyDescent="0.35">
      <c r="A3054">
        <v>94</v>
      </c>
      <c r="B3054">
        <v>4.3</v>
      </c>
    </row>
    <row r="3055" spans="1:2" x14ac:dyDescent="0.35">
      <c r="A3055">
        <v>95</v>
      </c>
      <c r="B3055">
        <v>5.2</v>
      </c>
    </row>
    <row r="3056" spans="1:2" x14ac:dyDescent="0.35">
      <c r="A3056">
        <v>101</v>
      </c>
      <c r="B3056">
        <v>6.7</v>
      </c>
    </row>
    <row r="3057" spans="1:2" x14ac:dyDescent="0.35">
      <c r="A3057">
        <v>87</v>
      </c>
      <c r="B3057">
        <v>6.3</v>
      </c>
    </row>
    <row r="3058" spans="1:2" x14ac:dyDescent="0.35">
      <c r="A3058">
        <v>101</v>
      </c>
      <c r="B3058">
        <v>8.6</v>
      </c>
    </row>
    <row r="3059" spans="1:2" x14ac:dyDescent="0.35">
      <c r="A3059">
        <v>82</v>
      </c>
      <c r="B3059">
        <v>6.1</v>
      </c>
    </row>
    <row r="3060" spans="1:2" x14ac:dyDescent="0.35">
      <c r="A3060">
        <v>74</v>
      </c>
      <c r="B3060">
        <v>5.8</v>
      </c>
    </row>
    <row r="3061" spans="1:2" x14ac:dyDescent="0.35">
      <c r="A3061">
        <v>130</v>
      </c>
      <c r="B3061">
        <v>7.7</v>
      </c>
    </row>
    <row r="3062" spans="1:2" x14ac:dyDescent="0.35">
      <c r="A3062">
        <v>112</v>
      </c>
      <c r="B3062">
        <v>8</v>
      </c>
    </row>
    <row r="3063" spans="1:2" x14ac:dyDescent="0.35">
      <c r="A3063">
        <v>96</v>
      </c>
      <c r="B3063">
        <v>5.6</v>
      </c>
    </row>
    <row r="3064" spans="1:2" x14ac:dyDescent="0.35">
      <c r="A3064">
        <v>89</v>
      </c>
      <c r="B3064">
        <v>6.7</v>
      </c>
    </row>
    <row r="3065" spans="1:2" x14ac:dyDescent="0.35">
      <c r="A3065">
        <v>100</v>
      </c>
      <c r="B3065">
        <v>6.6</v>
      </c>
    </row>
    <row r="3066" spans="1:2" x14ac:dyDescent="0.35">
      <c r="A3066">
        <v>78</v>
      </c>
      <c r="B3066">
        <v>4.2</v>
      </c>
    </row>
    <row r="3067" spans="1:2" x14ac:dyDescent="0.35">
      <c r="A3067">
        <v>121</v>
      </c>
      <c r="B3067">
        <v>6.6</v>
      </c>
    </row>
    <row r="3068" spans="1:2" x14ac:dyDescent="0.35">
      <c r="A3068">
        <v>85</v>
      </c>
      <c r="B3068">
        <v>4.0999999999999996</v>
      </c>
    </row>
    <row r="3069" spans="1:2" x14ac:dyDescent="0.35">
      <c r="A3069">
        <v>120</v>
      </c>
      <c r="B3069">
        <v>7.3</v>
      </c>
    </row>
    <row r="3070" spans="1:2" x14ac:dyDescent="0.35">
      <c r="A3070">
        <v>106</v>
      </c>
      <c r="B3070">
        <v>7.1</v>
      </c>
    </row>
    <row r="3071" spans="1:2" x14ac:dyDescent="0.35">
      <c r="A3071">
        <v>83</v>
      </c>
      <c r="B3071">
        <v>6.5</v>
      </c>
    </row>
    <row r="3072" spans="1:2" x14ac:dyDescent="0.35">
      <c r="A3072">
        <v>120</v>
      </c>
      <c r="B3072">
        <v>7</v>
      </c>
    </row>
    <row r="3073" spans="1:2" x14ac:dyDescent="0.35">
      <c r="A3073">
        <v>111</v>
      </c>
      <c r="B3073">
        <v>5.5</v>
      </c>
    </row>
    <row r="3074" spans="1:2" x14ac:dyDescent="0.35">
      <c r="A3074">
        <v>100</v>
      </c>
      <c r="B3074">
        <v>6.6</v>
      </c>
    </row>
    <row r="3075" spans="1:2" x14ac:dyDescent="0.35">
      <c r="A3075">
        <v>89</v>
      </c>
      <c r="B3075">
        <v>7.1</v>
      </c>
    </row>
    <row r="3076" spans="1:2" x14ac:dyDescent="0.35">
      <c r="A3076">
        <v>115</v>
      </c>
      <c r="B3076">
        <v>7.9</v>
      </c>
    </row>
    <row r="3077" spans="1:2" x14ac:dyDescent="0.35">
      <c r="A3077">
        <v>135</v>
      </c>
      <c r="B3077">
        <v>7.1</v>
      </c>
    </row>
    <row r="3078" spans="1:2" x14ac:dyDescent="0.35">
      <c r="A3078">
        <v>92</v>
      </c>
      <c r="B3078">
        <v>5.6</v>
      </c>
    </row>
    <row r="3079" spans="1:2" x14ac:dyDescent="0.35">
      <c r="A3079">
        <v>120</v>
      </c>
      <c r="B3079">
        <v>7.3</v>
      </c>
    </row>
    <row r="3080" spans="1:2" x14ac:dyDescent="0.35">
      <c r="A3080">
        <v>97</v>
      </c>
      <c r="B3080">
        <v>3.3</v>
      </c>
    </row>
    <row r="3081" spans="1:2" x14ac:dyDescent="0.35">
      <c r="A3081">
        <v>135</v>
      </c>
      <c r="B3081">
        <v>6.5</v>
      </c>
    </row>
    <row r="3082" spans="1:2" x14ac:dyDescent="0.35">
      <c r="A3082">
        <v>93</v>
      </c>
      <c r="B3082">
        <v>4.8</v>
      </c>
    </row>
    <row r="3083" spans="1:2" x14ac:dyDescent="0.35">
      <c r="A3083">
        <v>118</v>
      </c>
      <c r="B3083">
        <v>5.2</v>
      </c>
    </row>
    <row r="3084" spans="1:2" x14ac:dyDescent="0.35">
      <c r="A3084">
        <v>97</v>
      </c>
      <c r="B3084">
        <v>6.3</v>
      </c>
    </row>
    <row r="3085" spans="1:2" x14ac:dyDescent="0.35">
      <c r="A3085">
        <v>98</v>
      </c>
      <c r="B3085">
        <v>7.2</v>
      </c>
    </row>
    <row r="3086" spans="1:2" x14ac:dyDescent="0.35">
      <c r="A3086">
        <v>98</v>
      </c>
      <c r="B3086">
        <v>6.8</v>
      </c>
    </row>
    <row r="3087" spans="1:2" x14ac:dyDescent="0.35">
      <c r="A3087">
        <v>101</v>
      </c>
      <c r="B3087">
        <v>5.7</v>
      </c>
    </row>
    <row r="3088" spans="1:2" x14ac:dyDescent="0.35">
      <c r="A3088">
        <v>132</v>
      </c>
      <c r="B3088">
        <v>7.2</v>
      </c>
    </row>
    <row r="3089" spans="1:2" x14ac:dyDescent="0.35">
      <c r="A3089">
        <v>106</v>
      </c>
      <c r="B3089">
        <v>6.9</v>
      </c>
    </row>
    <row r="3090" spans="1:2" x14ac:dyDescent="0.35">
      <c r="A3090">
        <v>168</v>
      </c>
      <c r="B3090">
        <v>6.3</v>
      </c>
    </row>
    <row r="3091" spans="1:2" x14ac:dyDescent="0.35">
      <c r="A3091">
        <v>87</v>
      </c>
      <c r="B3091">
        <v>6.2</v>
      </c>
    </row>
    <row r="3092" spans="1:2" x14ac:dyDescent="0.35">
      <c r="A3092">
        <v>98</v>
      </c>
      <c r="B3092">
        <v>6.7</v>
      </c>
    </row>
    <row r="3093" spans="1:2" x14ac:dyDescent="0.35">
      <c r="A3093">
        <v>96</v>
      </c>
      <c r="B3093">
        <v>6.5</v>
      </c>
    </row>
    <row r="3094" spans="1:2" x14ac:dyDescent="0.35">
      <c r="A3094">
        <v>104</v>
      </c>
      <c r="B3094">
        <v>7.2</v>
      </c>
    </row>
    <row r="3095" spans="1:2" x14ac:dyDescent="0.35">
      <c r="A3095">
        <v>93</v>
      </c>
      <c r="B3095">
        <v>5.3</v>
      </c>
    </row>
    <row r="3096" spans="1:2" x14ac:dyDescent="0.35">
      <c r="A3096">
        <v>95</v>
      </c>
      <c r="B3096">
        <v>6.7</v>
      </c>
    </row>
    <row r="3097" spans="1:2" x14ac:dyDescent="0.35">
      <c r="A3097">
        <v>119</v>
      </c>
      <c r="B3097">
        <v>6.2</v>
      </c>
    </row>
    <row r="3098" spans="1:2" x14ac:dyDescent="0.35">
      <c r="A3098">
        <v>89</v>
      </c>
      <c r="B3098">
        <v>3.6</v>
      </c>
    </row>
    <row r="3099" spans="1:2" x14ac:dyDescent="0.35">
      <c r="A3099">
        <v>107</v>
      </c>
      <c r="B3099">
        <v>5.7</v>
      </c>
    </row>
    <row r="3100" spans="1:2" x14ac:dyDescent="0.35">
      <c r="A3100">
        <v>85</v>
      </c>
      <c r="B3100">
        <v>7.3</v>
      </c>
    </row>
    <row r="3101" spans="1:2" x14ac:dyDescent="0.35">
      <c r="A3101">
        <v>93</v>
      </c>
      <c r="B3101">
        <v>5</v>
      </c>
    </row>
    <row r="3102" spans="1:2" x14ac:dyDescent="0.35">
      <c r="A3102">
        <v>101</v>
      </c>
      <c r="B3102">
        <v>6.6</v>
      </c>
    </row>
    <row r="3103" spans="1:2" x14ac:dyDescent="0.35">
      <c r="A3103">
        <v>103</v>
      </c>
      <c r="B3103">
        <v>6.6</v>
      </c>
    </row>
    <row r="3104" spans="1:2" x14ac:dyDescent="0.35">
      <c r="A3104">
        <v>101</v>
      </c>
      <c r="B3104">
        <v>6.8</v>
      </c>
    </row>
    <row r="3105" spans="1:2" x14ac:dyDescent="0.35">
      <c r="A3105">
        <v>123</v>
      </c>
      <c r="B3105">
        <v>6.2</v>
      </c>
    </row>
    <row r="3106" spans="1:2" x14ac:dyDescent="0.35">
      <c r="A3106">
        <v>111</v>
      </c>
      <c r="B3106">
        <v>7.3</v>
      </c>
    </row>
    <row r="3107" spans="1:2" x14ac:dyDescent="0.35">
      <c r="A3107">
        <v>86</v>
      </c>
      <c r="B3107">
        <v>6.2</v>
      </c>
    </row>
    <row r="3108" spans="1:2" x14ac:dyDescent="0.35">
      <c r="A3108">
        <v>99</v>
      </c>
      <c r="B3108">
        <v>6.9</v>
      </c>
    </row>
    <row r="3109" spans="1:2" x14ac:dyDescent="0.35">
      <c r="A3109">
        <v>90</v>
      </c>
      <c r="B3109">
        <v>6.6</v>
      </c>
    </row>
    <row r="3110" spans="1:2" x14ac:dyDescent="0.35">
      <c r="A3110">
        <v>82</v>
      </c>
      <c r="B3110">
        <v>6.3</v>
      </c>
    </row>
    <row r="3111" spans="1:2" x14ac:dyDescent="0.35">
      <c r="A3111">
        <v>110</v>
      </c>
      <c r="B3111">
        <v>7</v>
      </c>
    </row>
    <row r="3112" spans="1:2" x14ac:dyDescent="0.35">
      <c r="A3112">
        <v>83</v>
      </c>
      <c r="B3112">
        <v>3.3</v>
      </c>
    </row>
    <row r="3113" spans="1:2" x14ac:dyDescent="0.35">
      <c r="A3113">
        <v>128</v>
      </c>
      <c r="B3113">
        <v>6.7</v>
      </c>
    </row>
    <row r="3114" spans="1:2" x14ac:dyDescent="0.35">
      <c r="A3114">
        <v>125</v>
      </c>
      <c r="B3114">
        <v>6.2</v>
      </c>
    </row>
    <row r="3115" spans="1:2" x14ac:dyDescent="0.35">
      <c r="A3115">
        <v>97</v>
      </c>
      <c r="B3115">
        <v>6.5</v>
      </c>
    </row>
    <row r="3116" spans="1:2" x14ac:dyDescent="0.35">
      <c r="A3116">
        <v>86</v>
      </c>
      <c r="B3116">
        <v>3.5</v>
      </c>
    </row>
    <row r="3117" spans="1:2" x14ac:dyDescent="0.35">
      <c r="A3117">
        <v>91</v>
      </c>
      <c r="B3117">
        <v>5.5</v>
      </c>
    </row>
    <row r="3118" spans="1:2" x14ac:dyDescent="0.35">
      <c r="A3118">
        <v>90</v>
      </c>
      <c r="B3118">
        <v>5.9</v>
      </c>
    </row>
    <row r="3119" spans="1:2" x14ac:dyDescent="0.35">
      <c r="A3119">
        <v>90</v>
      </c>
      <c r="B3119">
        <v>4.7</v>
      </c>
    </row>
    <row r="3120" spans="1:2" x14ac:dyDescent="0.35">
      <c r="A3120">
        <v>94</v>
      </c>
      <c r="B3120">
        <v>4.2</v>
      </c>
    </row>
    <row r="3121" spans="1:2" x14ac:dyDescent="0.35">
      <c r="A3121">
        <v>112</v>
      </c>
      <c r="B3121">
        <v>5.2</v>
      </c>
    </row>
    <row r="3122" spans="1:2" x14ac:dyDescent="0.35">
      <c r="A3122">
        <v>85</v>
      </c>
      <c r="B3122">
        <v>5.2</v>
      </c>
    </row>
    <row r="3123" spans="1:2" x14ac:dyDescent="0.35">
      <c r="A3123">
        <v>93</v>
      </c>
      <c r="B3123">
        <v>3.9</v>
      </c>
    </row>
    <row r="3124" spans="1:2" x14ac:dyDescent="0.35">
      <c r="A3124">
        <v>104</v>
      </c>
      <c r="B3124">
        <v>6.1</v>
      </c>
    </row>
    <row r="3125" spans="1:2" x14ac:dyDescent="0.35">
      <c r="A3125">
        <v>94</v>
      </c>
      <c r="B3125">
        <v>5.8</v>
      </c>
    </row>
    <row r="3126" spans="1:2" x14ac:dyDescent="0.35">
      <c r="A3126">
        <v>85</v>
      </c>
      <c r="B3126">
        <v>6.7</v>
      </c>
    </row>
    <row r="3127" spans="1:2" x14ac:dyDescent="0.35">
      <c r="A3127">
        <v>99</v>
      </c>
      <c r="B3127">
        <v>5.7</v>
      </c>
    </row>
    <row r="3128" spans="1:2" x14ac:dyDescent="0.35">
      <c r="A3128">
        <v>91</v>
      </c>
      <c r="B3128">
        <v>4.5</v>
      </c>
    </row>
    <row r="3129" spans="1:2" x14ac:dyDescent="0.35">
      <c r="A3129">
        <v>117</v>
      </c>
      <c r="B3129">
        <v>6.9</v>
      </c>
    </row>
    <row r="3130" spans="1:2" x14ac:dyDescent="0.35">
      <c r="A3130">
        <v>85</v>
      </c>
      <c r="B3130">
        <v>4.8</v>
      </c>
    </row>
    <row r="3131" spans="1:2" x14ac:dyDescent="0.35">
      <c r="A3131">
        <v>106</v>
      </c>
      <c r="B3131">
        <v>6.3</v>
      </c>
    </row>
    <row r="3132" spans="1:2" x14ac:dyDescent="0.35">
      <c r="A3132">
        <v>81</v>
      </c>
      <c r="B3132">
        <v>6.9</v>
      </c>
    </row>
    <row r="3133" spans="1:2" x14ac:dyDescent="0.35">
      <c r="A3133">
        <v>100</v>
      </c>
      <c r="B3133">
        <v>5.4</v>
      </c>
    </row>
    <row r="3134" spans="1:2" x14ac:dyDescent="0.35">
      <c r="A3134">
        <v>90</v>
      </c>
      <c r="B3134">
        <v>3.8</v>
      </c>
    </row>
    <row r="3135" spans="1:2" x14ac:dyDescent="0.35">
      <c r="A3135">
        <v>116</v>
      </c>
      <c r="B3135">
        <v>7</v>
      </c>
    </row>
    <row r="3136" spans="1:2" x14ac:dyDescent="0.35">
      <c r="A3136">
        <v>84</v>
      </c>
      <c r="B3136">
        <v>5.2</v>
      </c>
    </row>
    <row r="3137" spans="1:2" x14ac:dyDescent="0.35">
      <c r="A3137">
        <v>135</v>
      </c>
      <c r="B3137">
        <v>7.3</v>
      </c>
    </row>
    <row r="3138" spans="1:2" x14ac:dyDescent="0.35">
      <c r="A3138">
        <v>84</v>
      </c>
      <c r="B3138">
        <v>4.5999999999999996</v>
      </c>
    </row>
    <row r="3139" spans="1:2" x14ac:dyDescent="0.35">
      <c r="A3139">
        <v>89</v>
      </c>
      <c r="B3139">
        <v>6.5</v>
      </c>
    </row>
    <row r="3140" spans="1:2" x14ac:dyDescent="0.35">
      <c r="A3140">
        <v>107</v>
      </c>
      <c r="B3140">
        <v>6.8</v>
      </c>
    </row>
    <row r="3141" spans="1:2" x14ac:dyDescent="0.35">
      <c r="A3141">
        <v>144</v>
      </c>
      <c r="B3141">
        <v>6.7</v>
      </c>
    </row>
    <row r="3142" spans="1:2" x14ac:dyDescent="0.35">
      <c r="A3142">
        <v>98</v>
      </c>
      <c r="B3142">
        <v>6.1</v>
      </c>
    </row>
    <row r="3143" spans="1:2" x14ac:dyDescent="0.35">
      <c r="A3143">
        <v>94</v>
      </c>
      <c r="B3143">
        <v>5.2</v>
      </c>
    </row>
    <row r="3144" spans="1:2" x14ac:dyDescent="0.35">
      <c r="A3144">
        <v>117</v>
      </c>
      <c r="B3144">
        <v>6.9</v>
      </c>
    </row>
    <row r="3145" spans="1:2" x14ac:dyDescent="0.35">
      <c r="A3145">
        <v>102</v>
      </c>
      <c r="B3145">
        <v>6</v>
      </c>
    </row>
    <row r="3146" spans="1:2" x14ac:dyDescent="0.35">
      <c r="A3146">
        <v>127</v>
      </c>
      <c r="B3146">
        <v>7.9</v>
      </c>
    </row>
    <row r="3147" spans="1:2" x14ac:dyDescent="0.35">
      <c r="A3147">
        <v>98</v>
      </c>
      <c r="B3147">
        <v>4.5</v>
      </c>
    </row>
    <row r="3148" spans="1:2" x14ac:dyDescent="0.35">
      <c r="A3148">
        <v>88</v>
      </c>
      <c r="B3148">
        <v>5.0999999999999996</v>
      </c>
    </row>
    <row r="3149" spans="1:2" x14ac:dyDescent="0.35">
      <c r="A3149">
        <v>197</v>
      </c>
      <c r="B3149">
        <v>7.6</v>
      </c>
    </row>
    <row r="3150" spans="1:2" x14ac:dyDescent="0.35">
      <c r="A3150">
        <v>121</v>
      </c>
      <c r="B3150">
        <v>7.6</v>
      </c>
    </row>
    <row r="3151" spans="1:2" x14ac:dyDescent="0.35">
      <c r="A3151">
        <v>90</v>
      </c>
      <c r="B3151">
        <v>6.7</v>
      </c>
    </row>
    <row r="3152" spans="1:2" x14ac:dyDescent="0.35">
      <c r="A3152">
        <v>89</v>
      </c>
      <c r="B3152">
        <v>6.1</v>
      </c>
    </row>
    <row r="3153" spans="1:2" x14ac:dyDescent="0.35">
      <c r="A3153">
        <v>104</v>
      </c>
      <c r="B3153">
        <v>7.5</v>
      </c>
    </row>
    <row r="3154" spans="1:2" x14ac:dyDescent="0.35">
      <c r="A3154">
        <v>94</v>
      </c>
      <c r="B3154">
        <v>5.3</v>
      </c>
    </row>
    <row r="3155" spans="1:2" x14ac:dyDescent="0.35">
      <c r="A3155">
        <v>90</v>
      </c>
      <c r="B3155">
        <v>6</v>
      </c>
    </row>
    <row r="3156" spans="1:2" x14ac:dyDescent="0.35">
      <c r="A3156">
        <v>130</v>
      </c>
      <c r="B3156">
        <v>7.1</v>
      </c>
    </row>
    <row r="3157" spans="1:2" x14ac:dyDescent="0.35">
      <c r="A3157">
        <v>92</v>
      </c>
      <c r="B3157">
        <v>7.5</v>
      </c>
    </row>
    <row r="3158" spans="1:2" x14ac:dyDescent="0.35">
      <c r="A3158">
        <v>176</v>
      </c>
      <c r="B3158">
        <v>6.9</v>
      </c>
    </row>
    <row r="3159" spans="1:2" x14ac:dyDescent="0.35">
      <c r="A3159">
        <v>116</v>
      </c>
      <c r="B3159">
        <v>8.5</v>
      </c>
    </row>
    <row r="3160" spans="1:2" x14ac:dyDescent="0.35">
      <c r="A3160">
        <v>88</v>
      </c>
      <c r="B3160">
        <v>7.5</v>
      </c>
    </row>
    <row r="3161" spans="1:2" x14ac:dyDescent="0.35">
      <c r="A3161">
        <v>106</v>
      </c>
      <c r="B3161">
        <v>6.6</v>
      </c>
    </row>
    <row r="3162" spans="1:2" x14ac:dyDescent="0.35">
      <c r="A3162">
        <v>181</v>
      </c>
      <c r="B3162">
        <v>8</v>
      </c>
    </row>
    <row r="3163" spans="1:2" x14ac:dyDescent="0.35">
      <c r="A3163">
        <v>130</v>
      </c>
      <c r="B3163">
        <v>7</v>
      </c>
    </row>
    <row r="3164" spans="1:2" x14ac:dyDescent="0.35">
      <c r="A3164">
        <v>93</v>
      </c>
      <c r="B3164">
        <v>5.8</v>
      </c>
    </row>
    <row r="3165" spans="1:2" x14ac:dyDescent="0.35">
      <c r="A3165">
        <v>110</v>
      </c>
      <c r="B3165">
        <v>7.3</v>
      </c>
    </row>
    <row r="3166" spans="1:2" x14ac:dyDescent="0.35">
      <c r="A3166">
        <v>123</v>
      </c>
      <c r="B3166">
        <v>6.8</v>
      </c>
    </row>
    <row r="3167" spans="1:2" x14ac:dyDescent="0.35">
      <c r="A3167">
        <v>120</v>
      </c>
      <c r="B3167">
        <v>6.7</v>
      </c>
    </row>
    <row r="3168" spans="1:2" x14ac:dyDescent="0.35">
      <c r="A3168">
        <v>87</v>
      </c>
      <c r="B3168">
        <v>6.5</v>
      </c>
    </row>
    <row r="3169" spans="1:2" x14ac:dyDescent="0.35">
      <c r="A3169">
        <v>123</v>
      </c>
      <c r="B3169">
        <v>8</v>
      </c>
    </row>
    <row r="3170" spans="1:2" x14ac:dyDescent="0.35">
      <c r="A3170">
        <v>103</v>
      </c>
      <c r="B3170">
        <v>6.5</v>
      </c>
    </row>
    <row r="3171" spans="1:2" x14ac:dyDescent="0.35">
      <c r="A3171">
        <v>91</v>
      </c>
      <c r="B3171">
        <v>4.9000000000000004</v>
      </c>
    </row>
    <row r="3172" spans="1:2" x14ac:dyDescent="0.35">
      <c r="A3172">
        <v>88</v>
      </c>
      <c r="B3172">
        <v>7.1</v>
      </c>
    </row>
    <row r="3173" spans="1:2" x14ac:dyDescent="0.35">
      <c r="A3173">
        <v>126</v>
      </c>
      <c r="B3173">
        <v>7</v>
      </c>
    </row>
    <row r="3174" spans="1:2" x14ac:dyDescent="0.35">
      <c r="A3174">
        <v>120</v>
      </c>
      <c r="B3174">
        <v>7</v>
      </c>
    </row>
    <row r="3175" spans="1:2" x14ac:dyDescent="0.35">
      <c r="A3175">
        <v>116</v>
      </c>
      <c r="B3175">
        <v>7.5</v>
      </c>
    </row>
    <row r="3176" spans="1:2" x14ac:dyDescent="0.35">
      <c r="A3176">
        <v>94</v>
      </c>
      <c r="B3176">
        <v>4.5</v>
      </c>
    </row>
    <row r="3177" spans="1:2" x14ac:dyDescent="0.35">
      <c r="A3177">
        <v>85</v>
      </c>
      <c r="B3177">
        <v>5.5</v>
      </c>
    </row>
    <row r="3178" spans="1:2" x14ac:dyDescent="0.35">
      <c r="A3178">
        <v>137</v>
      </c>
      <c r="B3178">
        <v>7.7</v>
      </c>
    </row>
    <row r="3179" spans="1:2" x14ac:dyDescent="0.35">
      <c r="A3179">
        <v>114</v>
      </c>
      <c r="B3179">
        <v>7.2</v>
      </c>
    </row>
    <row r="3180" spans="1:2" x14ac:dyDescent="0.35">
      <c r="A3180">
        <v>76</v>
      </c>
      <c r="B3180">
        <v>4.8</v>
      </c>
    </row>
    <row r="3181" spans="1:2" x14ac:dyDescent="0.35">
      <c r="A3181">
        <v>119</v>
      </c>
      <c r="B3181">
        <v>6.7</v>
      </c>
    </row>
    <row r="3182" spans="1:2" x14ac:dyDescent="0.35">
      <c r="A3182">
        <v>99</v>
      </c>
      <c r="B3182">
        <v>7</v>
      </c>
    </row>
    <row r="3183" spans="1:2" x14ac:dyDescent="0.35">
      <c r="A3183">
        <v>79</v>
      </c>
      <c r="B3183">
        <v>6.5</v>
      </c>
    </row>
    <row r="3184" spans="1:2" x14ac:dyDescent="0.35">
      <c r="A3184">
        <v>114</v>
      </c>
      <c r="B3184">
        <v>7.4</v>
      </c>
    </row>
    <row r="3185" spans="1:2" x14ac:dyDescent="0.35">
      <c r="A3185">
        <v>91</v>
      </c>
      <c r="B3185">
        <v>5.7</v>
      </c>
    </row>
    <row r="3186" spans="1:2" x14ac:dyDescent="0.35">
      <c r="A3186">
        <v>95</v>
      </c>
      <c r="B3186">
        <v>6.2</v>
      </c>
    </row>
    <row r="3187" spans="1:2" x14ac:dyDescent="0.35">
      <c r="A3187">
        <v>103</v>
      </c>
      <c r="B3187">
        <v>5.7</v>
      </c>
    </row>
    <row r="3188" spans="1:2" x14ac:dyDescent="0.35">
      <c r="A3188">
        <v>92</v>
      </c>
      <c r="B3188">
        <v>6.4</v>
      </c>
    </row>
    <row r="3189" spans="1:2" x14ac:dyDescent="0.35">
      <c r="A3189">
        <v>124</v>
      </c>
      <c r="B3189">
        <v>7</v>
      </c>
    </row>
    <row r="3190" spans="1:2" x14ac:dyDescent="0.35">
      <c r="A3190">
        <v>156</v>
      </c>
      <c r="B3190">
        <v>7.7</v>
      </c>
    </row>
    <row r="3191" spans="1:2" x14ac:dyDescent="0.35">
      <c r="A3191">
        <v>84</v>
      </c>
      <c r="B3191">
        <v>5.4</v>
      </c>
    </row>
    <row r="3192" spans="1:2" x14ac:dyDescent="0.35">
      <c r="A3192">
        <v>300</v>
      </c>
      <c r="B3192">
        <v>6.6</v>
      </c>
    </row>
    <row r="3193" spans="1:2" x14ac:dyDescent="0.35">
      <c r="A3193">
        <v>120</v>
      </c>
      <c r="B3193">
        <v>6.1</v>
      </c>
    </row>
    <row r="3194" spans="1:2" x14ac:dyDescent="0.35">
      <c r="A3194">
        <v>98</v>
      </c>
      <c r="B3194">
        <v>6.1</v>
      </c>
    </row>
    <row r="3195" spans="1:2" x14ac:dyDescent="0.35">
      <c r="A3195">
        <v>121</v>
      </c>
      <c r="B3195">
        <v>7.6</v>
      </c>
    </row>
    <row r="3196" spans="1:2" x14ac:dyDescent="0.35">
      <c r="A3196">
        <v>97</v>
      </c>
      <c r="B3196">
        <v>6.2</v>
      </c>
    </row>
    <row r="3197" spans="1:2" x14ac:dyDescent="0.35">
      <c r="A3197">
        <v>86</v>
      </c>
      <c r="B3197">
        <v>6.6</v>
      </c>
    </row>
    <row r="3198" spans="1:2" x14ac:dyDescent="0.35">
      <c r="A3198">
        <v>45</v>
      </c>
      <c r="B3198">
        <v>7.3</v>
      </c>
    </row>
    <row r="3199" spans="1:2" x14ac:dyDescent="0.35">
      <c r="A3199">
        <v>97</v>
      </c>
      <c r="B3199">
        <v>4.2</v>
      </c>
    </row>
    <row r="3200" spans="1:2" x14ac:dyDescent="0.35">
      <c r="A3200">
        <v>102</v>
      </c>
      <c r="B3200">
        <v>7.1</v>
      </c>
    </row>
    <row r="3201" spans="1:2" x14ac:dyDescent="0.35">
      <c r="A3201">
        <v>105</v>
      </c>
      <c r="B3201">
        <v>6</v>
      </c>
    </row>
    <row r="3202" spans="1:2" x14ac:dyDescent="0.35">
      <c r="A3202">
        <v>103</v>
      </c>
      <c r="B3202">
        <v>6.5</v>
      </c>
    </row>
    <row r="3203" spans="1:2" x14ac:dyDescent="0.35">
      <c r="A3203">
        <v>93</v>
      </c>
      <c r="B3203">
        <v>6.5</v>
      </c>
    </row>
    <row r="3204" spans="1:2" x14ac:dyDescent="0.35">
      <c r="A3204">
        <v>76</v>
      </c>
      <c r="B3204">
        <v>5.7</v>
      </c>
    </row>
    <row r="3205" spans="1:2" x14ac:dyDescent="0.35">
      <c r="A3205">
        <v>90</v>
      </c>
      <c r="B3205">
        <v>6.1</v>
      </c>
    </row>
    <row r="3206" spans="1:2" x14ac:dyDescent="0.35">
      <c r="A3206">
        <v>122</v>
      </c>
      <c r="B3206">
        <v>7.1</v>
      </c>
    </row>
    <row r="3207" spans="1:2" x14ac:dyDescent="0.35">
      <c r="A3207">
        <v>127</v>
      </c>
      <c r="B3207">
        <v>7.3</v>
      </c>
    </row>
    <row r="3208" spans="1:2" x14ac:dyDescent="0.35">
      <c r="A3208">
        <v>84</v>
      </c>
      <c r="B3208">
        <v>6.5</v>
      </c>
    </row>
    <row r="3209" spans="1:2" x14ac:dyDescent="0.35">
      <c r="A3209">
        <v>96</v>
      </c>
      <c r="B3209">
        <v>5.7</v>
      </c>
    </row>
    <row r="3210" spans="1:2" x14ac:dyDescent="0.35">
      <c r="A3210">
        <v>97</v>
      </c>
      <c r="B3210">
        <v>7.2</v>
      </c>
    </row>
    <row r="3211" spans="1:2" x14ac:dyDescent="0.35">
      <c r="A3211">
        <v>112</v>
      </c>
      <c r="B3211">
        <v>7.3</v>
      </c>
    </row>
    <row r="3212" spans="1:2" x14ac:dyDescent="0.35">
      <c r="A3212">
        <v>125</v>
      </c>
      <c r="B3212">
        <v>6.9</v>
      </c>
    </row>
    <row r="3213" spans="1:2" x14ac:dyDescent="0.35">
      <c r="A3213">
        <v>96</v>
      </c>
      <c r="B3213">
        <v>5</v>
      </c>
    </row>
    <row r="3214" spans="1:2" x14ac:dyDescent="0.35">
      <c r="A3214">
        <v>98</v>
      </c>
      <c r="B3214">
        <v>5.9</v>
      </c>
    </row>
    <row r="3215" spans="1:2" x14ac:dyDescent="0.35">
      <c r="A3215">
        <v>92</v>
      </c>
      <c r="B3215">
        <v>6.7</v>
      </c>
    </row>
    <row r="3216" spans="1:2" x14ac:dyDescent="0.35">
      <c r="A3216">
        <v>103</v>
      </c>
      <c r="B3216">
        <v>7.3</v>
      </c>
    </row>
    <row r="3217" spans="1:2" x14ac:dyDescent="0.35">
      <c r="A3217">
        <v>122</v>
      </c>
      <c r="B3217">
        <v>7.6</v>
      </c>
    </row>
    <row r="3218" spans="1:2" x14ac:dyDescent="0.35">
      <c r="A3218">
        <v>101</v>
      </c>
      <c r="B3218">
        <v>6.5</v>
      </c>
    </row>
    <row r="3219" spans="1:2" x14ac:dyDescent="0.35">
      <c r="A3219">
        <v>104</v>
      </c>
      <c r="B3219">
        <v>2.1</v>
      </c>
    </row>
    <row r="3220" spans="1:2" x14ac:dyDescent="0.35">
      <c r="A3220">
        <v>101</v>
      </c>
      <c r="B3220">
        <v>5.3</v>
      </c>
    </row>
    <row r="3221" spans="1:2" x14ac:dyDescent="0.35">
      <c r="A3221">
        <v>135</v>
      </c>
      <c r="B3221">
        <v>7.2</v>
      </c>
    </row>
    <row r="3222" spans="1:2" x14ac:dyDescent="0.35">
      <c r="A3222">
        <v>119</v>
      </c>
      <c r="B3222">
        <v>7</v>
      </c>
    </row>
    <row r="3223" spans="1:2" x14ac:dyDescent="0.35">
      <c r="A3223">
        <v>128</v>
      </c>
      <c r="B3223">
        <v>8</v>
      </c>
    </row>
    <row r="3224" spans="1:2" x14ac:dyDescent="0.35">
      <c r="A3224">
        <v>106</v>
      </c>
      <c r="B3224">
        <v>6.9</v>
      </c>
    </row>
    <row r="3225" spans="1:2" x14ac:dyDescent="0.35">
      <c r="A3225">
        <v>126</v>
      </c>
      <c r="B3225">
        <v>7.1</v>
      </c>
    </row>
    <row r="3226" spans="1:2" x14ac:dyDescent="0.35">
      <c r="A3226">
        <v>128</v>
      </c>
      <c r="B3226">
        <v>7.3</v>
      </c>
    </row>
    <row r="3227" spans="1:2" x14ac:dyDescent="0.35">
      <c r="A3227">
        <v>127</v>
      </c>
      <c r="B3227">
        <v>7.5</v>
      </c>
    </row>
    <row r="3228" spans="1:2" x14ac:dyDescent="0.35">
      <c r="A3228">
        <v>160</v>
      </c>
      <c r="B3228">
        <v>6.9</v>
      </c>
    </row>
    <row r="3229" spans="1:2" x14ac:dyDescent="0.35">
      <c r="A3229">
        <v>171</v>
      </c>
      <c r="B3229">
        <v>7.2</v>
      </c>
    </row>
    <row r="3230" spans="1:2" x14ac:dyDescent="0.35">
      <c r="A3230">
        <v>150</v>
      </c>
      <c r="B3230">
        <v>6.7</v>
      </c>
    </row>
    <row r="3231" spans="1:2" x14ac:dyDescent="0.35">
      <c r="A3231">
        <v>122</v>
      </c>
      <c r="B3231">
        <v>6</v>
      </c>
    </row>
    <row r="3232" spans="1:2" x14ac:dyDescent="0.35">
      <c r="A3232">
        <v>178</v>
      </c>
      <c r="B3232">
        <v>8.9</v>
      </c>
    </row>
    <row r="3233" spans="1:2" x14ac:dyDescent="0.35">
      <c r="A3233">
        <v>95</v>
      </c>
      <c r="B3233">
        <v>7.7</v>
      </c>
    </row>
    <row r="3234" spans="1:2" x14ac:dyDescent="0.35">
      <c r="A3234">
        <v>117</v>
      </c>
      <c r="B3234">
        <v>7.9</v>
      </c>
    </row>
    <row r="3235" spans="1:2" x14ac:dyDescent="0.35">
      <c r="A3235">
        <v>119</v>
      </c>
      <c r="B3235">
        <v>5.6</v>
      </c>
    </row>
    <row r="3236" spans="1:2" x14ac:dyDescent="0.35">
      <c r="A3236">
        <v>174</v>
      </c>
      <c r="B3236">
        <v>8</v>
      </c>
    </row>
    <row r="3237" spans="1:2" x14ac:dyDescent="0.35">
      <c r="A3237">
        <v>111</v>
      </c>
      <c r="B3237">
        <v>6.2</v>
      </c>
    </row>
    <row r="3238" spans="1:2" x14ac:dyDescent="0.35">
      <c r="A3238">
        <v>101</v>
      </c>
      <c r="B3238">
        <v>7.9</v>
      </c>
    </row>
    <row r="3239" spans="1:2" x14ac:dyDescent="0.35">
      <c r="A3239">
        <v>89</v>
      </c>
      <c r="B3239">
        <v>8.1</v>
      </c>
    </row>
    <row r="3240" spans="1:2" x14ac:dyDescent="0.35">
      <c r="A3240">
        <v>113</v>
      </c>
      <c r="B3240">
        <v>7.6</v>
      </c>
    </row>
    <row r="3241" spans="1:2" x14ac:dyDescent="0.35">
      <c r="A3241">
        <v>95</v>
      </c>
      <c r="B3241">
        <v>3.5</v>
      </c>
    </row>
    <row r="3242" spans="1:2" x14ac:dyDescent="0.35">
      <c r="A3242">
        <v>112</v>
      </c>
      <c r="B3242">
        <v>7.6</v>
      </c>
    </row>
    <row r="3243" spans="1:2" x14ac:dyDescent="0.35">
      <c r="A3243">
        <v>109</v>
      </c>
      <c r="B3243">
        <v>6.5</v>
      </c>
    </row>
    <row r="3244" spans="1:2" x14ac:dyDescent="0.35">
      <c r="A3244">
        <v>108</v>
      </c>
      <c r="B3244">
        <v>5.6</v>
      </c>
    </row>
    <row r="3245" spans="1:2" x14ac:dyDescent="0.35">
      <c r="A3245">
        <v>100</v>
      </c>
      <c r="B3245">
        <v>7.7</v>
      </c>
    </row>
    <row r="3246" spans="1:2" x14ac:dyDescent="0.35">
      <c r="A3246">
        <v>90</v>
      </c>
      <c r="B3246">
        <v>5.2</v>
      </c>
    </row>
    <row r="3247" spans="1:2" x14ac:dyDescent="0.35">
      <c r="A3247">
        <v>94</v>
      </c>
      <c r="B3247">
        <v>6.1</v>
      </c>
    </row>
    <row r="3248" spans="1:2" x14ac:dyDescent="0.35">
      <c r="A3248">
        <v>93</v>
      </c>
      <c r="B3248">
        <v>5</v>
      </c>
    </row>
    <row r="3249" spans="1:2" x14ac:dyDescent="0.35">
      <c r="A3249">
        <v>80</v>
      </c>
      <c r="B3249">
        <v>7.8</v>
      </c>
    </row>
    <row r="3250" spans="1:2" x14ac:dyDescent="0.35">
      <c r="A3250">
        <v>111</v>
      </c>
      <c r="B3250">
        <v>7.4</v>
      </c>
    </row>
    <row r="3251" spans="1:2" x14ac:dyDescent="0.35">
      <c r="A3251">
        <v>142</v>
      </c>
      <c r="B3251">
        <v>6.8</v>
      </c>
    </row>
    <row r="3252" spans="1:2" x14ac:dyDescent="0.35">
      <c r="A3252">
        <v>107</v>
      </c>
      <c r="B3252">
        <v>6.4</v>
      </c>
    </row>
    <row r="3253" spans="1:2" x14ac:dyDescent="0.35">
      <c r="A3253">
        <v>91</v>
      </c>
      <c r="B3253">
        <v>5.7</v>
      </c>
    </row>
    <row r="3254" spans="1:2" x14ac:dyDescent="0.35">
      <c r="A3254">
        <v>112</v>
      </c>
      <c r="B3254">
        <v>7.5</v>
      </c>
    </row>
    <row r="3255" spans="1:2" x14ac:dyDescent="0.35">
      <c r="A3255">
        <v>82</v>
      </c>
      <c r="B3255">
        <v>6.7</v>
      </c>
    </row>
    <row r="3256" spans="1:2" x14ac:dyDescent="0.35">
      <c r="A3256">
        <v>97</v>
      </c>
      <c r="B3256">
        <v>5.6</v>
      </c>
    </row>
    <row r="3257" spans="1:2" x14ac:dyDescent="0.35">
      <c r="A3257">
        <v>102</v>
      </c>
      <c r="B3257">
        <v>7.6</v>
      </c>
    </row>
    <row r="3258" spans="1:2" x14ac:dyDescent="0.35">
      <c r="A3258">
        <v>93</v>
      </c>
      <c r="B3258">
        <v>6.5</v>
      </c>
    </row>
    <row r="3259" spans="1:2" x14ac:dyDescent="0.35">
      <c r="A3259">
        <v>116</v>
      </c>
      <c r="B3259">
        <v>7</v>
      </c>
    </row>
    <row r="3260" spans="1:2" x14ac:dyDescent="0.35">
      <c r="A3260">
        <v>138</v>
      </c>
      <c r="B3260">
        <v>6.3</v>
      </c>
    </row>
    <row r="3261" spans="1:2" x14ac:dyDescent="0.35">
      <c r="A3261">
        <v>117</v>
      </c>
      <c r="B3261">
        <v>6.4</v>
      </c>
    </row>
    <row r="3262" spans="1:2" x14ac:dyDescent="0.35">
      <c r="A3262">
        <v>93</v>
      </c>
      <c r="B3262">
        <v>7.1</v>
      </c>
    </row>
    <row r="3263" spans="1:2" x14ac:dyDescent="0.35">
      <c r="A3263">
        <v>92</v>
      </c>
      <c r="B3263">
        <v>7.1</v>
      </c>
    </row>
    <row r="3264" spans="1:2" x14ac:dyDescent="0.35">
      <c r="A3264">
        <v>110</v>
      </c>
      <c r="B3264">
        <v>6.5</v>
      </c>
    </row>
    <row r="3265" spans="1:2" x14ac:dyDescent="0.35">
      <c r="A3265">
        <v>92</v>
      </c>
      <c r="B3265">
        <v>6.9</v>
      </c>
    </row>
    <row r="3266" spans="1:2" x14ac:dyDescent="0.35">
      <c r="A3266">
        <v>104</v>
      </c>
      <c r="B3266">
        <v>5.4</v>
      </c>
    </row>
    <row r="3267" spans="1:2" x14ac:dyDescent="0.35">
      <c r="A3267">
        <v>98</v>
      </c>
      <c r="B3267">
        <v>4.9000000000000004</v>
      </c>
    </row>
    <row r="3268" spans="1:2" x14ac:dyDescent="0.35">
      <c r="A3268">
        <v>89</v>
      </c>
      <c r="B3268">
        <v>5.0999999999999996</v>
      </c>
    </row>
    <row r="3269" spans="1:2" x14ac:dyDescent="0.35">
      <c r="A3269">
        <v>92</v>
      </c>
      <c r="B3269">
        <v>5.3</v>
      </c>
    </row>
    <row r="3270" spans="1:2" x14ac:dyDescent="0.35">
      <c r="A3270">
        <v>140</v>
      </c>
      <c r="B3270">
        <v>7.5</v>
      </c>
    </row>
    <row r="3271" spans="1:2" x14ac:dyDescent="0.35">
      <c r="A3271">
        <v>90</v>
      </c>
      <c r="B3271">
        <v>7.3</v>
      </c>
    </row>
    <row r="3272" spans="1:2" x14ac:dyDescent="0.35">
      <c r="A3272">
        <v>129</v>
      </c>
      <c r="B3272">
        <v>7.3</v>
      </c>
    </row>
    <row r="3273" spans="1:2" x14ac:dyDescent="0.35">
      <c r="A3273">
        <v>111</v>
      </c>
      <c r="B3273">
        <v>7.1</v>
      </c>
    </row>
    <row r="3274" spans="1:2" x14ac:dyDescent="0.35">
      <c r="A3274">
        <v>79</v>
      </c>
      <c r="B3274">
        <v>6</v>
      </c>
    </row>
    <row r="3275" spans="1:2" x14ac:dyDescent="0.35">
      <c r="A3275">
        <v>104</v>
      </c>
      <c r="B3275">
        <v>6.6</v>
      </c>
    </row>
    <row r="3276" spans="1:2" x14ac:dyDescent="0.35">
      <c r="A3276">
        <v>101</v>
      </c>
      <c r="B3276">
        <v>7.2</v>
      </c>
    </row>
    <row r="3277" spans="1:2" x14ac:dyDescent="0.35">
      <c r="A3277">
        <v>113</v>
      </c>
      <c r="B3277">
        <v>7.2</v>
      </c>
    </row>
    <row r="3278" spans="1:2" x14ac:dyDescent="0.35">
      <c r="A3278">
        <v>92</v>
      </c>
      <c r="B3278">
        <v>6.9</v>
      </c>
    </row>
    <row r="3279" spans="1:2" x14ac:dyDescent="0.35">
      <c r="A3279">
        <v>106</v>
      </c>
      <c r="B3279">
        <v>6.8</v>
      </c>
    </row>
    <row r="3280" spans="1:2" x14ac:dyDescent="0.35">
      <c r="A3280">
        <v>98</v>
      </c>
      <c r="B3280">
        <v>4</v>
      </c>
    </row>
    <row r="3281" spans="1:2" x14ac:dyDescent="0.35">
      <c r="A3281">
        <v>75</v>
      </c>
      <c r="B3281">
        <v>7.7</v>
      </c>
    </row>
    <row r="3282" spans="1:2" x14ac:dyDescent="0.35">
      <c r="A3282">
        <v>104</v>
      </c>
      <c r="B3282">
        <v>7.4</v>
      </c>
    </row>
    <row r="3283" spans="1:2" x14ac:dyDescent="0.35">
      <c r="A3283">
        <v>108</v>
      </c>
      <c r="B3283">
        <v>6.5</v>
      </c>
    </row>
    <row r="3284" spans="1:2" x14ac:dyDescent="0.35">
      <c r="A3284">
        <v>99</v>
      </c>
      <c r="B3284">
        <v>6.4</v>
      </c>
    </row>
    <row r="3285" spans="1:2" x14ac:dyDescent="0.35">
      <c r="A3285">
        <v>180</v>
      </c>
      <c r="B3285">
        <v>7.2</v>
      </c>
    </row>
    <row r="3286" spans="1:2" x14ac:dyDescent="0.35">
      <c r="A3286">
        <v>109</v>
      </c>
      <c r="B3286">
        <v>5.6</v>
      </c>
    </row>
    <row r="3287" spans="1:2" x14ac:dyDescent="0.35">
      <c r="A3287">
        <v>111</v>
      </c>
      <c r="B3287">
        <v>6.3</v>
      </c>
    </row>
    <row r="3288" spans="1:2" x14ac:dyDescent="0.35">
      <c r="A3288">
        <v>93</v>
      </c>
      <c r="B3288">
        <v>6.8</v>
      </c>
    </row>
    <row r="3289" spans="1:2" x14ac:dyDescent="0.35">
      <c r="A3289">
        <v>99</v>
      </c>
      <c r="B3289">
        <v>5.5</v>
      </c>
    </row>
    <row r="3290" spans="1:2" x14ac:dyDescent="0.35">
      <c r="A3290">
        <v>98</v>
      </c>
      <c r="B3290">
        <v>6.9</v>
      </c>
    </row>
    <row r="3291" spans="1:2" x14ac:dyDescent="0.35">
      <c r="A3291">
        <v>95</v>
      </c>
      <c r="B3291">
        <v>6</v>
      </c>
    </row>
    <row r="3292" spans="1:2" x14ac:dyDescent="0.35">
      <c r="A3292">
        <v>107</v>
      </c>
      <c r="B3292">
        <v>6.4</v>
      </c>
    </row>
    <row r="3293" spans="1:2" x14ac:dyDescent="0.35">
      <c r="A3293">
        <v>102</v>
      </c>
      <c r="B3293">
        <v>6.6</v>
      </c>
    </row>
    <row r="3294" spans="1:2" x14ac:dyDescent="0.35">
      <c r="A3294">
        <v>97</v>
      </c>
      <c r="B3294">
        <v>5.3</v>
      </c>
    </row>
    <row r="3295" spans="1:2" x14ac:dyDescent="0.35">
      <c r="A3295">
        <v>124</v>
      </c>
      <c r="B3295">
        <v>8.1</v>
      </c>
    </row>
    <row r="3296" spans="1:2" x14ac:dyDescent="0.35">
      <c r="A3296">
        <v>97</v>
      </c>
      <c r="B3296">
        <v>5.9</v>
      </c>
    </row>
    <row r="3297" spans="1:2" x14ac:dyDescent="0.35">
      <c r="A3297">
        <v>124</v>
      </c>
      <c r="B3297">
        <v>7.7</v>
      </c>
    </row>
    <row r="3298" spans="1:2" x14ac:dyDescent="0.35">
      <c r="A3298">
        <v>96</v>
      </c>
      <c r="B3298">
        <v>4.5999999999999996</v>
      </c>
    </row>
    <row r="3299" spans="1:2" x14ac:dyDescent="0.35">
      <c r="A3299">
        <v>114</v>
      </c>
      <c r="B3299">
        <v>5.0999999999999996</v>
      </c>
    </row>
    <row r="3300" spans="1:2" x14ac:dyDescent="0.35">
      <c r="A3300">
        <v>90</v>
      </c>
      <c r="B3300">
        <v>6.9</v>
      </c>
    </row>
    <row r="3301" spans="1:2" x14ac:dyDescent="0.35">
      <c r="A3301">
        <v>104</v>
      </c>
      <c r="B3301">
        <v>8</v>
      </c>
    </row>
    <row r="3302" spans="1:2" x14ac:dyDescent="0.35">
      <c r="A3302">
        <v>102</v>
      </c>
      <c r="B3302">
        <v>6.8</v>
      </c>
    </row>
    <row r="3303" spans="1:2" x14ac:dyDescent="0.35">
      <c r="A3303">
        <v>93</v>
      </c>
      <c r="B3303">
        <v>5.4</v>
      </c>
    </row>
    <row r="3304" spans="1:2" x14ac:dyDescent="0.35">
      <c r="A3304">
        <v>90</v>
      </c>
      <c r="B3304">
        <v>6.5</v>
      </c>
    </row>
    <row r="3305" spans="1:2" x14ac:dyDescent="0.35">
      <c r="A3305">
        <v>106</v>
      </c>
      <c r="B3305">
        <v>4.2</v>
      </c>
    </row>
    <row r="3306" spans="1:2" x14ac:dyDescent="0.35">
      <c r="A3306">
        <v>99</v>
      </c>
      <c r="B3306">
        <v>7.4</v>
      </c>
    </row>
    <row r="3307" spans="1:2" x14ac:dyDescent="0.35">
      <c r="A3307">
        <v>115</v>
      </c>
      <c r="B3307">
        <v>6.9</v>
      </c>
    </row>
    <row r="3308" spans="1:2" x14ac:dyDescent="0.35">
      <c r="A3308">
        <v>89</v>
      </c>
      <c r="B3308">
        <v>6.7</v>
      </c>
    </row>
    <row r="3309" spans="1:2" x14ac:dyDescent="0.35">
      <c r="A3309">
        <v>101</v>
      </c>
      <c r="B3309">
        <v>7.3</v>
      </c>
    </row>
    <row r="3310" spans="1:2" x14ac:dyDescent="0.35">
      <c r="A3310">
        <v>92</v>
      </c>
      <c r="B3310">
        <v>7.6</v>
      </c>
    </row>
    <row r="3311" spans="1:2" x14ac:dyDescent="0.35">
      <c r="A3311">
        <v>94</v>
      </c>
      <c r="B3311">
        <v>5.4</v>
      </c>
    </row>
    <row r="3312" spans="1:2" x14ac:dyDescent="0.35">
      <c r="A3312">
        <v>100</v>
      </c>
      <c r="B3312">
        <v>7.3</v>
      </c>
    </row>
    <row r="3313" spans="1:2" x14ac:dyDescent="0.35">
      <c r="A3313">
        <v>106</v>
      </c>
      <c r="B3313">
        <v>6.4</v>
      </c>
    </row>
    <row r="3314" spans="1:2" x14ac:dyDescent="0.35">
      <c r="A3314">
        <v>109</v>
      </c>
      <c r="B3314">
        <v>6</v>
      </c>
    </row>
    <row r="3315" spans="1:2" x14ac:dyDescent="0.35">
      <c r="A3315">
        <v>105</v>
      </c>
      <c r="B3315">
        <v>7.2</v>
      </c>
    </row>
    <row r="3316" spans="1:2" x14ac:dyDescent="0.35">
      <c r="A3316">
        <v>102</v>
      </c>
      <c r="B3316">
        <v>6</v>
      </c>
    </row>
    <row r="3317" spans="1:2" x14ac:dyDescent="0.35">
      <c r="A3317">
        <v>97</v>
      </c>
      <c r="B3317">
        <v>3.1</v>
      </c>
    </row>
    <row r="3318" spans="1:2" x14ac:dyDescent="0.35">
      <c r="A3318">
        <v>118</v>
      </c>
      <c r="B3318">
        <v>6.9</v>
      </c>
    </row>
    <row r="3319" spans="1:2" x14ac:dyDescent="0.35">
      <c r="A3319">
        <v>92</v>
      </c>
      <c r="B3319">
        <v>6.2</v>
      </c>
    </row>
    <row r="3320" spans="1:2" x14ac:dyDescent="0.35">
      <c r="A3320">
        <v>112</v>
      </c>
      <c r="B3320">
        <v>5.5</v>
      </c>
    </row>
    <row r="3321" spans="1:2" x14ac:dyDescent="0.35">
      <c r="A3321">
        <v>103</v>
      </c>
      <c r="B3321">
        <v>6.9</v>
      </c>
    </row>
    <row r="3322" spans="1:2" x14ac:dyDescent="0.35">
      <c r="A3322">
        <v>93</v>
      </c>
      <c r="B3322">
        <v>6.3</v>
      </c>
    </row>
    <row r="3323" spans="1:2" x14ac:dyDescent="0.35">
      <c r="A3323">
        <v>101</v>
      </c>
      <c r="B3323">
        <v>4.8</v>
      </c>
    </row>
    <row r="3324" spans="1:2" x14ac:dyDescent="0.35">
      <c r="A3324">
        <v>113</v>
      </c>
      <c r="B3324">
        <v>6.7</v>
      </c>
    </row>
    <row r="3325" spans="1:2" x14ac:dyDescent="0.35">
      <c r="A3325">
        <v>95</v>
      </c>
      <c r="B3325">
        <v>5.6</v>
      </c>
    </row>
    <row r="3326" spans="1:2" x14ac:dyDescent="0.35">
      <c r="A3326">
        <v>153</v>
      </c>
      <c r="B3326">
        <v>5.4</v>
      </c>
    </row>
    <row r="3327" spans="1:2" x14ac:dyDescent="0.35">
      <c r="A3327">
        <v>89</v>
      </c>
      <c r="B3327">
        <v>8</v>
      </c>
    </row>
    <row r="3328" spans="1:2" x14ac:dyDescent="0.35">
      <c r="A3328">
        <v>92</v>
      </c>
      <c r="B3328">
        <v>5.7</v>
      </c>
    </row>
    <row r="3329" spans="1:2" x14ac:dyDescent="0.35">
      <c r="A3329">
        <v>107</v>
      </c>
      <c r="B3329">
        <v>7.6</v>
      </c>
    </row>
    <row r="3330" spans="1:2" x14ac:dyDescent="0.35">
      <c r="A3330">
        <v>118</v>
      </c>
      <c r="B3330">
        <v>7</v>
      </c>
    </row>
    <row r="3331" spans="1:2" x14ac:dyDescent="0.35">
      <c r="A3331">
        <v>97</v>
      </c>
      <c r="B3331">
        <v>7.2</v>
      </c>
    </row>
    <row r="3332" spans="1:2" x14ac:dyDescent="0.35">
      <c r="A3332">
        <v>100</v>
      </c>
      <c r="B3332">
        <v>3.5</v>
      </c>
    </row>
    <row r="3333" spans="1:2" x14ac:dyDescent="0.35">
      <c r="A3333">
        <v>96</v>
      </c>
      <c r="B3333">
        <v>7.5</v>
      </c>
    </row>
    <row r="3334" spans="1:2" x14ac:dyDescent="0.35">
      <c r="A3334">
        <v>104</v>
      </c>
      <c r="B3334">
        <v>5.0999999999999996</v>
      </c>
    </row>
    <row r="3335" spans="1:2" x14ac:dyDescent="0.35">
      <c r="A3335">
        <v>120</v>
      </c>
      <c r="B3335">
        <v>6.7</v>
      </c>
    </row>
    <row r="3336" spans="1:2" x14ac:dyDescent="0.35">
      <c r="A3336">
        <v>175</v>
      </c>
      <c r="B3336">
        <v>9.1999999999999993</v>
      </c>
    </row>
    <row r="3337" spans="1:2" x14ac:dyDescent="0.35">
      <c r="A3337">
        <v>95</v>
      </c>
      <c r="B3337">
        <v>6.1</v>
      </c>
    </row>
    <row r="3338" spans="1:2" x14ac:dyDescent="0.35">
      <c r="A3338">
        <v>95</v>
      </c>
      <c r="B3338">
        <v>7.7</v>
      </c>
    </row>
    <row r="3339" spans="1:2" x14ac:dyDescent="0.35">
      <c r="A3339">
        <v>121</v>
      </c>
      <c r="B3339">
        <v>7.6</v>
      </c>
    </row>
    <row r="3340" spans="1:2" x14ac:dyDescent="0.35">
      <c r="A3340">
        <v>110</v>
      </c>
      <c r="B3340">
        <v>6.1</v>
      </c>
    </row>
    <row r="3341" spans="1:2" x14ac:dyDescent="0.35">
      <c r="A3341">
        <v>96</v>
      </c>
      <c r="B3341">
        <v>4.9000000000000004</v>
      </c>
    </row>
    <row r="3342" spans="1:2" x14ac:dyDescent="0.35">
      <c r="A3342">
        <v>121</v>
      </c>
      <c r="B3342">
        <v>6.8</v>
      </c>
    </row>
    <row r="3343" spans="1:2" x14ac:dyDescent="0.35">
      <c r="A3343">
        <v>95</v>
      </c>
      <c r="B3343">
        <v>7</v>
      </c>
    </row>
    <row r="3344" spans="1:2" x14ac:dyDescent="0.35">
      <c r="A3344">
        <v>112</v>
      </c>
      <c r="B3344">
        <v>7.2</v>
      </c>
    </row>
    <row r="3345" spans="1:2" x14ac:dyDescent="0.35">
      <c r="A3345">
        <v>112</v>
      </c>
      <c r="B3345">
        <v>5.7</v>
      </c>
    </row>
    <row r="3346" spans="1:2" x14ac:dyDescent="0.35">
      <c r="A3346">
        <v>93</v>
      </c>
      <c r="B3346">
        <v>7.5</v>
      </c>
    </row>
    <row r="3347" spans="1:2" x14ac:dyDescent="0.35">
      <c r="A3347">
        <v>110</v>
      </c>
      <c r="B3347">
        <v>7.4</v>
      </c>
    </row>
    <row r="3348" spans="1:2" x14ac:dyDescent="0.35">
      <c r="A3348">
        <v>104</v>
      </c>
      <c r="B3348">
        <v>7.2</v>
      </c>
    </row>
    <row r="3349" spans="1:2" x14ac:dyDescent="0.35">
      <c r="A3349">
        <v>119</v>
      </c>
      <c r="B3349">
        <v>6.8</v>
      </c>
    </row>
    <row r="3350" spans="1:2" x14ac:dyDescent="0.35">
      <c r="A3350">
        <v>125</v>
      </c>
      <c r="B3350">
        <v>6.8</v>
      </c>
    </row>
    <row r="3351" spans="1:2" x14ac:dyDescent="0.35">
      <c r="A3351">
        <v>96</v>
      </c>
      <c r="B3351">
        <v>5.2</v>
      </c>
    </row>
    <row r="3352" spans="1:2" x14ac:dyDescent="0.35">
      <c r="A3352">
        <v>100</v>
      </c>
      <c r="B3352">
        <v>7.2</v>
      </c>
    </row>
    <row r="3353" spans="1:2" x14ac:dyDescent="0.35">
      <c r="A3353">
        <v>46</v>
      </c>
      <c r="B3353">
        <v>7.5</v>
      </c>
    </row>
    <row r="3354" spans="1:2" x14ac:dyDescent="0.35">
      <c r="A3354">
        <v>89</v>
      </c>
      <c r="B3354">
        <v>4</v>
      </c>
    </row>
    <row r="3355" spans="1:2" x14ac:dyDescent="0.35">
      <c r="A3355">
        <v>92</v>
      </c>
      <c r="B3355">
        <v>6.8</v>
      </c>
    </row>
    <row r="3356" spans="1:2" x14ac:dyDescent="0.35">
      <c r="A3356">
        <v>109</v>
      </c>
      <c r="B3356">
        <v>6.9</v>
      </c>
    </row>
    <row r="3357" spans="1:2" x14ac:dyDescent="0.35">
      <c r="A3357">
        <v>103</v>
      </c>
      <c r="B3357">
        <v>7.3</v>
      </c>
    </row>
    <row r="3358" spans="1:2" x14ac:dyDescent="0.35">
      <c r="A3358">
        <v>95</v>
      </c>
      <c r="B3358">
        <v>6.1</v>
      </c>
    </row>
    <row r="3359" spans="1:2" x14ac:dyDescent="0.35">
      <c r="A3359">
        <v>105</v>
      </c>
      <c r="B3359">
        <v>6</v>
      </c>
    </row>
    <row r="3360" spans="1:2" x14ac:dyDescent="0.35">
      <c r="A3360">
        <v>79</v>
      </c>
      <c r="B3360">
        <v>4.0999999999999996</v>
      </c>
    </row>
    <row r="3361" spans="1:2" x14ac:dyDescent="0.35">
      <c r="A3361">
        <v>106</v>
      </c>
      <c r="B3361">
        <v>7</v>
      </c>
    </row>
    <row r="3362" spans="1:2" x14ac:dyDescent="0.35">
      <c r="A3362">
        <v>100</v>
      </c>
      <c r="B3362">
        <v>7.1</v>
      </c>
    </row>
    <row r="3363" spans="1:2" x14ac:dyDescent="0.35">
      <c r="A3363">
        <v>103</v>
      </c>
      <c r="B3363">
        <v>6.2</v>
      </c>
    </row>
    <row r="3364" spans="1:2" x14ac:dyDescent="0.35">
      <c r="A3364">
        <v>116</v>
      </c>
      <c r="B3364">
        <v>6.9</v>
      </c>
    </row>
    <row r="3365" spans="1:2" x14ac:dyDescent="0.35">
      <c r="A3365">
        <v>99</v>
      </c>
      <c r="B3365">
        <v>7.6</v>
      </c>
    </row>
    <row r="3366" spans="1:2" x14ac:dyDescent="0.35">
      <c r="A3366">
        <v>164</v>
      </c>
      <c r="B3366">
        <v>7.6</v>
      </c>
    </row>
    <row r="3367" spans="1:2" x14ac:dyDescent="0.35">
      <c r="A3367">
        <v>96</v>
      </c>
      <c r="B3367">
        <v>6.4</v>
      </c>
    </row>
    <row r="3368" spans="1:2" x14ac:dyDescent="0.35">
      <c r="A3368">
        <v>122</v>
      </c>
      <c r="B3368">
        <v>6.2</v>
      </c>
    </row>
    <row r="3369" spans="1:2" x14ac:dyDescent="0.35">
      <c r="A3369">
        <v>94</v>
      </c>
      <c r="B3369">
        <v>7.5</v>
      </c>
    </row>
    <row r="3370" spans="1:2" x14ac:dyDescent="0.35">
      <c r="A3370">
        <v>93</v>
      </c>
      <c r="B3370">
        <v>2</v>
      </c>
    </row>
    <row r="3371" spans="1:2" x14ac:dyDescent="0.35">
      <c r="A3371">
        <v>96</v>
      </c>
      <c r="B3371">
        <v>6.2</v>
      </c>
    </row>
    <row r="3372" spans="1:2" x14ac:dyDescent="0.35">
      <c r="A3372">
        <v>113</v>
      </c>
      <c r="B3372">
        <v>6.5</v>
      </c>
    </row>
    <row r="3373" spans="1:2" x14ac:dyDescent="0.35">
      <c r="A3373">
        <v>192</v>
      </c>
      <c r="B3373">
        <v>7.9</v>
      </c>
    </row>
    <row r="3374" spans="1:2" x14ac:dyDescent="0.35">
      <c r="A3374">
        <v>99</v>
      </c>
      <c r="B3374">
        <v>6.8</v>
      </c>
    </row>
    <row r="3375" spans="1:2" x14ac:dyDescent="0.35">
      <c r="A3375">
        <v>91</v>
      </c>
      <c r="B3375">
        <v>6.3</v>
      </c>
    </row>
    <row r="3376" spans="1:2" x14ac:dyDescent="0.35">
      <c r="A3376">
        <v>100</v>
      </c>
      <c r="B3376">
        <v>6.3</v>
      </c>
    </row>
    <row r="3377" spans="1:2" x14ac:dyDescent="0.35">
      <c r="A3377">
        <v>105</v>
      </c>
      <c r="B3377">
        <v>6.6</v>
      </c>
    </row>
    <row r="3378" spans="1:2" x14ac:dyDescent="0.35">
      <c r="A3378">
        <v>99</v>
      </c>
      <c r="B3378">
        <v>6.4</v>
      </c>
    </row>
    <row r="3379" spans="1:2" x14ac:dyDescent="0.35">
      <c r="A3379">
        <v>112</v>
      </c>
      <c r="B3379">
        <v>7.5</v>
      </c>
    </row>
    <row r="3380" spans="1:2" x14ac:dyDescent="0.35">
      <c r="A3380">
        <v>100</v>
      </c>
      <c r="B3380">
        <v>5.8</v>
      </c>
    </row>
    <row r="3381" spans="1:2" x14ac:dyDescent="0.35">
      <c r="A3381">
        <v>99</v>
      </c>
      <c r="B3381">
        <v>6.5</v>
      </c>
    </row>
    <row r="3382" spans="1:2" x14ac:dyDescent="0.35">
      <c r="A3382">
        <v>100</v>
      </c>
      <c r="B3382">
        <v>4.8</v>
      </c>
    </row>
    <row r="3383" spans="1:2" x14ac:dyDescent="0.35">
      <c r="A3383">
        <v>125</v>
      </c>
      <c r="B3383">
        <v>7.2</v>
      </c>
    </row>
    <row r="3384" spans="1:2" x14ac:dyDescent="0.35">
      <c r="A3384">
        <v>107</v>
      </c>
      <c r="B3384">
        <v>6.3</v>
      </c>
    </row>
    <row r="3385" spans="1:2" x14ac:dyDescent="0.35">
      <c r="A3385">
        <v>107</v>
      </c>
      <c r="B3385">
        <v>7</v>
      </c>
    </row>
    <row r="3386" spans="1:2" x14ac:dyDescent="0.35">
      <c r="A3386">
        <v>97</v>
      </c>
      <c r="B3386">
        <v>6.3</v>
      </c>
    </row>
    <row r="3387" spans="1:2" x14ac:dyDescent="0.35">
      <c r="A3387">
        <v>105</v>
      </c>
      <c r="B3387">
        <v>5.3</v>
      </c>
    </row>
    <row r="3388" spans="1:2" x14ac:dyDescent="0.35">
      <c r="A3388">
        <v>95</v>
      </c>
      <c r="B3388">
        <v>2.2999999999999998</v>
      </c>
    </row>
    <row r="3389" spans="1:2" x14ac:dyDescent="0.35">
      <c r="A3389">
        <v>106</v>
      </c>
      <c r="B3389">
        <v>7.1</v>
      </c>
    </row>
    <row r="3390" spans="1:2" x14ac:dyDescent="0.35">
      <c r="A3390">
        <v>93</v>
      </c>
      <c r="B3390">
        <v>6.2</v>
      </c>
    </row>
    <row r="3391" spans="1:2" x14ac:dyDescent="0.35">
      <c r="A3391">
        <v>103</v>
      </c>
      <c r="B3391">
        <v>6.2</v>
      </c>
    </row>
    <row r="3392" spans="1:2" x14ac:dyDescent="0.35">
      <c r="A3392">
        <v>96</v>
      </c>
      <c r="B3392">
        <v>6.7</v>
      </c>
    </row>
    <row r="3393" spans="1:2" x14ac:dyDescent="0.35">
      <c r="A3393">
        <v>103</v>
      </c>
      <c r="B3393">
        <v>6.5</v>
      </c>
    </row>
    <row r="3394" spans="1:2" x14ac:dyDescent="0.35">
      <c r="A3394">
        <v>108</v>
      </c>
      <c r="B3394">
        <v>5.9</v>
      </c>
    </row>
    <row r="3395" spans="1:2" x14ac:dyDescent="0.35">
      <c r="A3395">
        <v>177</v>
      </c>
      <c r="B3395">
        <v>6.7</v>
      </c>
    </row>
    <row r="3396" spans="1:2" x14ac:dyDescent="0.35">
      <c r="A3396">
        <v>118</v>
      </c>
      <c r="B3396">
        <v>6</v>
      </c>
    </row>
    <row r="3397" spans="1:2" x14ac:dyDescent="0.35">
      <c r="A3397">
        <v>97</v>
      </c>
      <c r="B3397">
        <v>6.9</v>
      </c>
    </row>
    <row r="3398" spans="1:2" x14ac:dyDescent="0.35">
      <c r="A3398">
        <v>102</v>
      </c>
      <c r="B3398">
        <v>7.9</v>
      </c>
    </row>
    <row r="3399" spans="1:2" x14ac:dyDescent="0.35">
      <c r="A3399">
        <v>92</v>
      </c>
      <c r="B3399">
        <v>5.3</v>
      </c>
    </row>
    <row r="3400" spans="1:2" x14ac:dyDescent="0.35">
      <c r="A3400">
        <v>88</v>
      </c>
      <c r="B3400">
        <v>4.8</v>
      </c>
    </row>
    <row r="3401" spans="1:2" x14ac:dyDescent="0.35">
      <c r="A3401">
        <v>80</v>
      </c>
      <c r="B3401">
        <v>5.3</v>
      </c>
    </row>
    <row r="3402" spans="1:2" x14ac:dyDescent="0.35">
      <c r="A3402">
        <v>115</v>
      </c>
      <c r="B3402">
        <v>7.3</v>
      </c>
    </row>
    <row r="3403" spans="1:2" x14ac:dyDescent="0.35">
      <c r="A3403">
        <v>97</v>
      </c>
      <c r="B3403">
        <v>7.4</v>
      </c>
    </row>
    <row r="3404" spans="1:2" x14ac:dyDescent="0.35">
      <c r="A3404">
        <v>102</v>
      </c>
      <c r="B3404">
        <v>7.7</v>
      </c>
    </row>
    <row r="3405" spans="1:2" x14ac:dyDescent="0.35">
      <c r="A3405">
        <v>111</v>
      </c>
      <c r="B3405">
        <v>4.8</v>
      </c>
    </row>
    <row r="3406" spans="1:2" x14ac:dyDescent="0.35">
      <c r="A3406">
        <v>96</v>
      </c>
      <c r="B3406">
        <v>7.2</v>
      </c>
    </row>
    <row r="3407" spans="1:2" x14ac:dyDescent="0.35">
      <c r="A3407">
        <v>94</v>
      </c>
      <c r="B3407">
        <v>5.8</v>
      </c>
    </row>
    <row r="3408" spans="1:2" x14ac:dyDescent="0.35">
      <c r="A3408">
        <v>125</v>
      </c>
      <c r="B3408">
        <v>7.3</v>
      </c>
    </row>
    <row r="3409" spans="1:2" x14ac:dyDescent="0.35">
      <c r="A3409">
        <v>108</v>
      </c>
      <c r="B3409">
        <v>7</v>
      </c>
    </row>
    <row r="3410" spans="1:2" x14ac:dyDescent="0.35">
      <c r="A3410">
        <v>101</v>
      </c>
      <c r="B3410">
        <v>6.4</v>
      </c>
    </row>
    <row r="3411" spans="1:2" x14ac:dyDescent="0.35">
      <c r="A3411">
        <v>101</v>
      </c>
      <c r="B3411">
        <v>5.6</v>
      </c>
    </row>
    <row r="3412" spans="1:2" x14ac:dyDescent="0.35">
      <c r="A3412">
        <v>139</v>
      </c>
      <c r="B3412">
        <v>8.1999999999999993</v>
      </c>
    </row>
    <row r="3413" spans="1:2" x14ac:dyDescent="0.35">
      <c r="A3413">
        <v>125</v>
      </c>
      <c r="B3413">
        <v>6.5</v>
      </c>
    </row>
    <row r="3414" spans="1:2" x14ac:dyDescent="0.35">
      <c r="A3414">
        <v>88</v>
      </c>
      <c r="B3414">
        <v>6.4</v>
      </c>
    </row>
    <row r="3415" spans="1:2" x14ac:dyDescent="0.35">
      <c r="A3415">
        <v>115</v>
      </c>
      <c r="B3415">
        <v>8.1</v>
      </c>
    </row>
    <row r="3416" spans="1:2" x14ac:dyDescent="0.35">
      <c r="A3416">
        <v>99</v>
      </c>
      <c r="B3416">
        <v>5.4</v>
      </c>
    </row>
    <row r="3417" spans="1:2" x14ac:dyDescent="0.35">
      <c r="A3417">
        <v>88</v>
      </c>
      <c r="B3417">
        <v>6.3</v>
      </c>
    </row>
    <row r="3418" spans="1:2" x14ac:dyDescent="0.35">
      <c r="A3418">
        <v>112</v>
      </c>
      <c r="B3418">
        <v>7.8</v>
      </c>
    </row>
    <row r="3419" spans="1:2" x14ac:dyDescent="0.35">
      <c r="A3419">
        <v>108</v>
      </c>
      <c r="B3419">
        <v>6.8</v>
      </c>
    </row>
    <row r="3420" spans="1:2" x14ac:dyDescent="0.35">
      <c r="A3420">
        <v>107</v>
      </c>
      <c r="B3420">
        <v>7.2</v>
      </c>
    </row>
    <row r="3421" spans="1:2" x14ac:dyDescent="0.35">
      <c r="A3421">
        <v>104</v>
      </c>
      <c r="B3421">
        <v>7.1</v>
      </c>
    </row>
    <row r="3422" spans="1:2" x14ac:dyDescent="0.35">
      <c r="A3422">
        <v>108</v>
      </c>
      <c r="B3422">
        <v>6.2</v>
      </c>
    </row>
    <row r="3423" spans="1:2" x14ac:dyDescent="0.35">
      <c r="A3423">
        <v>102</v>
      </c>
      <c r="B3423">
        <v>7.3</v>
      </c>
    </row>
    <row r="3424" spans="1:2" x14ac:dyDescent="0.35">
      <c r="A3424">
        <v>88</v>
      </c>
      <c r="B3424">
        <v>5.9</v>
      </c>
    </row>
    <row r="3425" spans="1:2" x14ac:dyDescent="0.35">
      <c r="A3425">
        <v>115</v>
      </c>
      <c r="B3425">
        <v>7.2</v>
      </c>
    </row>
    <row r="3426" spans="1:2" x14ac:dyDescent="0.35">
      <c r="A3426">
        <v>91</v>
      </c>
      <c r="B3426">
        <v>3.6</v>
      </c>
    </row>
    <row r="3427" spans="1:2" x14ac:dyDescent="0.35">
      <c r="A3427">
        <v>141</v>
      </c>
      <c r="B3427">
        <v>7.7</v>
      </c>
    </row>
    <row r="3428" spans="1:2" x14ac:dyDescent="0.35">
      <c r="A3428">
        <v>101</v>
      </c>
      <c r="B3428">
        <v>7.3</v>
      </c>
    </row>
    <row r="3429" spans="1:2" x14ac:dyDescent="0.35">
      <c r="A3429">
        <v>105</v>
      </c>
      <c r="B3429">
        <v>7.4</v>
      </c>
    </row>
    <row r="3430" spans="1:2" x14ac:dyDescent="0.35">
      <c r="A3430">
        <v>100</v>
      </c>
      <c r="B3430">
        <v>6.6</v>
      </c>
    </row>
    <row r="3431" spans="1:2" x14ac:dyDescent="0.35">
      <c r="A3431">
        <v>116</v>
      </c>
      <c r="B3431">
        <v>6.9</v>
      </c>
    </row>
    <row r="3432" spans="1:2" x14ac:dyDescent="0.35">
      <c r="A3432">
        <v>97</v>
      </c>
      <c r="B3432">
        <v>6.8</v>
      </c>
    </row>
    <row r="3433" spans="1:2" x14ac:dyDescent="0.35">
      <c r="A3433">
        <v>106</v>
      </c>
      <c r="B3433">
        <v>7.3</v>
      </c>
    </row>
    <row r="3434" spans="1:2" x14ac:dyDescent="0.35">
      <c r="A3434">
        <v>105</v>
      </c>
      <c r="B3434">
        <v>7.2</v>
      </c>
    </row>
    <row r="3435" spans="1:2" x14ac:dyDescent="0.35">
      <c r="A3435">
        <v>102</v>
      </c>
      <c r="B3435">
        <v>6.5</v>
      </c>
    </row>
    <row r="3436" spans="1:2" x14ac:dyDescent="0.35">
      <c r="A3436">
        <v>122</v>
      </c>
      <c r="B3436">
        <v>7.7</v>
      </c>
    </row>
    <row r="3437" spans="1:2" x14ac:dyDescent="0.35">
      <c r="A3437">
        <v>107</v>
      </c>
      <c r="B3437">
        <v>8.1</v>
      </c>
    </row>
    <row r="3438" spans="1:2" x14ac:dyDescent="0.35">
      <c r="A3438">
        <v>121</v>
      </c>
      <c r="B3438">
        <v>7.7</v>
      </c>
    </row>
    <row r="3439" spans="1:2" x14ac:dyDescent="0.35">
      <c r="A3439">
        <v>98</v>
      </c>
      <c r="B3439">
        <v>7.6</v>
      </c>
    </row>
    <row r="3440" spans="1:2" x14ac:dyDescent="0.35">
      <c r="A3440">
        <v>108</v>
      </c>
      <c r="B3440">
        <v>7.3</v>
      </c>
    </row>
    <row r="3441" spans="1:2" x14ac:dyDescent="0.35">
      <c r="A3441">
        <v>123</v>
      </c>
      <c r="B3441">
        <v>7.2</v>
      </c>
    </row>
    <row r="3442" spans="1:2" x14ac:dyDescent="0.35">
      <c r="A3442">
        <v>110</v>
      </c>
      <c r="B3442">
        <v>7.2</v>
      </c>
    </row>
    <row r="3443" spans="1:2" x14ac:dyDescent="0.35">
      <c r="A3443">
        <v>120</v>
      </c>
      <c r="B3443">
        <v>8.1</v>
      </c>
    </row>
    <row r="3444" spans="1:2" x14ac:dyDescent="0.35">
      <c r="A3444">
        <v>122</v>
      </c>
      <c r="B3444">
        <v>7.5</v>
      </c>
    </row>
    <row r="3445" spans="1:2" x14ac:dyDescent="0.35">
      <c r="A3445">
        <v>110</v>
      </c>
      <c r="B3445">
        <v>8.1</v>
      </c>
    </row>
    <row r="3446" spans="1:2" x14ac:dyDescent="0.35">
      <c r="A3446">
        <v>139</v>
      </c>
      <c r="B3446">
        <v>7.8</v>
      </c>
    </row>
    <row r="3447" spans="1:2" x14ac:dyDescent="0.35">
      <c r="A3447">
        <v>124</v>
      </c>
      <c r="B3447">
        <v>7.8</v>
      </c>
    </row>
    <row r="3448" spans="1:2" x14ac:dyDescent="0.35">
      <c r="A3448">
        <v>152</v>
      </c>
      <c r="B3448">
        <v>7.6</v>
      </c>
    </row>
    <row r="3449" spans="1:2" x14ac:dyDescent="0.35">
      <c r="A3449">
        <v>98</v>
      </c>
      <c r="B3449">
        <v>7.4</v>
      </c>
    </row>
    <row r="3450" spans="1:2" x14ac:dyDescent="0.35">
      <c r="A3450">
        <v>106</v>
      </c>
      <c r="B3450">
        <v>6.3</v>
      </c>
    </row>
    <row r="3451" spans="1:2" x14ac:dyDescent="0.35">
      <c r="A3451">
        <v>106</v>
      </c>
      <c r="B3451">
        <v>6.9</v>
      </c>
    </row>
    <row r="3452" spans="1:2" x14ac:dyDescent="0.35">
      <c r="A3452">
        <v>106</v>
      </c>
      <c r="B3452">
        <v>8.6</v>
      </c>
    </row>
    <row r="3453" spans="1:2" x14ac:dyDescent="0.35">
      <c r="A3453">
        <v>89</v>
      </c>
      <c r="B3453">
        <v>5.0999999999999996</v>
      </c>
    </row>
    <row r="3454" spans="1:2" x14ac:dyDescent="0.35">
      <c r="A3454">
        <v>94</v>
      </c>
      <c r="B3454">
        <v>6.4</v>
      </c>
    </row>
    <row r="3455" spans="1:2" x14ac:dyDescent="0.35">
      <c r="A3455">
        <v>109</v>
      </c>
      <c r="B3455">
        <v>7.9</v>
      </c>
    </row>
    <row r="3456" spans="1:2" x14ac:dyDescent="0.35">
      <c r="A3456">
        <v>144</v>
      </c>
      <c r="B3456">
        <v>6.9</v>
      </c>
    </row>
    <row r="3457" spans="1:2" x14ac:dyDescent="0.35">
      <c r="A3457">
        <v>90</v>
      </c>
      <c r="B3457">
        <v>7.5</v>
      </c>
    </row>
    <row r="3458" spans="1:2" x14ac:dyDescent="0.35">
      <c r="A3458">
        <v>106</v>
      </c>
      <c r="B3458">
        <v>7.2</v>
      </c>
    </row>
    <row r="3459" spans="1:2" x14ac:dyDescent="0.35">
      <c r="A3459">
        <v>121</v>
      </c>
      <c r="B3459">
        <v>5.8</v>
      </c>
    </row>
    <row r="3460" spans="1:2" x14ac:dyDescent="0.35">
      <c r="A3460">
        <v>89</v>
      </c>
      <c r="B3460">
        <v>2.9</v>
      </c>
    </row>
    <row r="3461" spans="1:2" x14ac:dyDescent="0.35">
      <c r="A3461">
        <v>86</v>
      </c>
      <c r="B3461">
        <v>6.2</v>
      </c>
    </row>
    <row r="3462" spans="1:2" x14ac:dyDescent="0.35">
      <c r="A3462">
        <v>91</v>
      </c>
      <c r="B3462">
        <v>7.3</v>
      </c>
    </row>
    <row r="3463" spans="1:2" x14ac:dyDescent="0.35">
      <c r="A3463">
        <v>104</v>
      </c>
      <c r="B3463">
        <v>6.2</v>
      </c>
    </row>
    <row r="3464" spans="1:2" x14ac:dyDescent="0.35">
      <c r="A3464">
        <v>99</v>
      </c>
      <c r="B3464">
        <v>6.8</v>
      </c>
    </row>
    <row r="3465" spans="1:2" x14ac:dyDescent="0.35">
      <c r="A3465">
        <v>98</v>
      </c>
      <c r="B3465">
        <v>6.1</v>
      </c>
    </row>
    <row r="3466" spans="1:2" x14ac:dyDescent="0.35">
      <c r="A3466">
        <v>121</v>
      </c>
      <c r="B3466">
        <v>7.7</v>
      </c>
    </row>
    <row r="3467" spans="1:2" x14ac:dyDescent="0.35">
      <c r="A3467">
        <v>96</v>
      </c>
      <c r="B3467">
        <v>5.2</v>
      </c>
    </row>
    <row r="3468" spans="1:2" x14ac:dyDescent="0.35">
      <c r="A3468">
        <v>99</v>
      </c>
      <c r="B3468">
        <v>6.8</v>
      </c>
    </row>
    <row r="3469" spans="1:2" x14ac:dyDescent="0.35">
      <c r="A3469">
        <v>42</v>
      </c>
      <c r="B3469">
        <v>6.5</v>
      </c>
    </row>
    <row r="3470" spans="1:2" x14ac:dyDescent="0.35">
      <c r="A3470">
        <v>122</v>
      </c>
      <c r="B3470">
        <v>7</v>
      </c>
    </row>
    <row r="3471" spans="1:2" x14ac:dyDescent="0.35">
      <c r="A3471">
        <v>101</v>
      </c>
      <c r="B3471">
        <v>5.9</v>
      </c>
    </row>
    <row r="3472" spans="1:2" x14ac:dyDescent="0.35">
      <c r="A3472">
        <v>102</v>
      </c>
      <c r="B3472">
        <v>7.1</v>
      </c>
    </row>
    <row r="3473" spans="1:2" x14ac:dyDescent="0.35">
      <c r="A3473">
        <v>84</v>
      </c>
      <c r="B3473">
        <v>5.5</v>
      </c>
    </row>
    <row r="3474" spans="1:2" x14ac:dyDescent="0.35">
      <c r="A3474">
        <v>104</v>
      </c>
      <c r="B3474">
        <v>7.4</v>
      </c>
    </row>
    <row r="3475" spans="1:2" x14ac:dyDescent="0.35">
      <c r="A3475">
        <v>96</v>
      </c>
      <c r="B3475">
        <v>7.3</v>
      </c>
    </row>
    <row r="3476" spans="1:2" x14ac:dyDescent="0.35">
      <c r="A3476">
        <v>94</v>
      </c>
      <c r="B3476">
        <v>4.5999999999999996</v>
      </c>
    </row>
    <row r="3477" spans="1:2" x14ac:dyDescent="0.35">
      <c r="A3477">
        <v>90</v>
      </c>
      <c r="B3477">
        <v>7.2</v>
      </c>
    </row>
    <row r="3478" spans="1:2" x14ac:dyDescent="0.35">
      <c r="A3478">
        <v>97</v>
      </c>
      <c r="B3478">
        <v>7</v>
      </c>
    </row>
    <row r="3479" spans="1:2" x14ac:dyDescent="0.35">
      <c r="A3479">
        <v>90</v>
      </c>
      <c r="B3479">
        <v>5.0999999999999996</v>
      </c>
    </row>
    <row r="3480" spans="1:2" x14ac:dyDescent="0.35">
      <c r="A3480">
        <v>106</v>
      </c>
      <c r="B3480">
        <v>6.7</v>
      </c>
    </row>
    <row r="3481" spans="1:2" x14ac:dyDescent="0.35">
      <c r="A3481">
        <v>96</v>
      </c>
      <c r="B3481">
        <v>5.3</v>
      </c>
    </row>
    <row r="3482" spans="1:2" x14ac:dyDescent="0.35">
      <c r="A3482">
        <v>95</v>
      </c>
      <c r="B3482">
        <v>7.8</v>
      </c>
    </row>
    <row r="3483" spans="1:2" x14ac:dyDescent="0.35">
      <c r="A3483">
        <v>99</v>
      </c>
      <c r="B3483">
        <v>6.7</v>
      </c>
    </row>
    <row r="3484" spans="1:2" x14ac:dyDescent="0.35">
      <c r="A3484">
        <v>93</v>
      </c>
      <c r="B3484">
        <v>5.4</v>
      </c>
    </row>
    <row r="3485" spans="1:2" x14ac:dyDescent="0.35">
      <c r="A3485">
        <v>99</v>
      </c>
      <c r="B3485">
        <v>7.2</v>
      </c>
    </row>
    <row r="3486" spans="1:2" x14ac:dyDescent="0.35">
      <c r="A3486">
        <v>95</v>
      </c>
      <c r="B3486">
        <v>5.8</v>
      </c>
    </row>
    <row r="3487" spans="1:2" x14ac:dyDescent="0.35">
      <c r="A3487">
        <v>84</v>
      </c>
      <c r="B3487">
        <v>6.4</v>
      </c>
    </row>
    <row r="3488" spans="1:2" x14ac:dyDescent="0.35">
      <c r="A3488">
        <v>144</v>
      </c>
      <c r="B3488">
        <v>8</v>
      </c>
    </row>
    <row r="3489" spans="1:2" x14ac:dyDescent="0.35">
      <c r="A3489">
        <v>99</v>
      </c>
      <c r="B3489">
        <v>7</v>
      </c>
    </row>
    <row r="3490" spans="1:2" x14ac:dyDescent="0.35">
      <c r="A3490">
        <v>110</v>
      </c>
      <c r="B3490">
        <v>7</v>
      </c>
    </row>
    <row r="3491" spans="1:2" x14ac:dyDescent="0.35">
      <c r="A3491">
        <v>97</v>
      </c>
      <c r="B3491">
        <v>6.7</v>
      </c>
    </row>
    <row r="3492" spans="1:2" x14ac:dyDescent="0.35">
      <c r="A3492">
        <v>107</v>
      </c>
      <c r="B3492">
        <v>3.8</v>
      </c>
    </row>
    <row r="3493" spans="1:2" x14ac:dyDescent="0.35">
      <c r="A3493">
        <v>90</v>
      </c>
      <c r="B3493">
        <v>5.7</v>
      </c>
    </row>
    <row r="3494" spans="1:2" x14ac:dyDescent="0.35">
      <c r="A3494">
        <v>104</v>
      </c>
      <c r="B3494">
        <v>6.6</v>
      </c>
    </row>
    <row r="3495" spans="1:2" x14ac:dyDescent="0.35">
      <c r="A3495">
        <v>96</v>
      </c>
      <c r="B3495">
        <v>6.7</v>
      </c>
    </row>
    <row r="3496" spans="1:2" x14ac:dyDescent="0.35">
      <c r="A3496">
        <v>104</v>
      </c>
      <c r="B3496">
        <v>6.1</v>
      </c>
    </row>
    <row r="3497" spans="1:2" x14ac:dyDescent="0.35">
      <c r="A3497">
        <v>97</v>
      </c>
      <c r="B3497">
        <v>6.2</v>
      </c>
    </row>
    <row r="3498" spans="1:2" x14ac:dyDescent="0.35">
      <c r="A3498">
        <v>107</v>
      </c>
      <c r="B3498">
        <v>6.2</v>
      </c>
    </row>
    <row r="3499" spans="1:2" x14ac:dyDescent="0.35">
      <c r="A3499">
        <v>117</v>
      </c>
      <c r="B3499">
        <v>7.4</v>
      </c>
    </row>
    <row r="3500" spans="1:2" x14ac:dyDescent="0.35">
      <c r="A3500">
        <v>85</v>
      </c>
      <c r="B3500">
        <v>4.7</v>
      </c>
    </row>
    <row r="3501" spans="1:2" x14ac:dyDescent="0.35">
      <c r="A3501">
        <v>152</v>
      </c>
      <c r="B3501">
        <v>8.3000000000000007</v>
      </c>
    </row>
    <row r="3502" spans="1:2" x14ac:dyDescent="0.35">
      <c r="A3502">
        <v>85</v>
      </c>
      <c r="B3502">
        <v>7.2</v>
      </c>
    </row>
    <row r="3503" spans="1:2" x14ac:dyDescent="0.35">
      <c r="A3503">
        <v>76</v>
      </c>
      <c r="B3503">
        <v>5.8</v>
      </c>
    </row>
    <row r="3504" spans="1:2" x14ac:dyDescent="0.35">
      <c r="A3504">
        <v>87</v>
      </c>
      <c r="B3504">
        <v>5.9</v>
      </c>
    </row>
    <row r="3505" spans="1:2" x14ac:dyDescent="0.35">
      <c r="A3505">
        <v>95</v>
      </c>
      <c r="B3505">
        <v>6.3</v>
      </c>
    </row>
    <row r="3506" spans="1:2" x14ac:dyDescent="0.35">
      <c r="A3506">
        <v>101</v>
      </c>
      <c r="B3506">
        <v>7.2</v>
      </c>
    </row>
    <row r="3507" spans="1:2" x14ac:dyDescent="0.35">
      <c r="A3507">
        <v>90</v>
      </c>
      <c r="B3507">
        <v>5.4</v>
      </c>
    </row>
    <row r="3508" spans="1:2" x14ac:dyDescent="0.35">
      <c r="A3508">
        <v>89</v>
      </c>
      <c r="B3508">
        <v>7.3</v>
      </c>
    </row>
    <row r="3509" spans="1:2" x14ac:dyDescent="0.35">
      <c r="A3509">
        <v>111</v>
      </c>
      <c r="B3509">
        <v>7.3</v>
      </c>
    </row>
    <row r="3510" spans="1:2" x14ac:dyDescent="0.35">
      <c r="A3510">
        <v>86</v>
      </c>
      <c r="B3510">
        <v>5.8</v>
      </c>
    </row>
    <row r="3511" spans="1:2" x14ac:dyDescent="0.35">
      <c r="A3511">
        <v>103</v>
      </c>
      <c r="B3511">
        <v>7.1</v>
      </c>
    </row>
    <row r="3512" spans="1:2" x14ac:dyDescent="0.35">
      <c r="A3512">
        <v>90</v>
      </c>
      <c r="B3512">
        <v>6.5</v>
      </c>
    </row>
    <row r="3513" spans="1:2" x14ac:dyDescent="0.35">
      <c r="A3513">
        <v>133</v>
      </c>
      <c r="B3513">
        <v>7.9</v>
      </c>
    </row>
    <row r="3514" spans="1:2" x14ac:dyDescent="0.35">
      <c r="A3514">
        <v>88</v>
      </c>
      <c r="B3514">
        <v>5.4</v>
      </c>
    </row>
    <row r="3515" spans="1:2" x14ac:dyDescent="0.35">
      <c r="A3515">
        <v>111</v>
      </c>
      <c r="B3515">
        <v>7.1</v>
      </c>
    </row>
    <row r="3516" spans="1:2" x14ac:dyDescent="0.35">
      <c r="A3516">
        <v>94</v>
      </c>
      <c r="B3516">
        <v>6.4</v>
      </c>
    </row>
    <row r="3517" spans="1:2" x14ac:dyDescent="0.35">
      <c r="A3517">
        <v>112</v>
      </c>
      <c r="B3517">
        <v>6.7</v>
      </c>
    </row>
    <row r="3518" spans="1:2" x14ac:dyDescent="0.35">
      <c r="A3518">
        <v>141</v>
      </c>
      <c r="B3518">
        <v>6.9</v>
      </c>
    </row>
    <row r="3519" spans="1:2" x14ac:dyDescent="0.35">
      <c r="A3519">
        <v>95</v>
      </c>
      <c r="B3519">
        <v>2.1</v>
      </c>
    </row>
    <row r="3520" spans="1:2" x14ac:dyDescent="0.35">
      <c r="A3520">
        <v>141</v>
      </c>
      <c r="B3520">
        <v>4.3</v>
      </c>
    </row>
    <row r="3521" spans="1:2" x14ac:dyDescent="0.35">
      <c r="A3521">
        <v>85</v>
      </c>
      <c r="B3521">
        <v>6.6</v>
      </c>
    </row>
    <row r="3522" spans="1:2" x14ac:dyDescent="0.35">
      <c r="A3522">
        <v>105</v>
      </c>
      <c r="B3522">
        <v>3.4</v>
      </c>
    </row>
    <row r="3523" spans="1:2" x14ac:dyDescent="0.35">
      <c r="A3523">
        <v>129</v>
      </c>
      <c r="B3523">
        <v>8.3000000000000007</v>
      </c>
    </row>
    <row r="3524" spans="1:2" x14ac:dyDescent="0.35">
      <c r="A3524">
        <v>125</v>
      </c>
      <c r="B3524">
        <v>7.2</v>
      </c>
    </row>
    <row r="3525" spans="1:2" x14ac:dyDescent="0.35">
      <c r="A3525">
        <v>116</v>
      </c>
      <c r="B3525">
        <v>5.6</v>
      </c>
    </row>
    <row r="3526" spans="1:2" x14ac:dyDescent="0.35">
      <c r="A3526">
        <v>105</v>
      </c>
      <c r="B3526">
        <v>7.7</v>
      </c>
    </row>
    <row r="3527" spans="1:2" x14ac:dyDescent="0.35">
      <c r="A3527">
        <v>90</v>
      </c>
      <c r="B3527">
        <v>6.6</v>
      </c>
    </row>
    <row r="3528" spans="1:2" x14ac:dyDescent="0.35">
      <c r="A3528">
        <v>105</v>
      </c>
      <c r="B3528">
        <v>7.6</v>
      </c>
    </row>
    <row r="3529" spans="1:2" x14ac:dyDescent="0.35">
      <c r="A3529">
        <v>111</v>
      </c>
      <c r="B3529">
        <v>7.4</v>
      </c>
    </row>
    <row r="3530" spans="1:2" x14ac:dyDescent="0.35">
      <c r="A3530">
        <v>91</v>
      </c>
      <c r="B3530">
        <v>7.1</v>
      </c>
    </row>
    <row r="3531" spans="1:2" x14ac:dyDescent="0.35">
      <c r="A3531">
        <v>95</v>
      </c>
      <c r="B3531">
        <v>3.4</v>
      </c>
    </row>
    <row r="3532" spans="1:2" x14ac:dyDescent="0.35">
      <c r="A3532">
        <v>97</v>
      </c>
      <c r="B3532">
        <v>7.9</v>
      </c>
    </row>
    <row r="3533" spans="1:2" x14ac:dyDescent="0.35">
      <c r="A3533">
        <v>92</v>
      </c>
      <c r="B3533">
        <v>6.7</v>
      </c>
    </row>
    <row r="3534" spans="1:2" x14ac:dyDescent="0.35">
      <c r="A3534">
        <v>104</v>
      </c>
      <c r="B3534">
        <v>6.6</v>
      </c>
    </row>
    <row r="3535" spans="1:2" x14ac:dyDescent="0.35">
      <c r="A3535">
        <v>120</v>
      </c>
      <c r="B3535">
        <v>7.9</v>
      </c>
    </row>
    <row r="3536" spans="1:2" x14ac:dyDescent="0.35">
      <c r="A3536">
        <v>99</v>
      </c>
      <c r="B3536">
        <v>4.9000000000000004</v>
      </c>
    </row>
    <row r="3537" spans="1:2" x14ac:dyDescent="0.35">
      <c r="A3537">
        <v>93</v>
      </c>
      <c r="B3537">
        <v>7.2</v>
      </c>
    </row>
    <row r="3538" spans="1:2" x14ac:dyDescent="0.35">
      <c r="A3538">
        <v>99</v>
      </c>
      <c r="B3538">
        <v>7.4</v>
      </c>
    </row>
    <row r="3539" spans="1:2" x14ac:dyDescent="0.35">
      <c r="A3539">
        <v>99</v>
      </c>
      <c r="B3539">
        <v>6.1</v>
      </c>
    </row>
    <row r="3540" spans="1:2" x14ac:dyDescent="0.35">
      <c r="A3540">
        <v>157</v>
      </c>
      <c r="B3540">
        <v>8.4</v>
      </c>
    </row>
    <row r="3541" spans="1:2" x14ac:dyDescent="0.35">
      <c r="A3541">
        <v>90</v>
      </c>
      <c r="B3541">
        <v>6.2</v>
      </c>
    </row>
    <row r="3542" spans="1:2" x14ac:dyDescent="0.35">
      <c r="A3542">
        <v>96</v>
      </c>
      <c r="B3542">
        <v>5.3</v>
      </c>
    </row>
    <row r="3543" spans="1:2" x14ac:dyDescent="0.35">
      <c r="A3543">
        <v>96</v>
      </c>
      <c r="B3543">
        <v>5</v>
      </c>
    </row>
    <row r="3544" spans="1:2" x14ac:dyDescent="0.35">
      <c r="A3544">
        <v>90</v>
      </c>
      <c r="B3544">
        <v>7.7</v>
      </c>
    </row>
    <row r="3545" spans="1:2" x14ac:dyDescent="0.35">
      <c r="A3545">
        <v>100</v>
      </c>
      <c r="B3545">
        <v>7.6</v>
      </c>
    </row>
    <row r="3546" spans="1:2" x14ac:dyDescent="0.35">
      <c r="A3546">
        <v>94</v>
      </c>
      <c r="B3546">
        <v>6.3</v>
      </c>
    </row>
    <row r="3547" spans="1:2" x14ac:dyDescent="0.35">
      <c r="A3547">
        <v>98</v>
      </c>
      <c r="B3547">
        <v>7.6</v>
      </c>
    </row>
    <row r="3548" spans="1:2" x14ac:dyDescent="0.35">
      <c r="A3548">
        <v>129</v>
      </c>
      <c r="B3548">
        <v>5.6</v>
      </c>
    </row>
    <row r="3549" spans="1:2" x14ac:dyDescent="0.35">
      <c r="A3549">
        <v>103</v>
      </c>
      <c r="B3549">
        <v>7.3</v>
      </c>
    </row>
    <row r="3550" spans="1:2" x14ac:dyDescent="0.35">
      <c r="A3550">
        <v>128</v>
      </c>
      <c r="B3550">
        <v>6.2</v>
      </c>
    </row>
    <row r="3551" spans="1:2" x14ac:dyDescent="0.35">
      <c r="A3551">
        <v>106</v>
      </c>
      <c r="B3551">
        <v>6.6</v>
      </c>
    </row>
    <row r="3552" spans="1:2" x14ac:dyDescent="0.35">
      <c r="A3552">
        <v>95</v>
      </c>
      <c r="B3552">
        <v>6.6</v>
      </c>
    </row>
    <row r="3553" spans="1:2" x14ac:dyDescent="0.35">
      <c r="A3553">
        <v>104</v>
      </c>
      <c r="B3553">
        <v>7.3</v>
      </c>
    </row>
    <row r="3554" spans="1:2" x14ac:dyDescent="0.35">
      <c r="A3554">
        <v>87</v>
      </c>
      <c r="B3554">
        <v>6.6</v>
      </c>
    </row>
    <row r="3555" spans="1:2" x14ac:dyDescent="0.35">
      <c r="A3555">
        <v>81</v>
      </c>
      <c r="B3555">
        <v>6.9</v>
      </c>
    </row>
    <row r="3556" spans="1:2" x14ac:dyDescent="0.35">
      <c r="A3556">
        <v>94</v>
      </c>
      <c r="B3556">
        <v>5.8</v>
      </c>
    </row>
    <row r="3557" spans="1:2" x14ac:dyDescent="0.35">
      <c r="A3557">
        <v>89</v>
      </c>
      <c r="B3557">
        <v>4.4000000000000004</v>
      </c>
    </row>
    <row r="3558" spans="1:2" x14ac:dyDescent="0.35">
      <c r="A3558">
        <v>88</v>
      </c>
      <c r="B3558">
        <v>6.6</v>
      </c>
    </row>
    <row r="3559" spans="1:2" x14ac:dyDescent="0.35">
      <c r="A3559">
        <v>115</v>
      </c>
      <c r="B3559">
        <v>7.6</v>
      </c>
    </row>
    <row r="3560" spans="1:2" x14ac:dyDescent="0.35">
      <c r="A3560">
        <v>96</v>
      </c>
      <c r="B3560">
        <v>4.5999999999999996</v>
      </c>
    </row>
    <row r="3561" spans="1:2" x14ac:dyDescent="0.35">
      <c r="A3561">
        <v>135</v>
      </c>
      <c r="B3561">
        <v>6.8</v>
      </c>
    </row>
    <row r="3562" spans="1:2" x14ac:dyDescent="0.35">
      <c r="A3562">
        <v>113</v>
      </c>
      <c r="B3562">
        <v>7.1</v>
      </c>
    </row>
    <row r="3563" spans="1:2" x14ac:dyDescent="0.35">
      <c r="A3563">
        <v>93</v>
      </c>
      <c r="B3563">
        <v>4.9000000000000004</v>
      </c>
    </row>
    <row r="3564" spans="1:2" x14ac:dyDescent="0.35">
      <c r="A3564">
        <v>109</v>
      </c>
      <c r="B3564">
        <v>7.3</v>
      </c>
    </row>
    <row r="3565" spans="1:2" x14ac:dyDescent="0.35">
      <c r="A3565">
        <v>127</v>
      </c>
      <c r="B3565">
        <v>7.2</v>
      </c>
    </row>
    <row r="3566" spans="1:2" x14ac:dyDescent="0.35">
      <c r="A3566">
        <v>101</v>
      </c>
      <c r="B3566">
        <v>5</v>
      </c>
    </row>
    <row r="3567" spans="1:2" x14ac:dyDescent="0.35">
      <c r="A3567">
        <v>124</v>
      </c>
      <c r="B3567">
        <v>8.1999999999999993</v>
      </c>
    </row>
    <row r="3568" spans="1:2" x14ac:dyDescent="0.35">
      <c r="A3568">
        <v>117</v>
      </c>
      <c r="B3568">
        <v>8</v>
      </c>
    </row>
    <row r="3569" spans="1:2" x14ac:dyDescent="0.35">
      <c r="A3569">
        <v>83</v>
      </c>
      <c r="B3569">
        <v>5.2</v>
      </c>
    </row>
    <row r="3570" spans="1:2" x14ac:dyDescent="0.35">
      <c r="A3570">
        <v>113</v>
      </c>
      <c r="B3570">
        <v>8.5</v>
      </c>
    </row>
    <row r="3571" spans="1:2" x14ac:dyDescent="0.35">
      <c r="A3571">
        <v>104</v>
      </c>
      <c r="B3571">
        <v>6.5</v>
      </c>
    </row>
    <row r="3572" spans="1:2" x14ac:dyDescent="0.35">
      <c r="A3572">
        <v>97</v>
      </c>
      <c r="B3572">
        <v>7.4</v>
      </c>
    </row>
    <row r="3573" spans="1:2" x14ac:dyDescent="0.35">
      <c r="A3573">
        <v>110</v>
      </c>
      <c r="B3573">
        <v>7.7</v>
      </c>
    </row>
    <row r="3574" spans="1:2" x14ac:dyDescent="0.35">
      <c r="A3574">
        <v>103</v>
      </c>
      <c r="B3574">
        <v>7.4</v>
      </c>
    </row>
    <row r="3575" spans="1:2" x14ac:dyDescent="0.35">
      <c r="A3575">
        <v>94</v>
      </c>
      <c r="B3575">
        <v>5.0999999999999996</v>
      </c>
    </row>
    <row r="3576" spans="1:2" x14ac:dyDescent="0.35">
      <c r="A3576">
        <v>102</v>
      </c>
      <c r="B3576">
        <v>7.3</v>
      </c>
    </row>
    <row r="3577" spans="1:2" x14ac:dyDescent="0.35">
      <c r="A3577">
        <v>77</v>
      </c>
      <c r="B3577">
        <v>5</v>
      </c>
    </row>
    <row r="3578" spans="1:2" x14ac:dyDescent="0.35">
      <c r="A3578">
        <v>134</v>
      </c>
      <c r="B3578">
        <v>7.2</v>
      </c>
    </row>
    <row r="3579" spans="1:2" x14ac:dyDescent="0.35">
      <c r="A3579">
        <v>129</v>
      </c>
      <c r="B3579">
        <v>6.7</v>
      </c>
    </row>
    <row r="3580" spans="1:2" x14ac:dyDescent="0.35">
      <c r="A3580">
        <v>90</v>
      </c>
      <c r="B3580">
        <v>6.4</v>
      </c>
    </row>
    <row r="3581" spans="1:2" x14ac:dyDescent="0.35">
      <c r="A3581">
        <v>134</v>
      </c>
      <c r="B3581">
        <v>7.1</v>
      </c>
    </row>
    <row r="3582" spans="1:2" x14ac:dyDescent="0.35">
      <c r="A3582">
        <v>104</v>
      </c>
      <c r="B3582">
        <v>5.6</v>
      </c>
    </row>
    <row r="3583" spans="1:2" x14ac:dyDescent="0.35">
      <c r="A3583">
        <v>93</v>
      </c>
      <c r="B3583">
        <v>6.1</v>
      </c>
    </row>
    <row r="3584" spans="1:2" x14ac:dyDescent="0.35">
      <c r="A3584">
        <v>106</v>
      </c>
      <c r="B3584">
        <v>5.2</v>
      </c>
    </row>
    <row r="3585" spans="1:2" x14ac:dyDescent="0.35">
      <c r="A3585">
        <v>109</v>
      </c>
      <c r="B3585">
        <v>7.3</v>
      </c>
    </row>
    <row r="3586" spans="1:2" x14ac:dyDescent="0.35">
      <c r="A3586">
        <v>101</v>
      </c>
      <c r="B3586">
        <v>7.5</v>
      </c>
    </row>
    <row r="3587" spans="1:2" x14ac:dyDescent="0.35">
      <c r="A3587">
        <v>139</v>
      </c>
      <c r="B3587">
        <v>6.6</v>
      </c>
    </row>
    <row r="3588" spans="1:2" x14ac:dyDescent="0.35">
      <c r="A3588">
        <v>99</v>
      </c>
      <c r="B3588">
        <v>6.4</v>
      </c>
    </row>
    <row r="3589" spans="1:2" x14ac:dyDescent="0.35">
      <c r="A3589">
        <v>100</v>
      </c>
      <c r="B3589">
        <v>4.5</v>
      </c>
    </row>
    <row r="3590" spans="1:2" x14ac:dyDescent="0.35">
      <c r="A3590">
        <v>95</v>
      </c>
      <c r="B3590">
        <v>6.6</v>
      </c>
    </row>
    <row r="3591" spans="1:2" x14ac:dyDescent="0.35">
      <c r="A3591">
        <v>94</v>
      </c>
      <c r="B3591">
        <v>5.3</v>
      </c>
    </row>
    <row r="3592" spans="1:2" x14ac:dyDescent="0.35">
      <c r="A3592">
        <v>93</v>
      </c>
      <c r="B3592">
        <v>4.9000000000000004</v>
      </c>
    </row>
    <row r="3593" spans="1:2" x14ac:dyDescent="0.35">
      <c r="A3593">
        <v>106</v>
      </c>
      <c r="B3593">
        <v>7.7</v>
      </c>
    </row>
    <row r="3594" spans="1:2" x14ac:dyDescent="0.35">
      <c r="A3594">
        <v>99</v>
      </c>
      <c r="B3594">
        <v>8</v>
      </c>
    </row>
    <row r="3595" spans="1:2" x14ac:dyDescent="0.35">
      <c r="A3595">
        <v>82</v>
      </c>
      <c r="B3595">
        <v>3.8</v>
      </c>
    </row>
    <row r="3596" spans="1:2" x14ac:dyDescent="0.35">
      <c r="A3596">
        <v>135</v>
      </c>
      <c r="B3596">
        <v>7.6</v>
      </c>
    </row>
    <row r="3597" spans="1:2" x14ac:dyDescent="0.35">
      <c r="A3597">
        <v>88</v>
      </c>
      <c r="B3597">
        <v>5.9</v>
      </c>
    </row>
    <row r="3598" spans="1:2" x14ac:dyDescent="0.35">
      <c r="A3598">
        <v>89</v>
      </c>
      <c r="B3598">
        <v>6.2</v>
      </c>
    </row>
    <row r="3599" spans="1:2" x14ac:dyDescent="0.35">
      <c r="A3599">
        <v>110</v>
      </c>
      <c r="B3599">
        <v>7.2</v>
      </c>
    </row>
    <row r="3600" spans="1:2" x14ac:dyDescent="0.35">
      <c r="A3600">
        <v>107</v>
      </c>
      <c r="B3600">
        <v>6.3</v>
      </c>
    </row>
    <row r="3601" spans="1:2" x14ac:dyDescent="0.35">
      <c r="A3601">
        <v>86</v>
      </c>
      <c r="B3601">
        <v>5.2</v>
      </c>
    </row>
    <row r="3602" spans="1:2" x14ac:dyDescent="0.35">
      <c r="A3602">
        <v>91</v>
      </c>
      <c r="B3602">
        <v>6.9</v>
      </c>
    </row>
    <row r="3603" spans="1:2" x14ac:dyDescent="0.35">
      <c r="A3603">
        <v>103</v>
      </c>
      <c r="B3603">
        <v>6.8</v>
      </c>
    </row>
    <row r="3604" spans="1:2" x14ac:dyDescent="0.35">
      <c r="A3604">
        <v>90</v>
      </c>
      <c r="B3604">
        <v>6.2</v>
      </c>
    </row>
    <row r="3605" spans="1:2" x14ac:dyDescent="0.35">
      <c r="A3605">
        <v>141</v>
      </c>
      <c r="B3605">
        <v>6.2</v>
      </c>
    </row>
    <row r="3606" spans="1:2" x14ac:dyDescent="0.35">
      <c r="A3606">
        <v>92</v>
      </c>
      <c r="B3606">
        <v>3.5</v>
      </c>
    </row>
    <row r="3607" spans="1:2" x14ac:dyDescent="0.35">
      <c r="A3607">
        <v>99</v>
      </c>
      <c r="B3607">
        <v>6.1</v>
      </c>
    </row>
    <row r="3608" spans="1:2" x14ac:dyDescent="0.35">
      <c r="A3608">
        <v>79</v>
      </c>
      <c r="B3608">
        <v>6.6</v>
      </c>
    </row>
    <row r="3609" spans="1:2" x14ac:dyDescent="0.35">
      <c r="A3609">
        <v>96</v>
      </c>
      <c r="B3609">
        <v>4.5</v>
      </c>
    </row>
    <row r="3610" spans="1:2" x14ac:dyDescent="0.35">
      <c r="A3610">
        <v>82</v>
      </c>
      <c r="B3610">
        <v>5.9</v>
      </c>
    </row>
    <row r="3611" spans="1:2" x14ac:dyDescent="0.35">
      <c r="A3611">
        <v>92</v>
      </c>
      <c r="B3611">
        <v>6.9</v>
      </c>
    </row>
    <row r="3612" spans="1:2" x14ac:dyDescent="0.35">
      <c r="A3612">
        <v>112</v>
      </c>
      <c r="B3612">
        <v>7.7</v>
      </c>
    </row>
    <row r="3613" spans="1:2" x14ac:dyDescent="0.35">
      <c r="A3613">
        <v>106</v>
      </c>
      <c r="B3613">
        <v>6.6</v>
      </c>
    </row>
    <row r="3614" spans="1:2" x14ac:dyDescent="0.35">
      <c r="A3614">
        <v>90</v>
      </c>
      <c r="B3614">
        <v>5.3</v>
      </c>
    </row>
    <row r="3615" spans="1:2" x14ac:dyDescent="0.35">
      <c r="A3615">
        <v>126</v>
      </c>
      <c r="B3615">
        <v>6.3</v>
      </c>
    </row>
    <row r="3616" spans="1:2" x14ac:dyDescent="0.35">
      <c r="A3616">
        <v>150</v>
      </c>
      <c r="B3616">
        <v>7</v>
      </c>
    </row>
    <row r="3617" spans="1:2" x14ac:dyDescent="0.35">
      <c r="A3617">
        <v>90</v>
      </c>
      <c r="B3617">
        <v>7</v>
      </c>
    </row>
    <row r="3618" spans="1:2" x14ac:dyDescent="0.35">
      <c r="A3618">
        <v>91</v>
      </c>
      <c r="B3618">
        <v>6.6</v>
      </c>
    </row>
    <row r="3619" spans="1:2" x14ac:dyDescent="0.35">
      <c r="A3619">
        <v>145</v>
      </c>
      <c r="B3619">
        <v>8.6</v>
      </c>
    </row>
    <row r="3620" spans="1:2" x14ac:dyDescent="0.35">
      <c r="A3620">
        <v>95</v>
      </c>
      <c r="B3620">
        <v>6.4</v>
      </c>
    </row>
    <row r="3621" spans="1:2" x14ac:dyDescent="0.35">
      <c r="A3621">
        <v>97</v>
      </c>
      <c r="B3621">
        <v>7.9</v>
      </c>
    </row>
    <row r="3622" spans="1:2" x14ac:dyDescent="0.35">
      <c r="A3622">
        <v>90</v>
      </c>
      <c r="B3622">
        <v>5.4</v>
      </c>
    </row>
    <row r="3623" spans="1:2" x14ac:dyDescent="0.35">
      <c r="A3623">
        <v>41</v>
      </c>
      <c r="B3623">
        <v>6.9</v>
      </c>
    </row>
    <row r="3624" spans="1:2" x14ac:dyDescent="0.35">
      <c r="A3624">
        <v>112</v>
      </c>
      <c r="B3624">
        <v>7.7</v>
      </c>
    </row>
    <row r="3625" spans="1:2" x14ac:dyDescent="0.35">
      <c r="A3625">
        <v>122</v>
      </c>
      <c r="B3625">
        <v>7.2</v>
      </c>
    </row>
    <row r="3626" spans="1:2" x14ac:dyDescent="0.35">
      <c r="A3626">
        <v>110</v>
      </c>
      <c r="B3626">
        <v>6.8</v>
      </c>
    </row>
    <row r="3627" spans="1:2" x14ac:dyDescent="0.35">
      <c r="A3627">
        <v>87</v>
      </c>
      <c r="B3627">
        <v>6.2</v>
      </c>
    </row>
    <row r="3628" spans="1:2" x14ac:dyDescent="0.35">
      <c r="A3628">
        <v>108</v>
      </c>
      <c r="B3628">
        <v>7.4</v>
      </c>
    </row>
    <row r="3629" spans="1:2" x14ac:dyDescent="0.35">
      <c r="A3629">
        <v>121</v>
      </c>
      <c r="B3629">
        <v>4.5999999999999996</v>
      </c>
    </row>
    <row r="3630" spans="1:2" x14ac:dyDescent="0.35">
      <c r="A3630">
        <v>97</v>
      </c>
      <c r="B3630">
        <v>6.4</v>
      </c>
    </row>
    <row r="3631" spans="1:2" x14ac:dyDescent="0.35">
      <c r="A3631">
        <v>116</v>
      </c>
      <c r="B3631">
        <v>7</v>
      </c>
    </row>
    <row r="3632" spans="1:2" x14ac:dyDescent="0.35">
      <c r="A3632">
        <v>94</v>
      </c>
      <c r="B3632">
        <v>7.7</v>
      </c>
    </row>
    <row r="3633" spans="1:2" x14ac:dyDescent="0.35">
      <c r="A3633">
        <v>103</v>
      </c>
      <c r="B3633">
        <v>6.8</v>
      </c>
    </row>
    <row r="3634" spans="1:2" x14ac:dyDescent="0.35">
      <c r="A3634">
        <v>112</v>
      </c>
      <c r="B3634">
        <v>7</v>
      </c>
    </row>
    <row r="3635" spans="1:2" x14ac:dyDescent="0.35">
      <c r="A3635">
        <v>91</v>
      </c>
      <c r="B3635">
        <v>7</v>
      </c>
    </row>
    <row r="3636" spans="1:2" x14ac:dyDescent="0.35">
      <c r="A3636">
        <v>98</v>
      </c>
      <c r="B3636">
        <v>6.3</v>
      </c>
    </row>
    <row r="3637" spans="1:2" x14ac:dyDescent="0.35">
      <c r="A3637">
        <v>95</v>
      </c>
      <c r="B3637">
        <v>7.1</v>
      </c>
    </row>
    <row r="3638" spans="1:2" x14ac:dyDescent="0.35">
      <c r="A3638">
        <v>88</v>
      </c>
      <c r="B3638">
        <v>5.6</v>
      </c>
    </row>
    <row r="3639" spans="1:2" x14ac:dyDescent="0.35">
      <c r="A3639">
        <v>99</v>
      </c>
      <c r="B3639">
        <v>4.4000000000000004</v>
      </c>
    </row>
    <row r="3640" spans="1:2" x14ac:dyDescent="0.35">
      <c r="A3640">
        <v>91</v>
      </c>
      <c r="B3640">
        <v>7.1</v>
      </c>
    </row>
    <row r="3641" spans="1:2" x14ac:dyDescent="0.35">
      <c r="A3641">
        <v>97</v>
      </c>
      <c r="B3641">
        <v>6.1</v>
      </c>
    </row>
    <row r="3642" spans="1:2" x14ac:dyDescent="0.35">
      <c r="A3642">
        <v>136</v>
      </c>
      <c r="B3642">
        <v>7.4</v>
      </c>
    </row>
    <row r="3643" spans="1:2" x14ac:dyDescent="0.35">
      <c r="A3643">
        <v>118</v>
      </c>
      <c r="B3643">
        <v>7.5</v>
      </c>
    </row>
    <row r="3644" spans="1:2" x14ac:dyDescent="0.35">
      <c r="A3644">
        <v>94</v>
      </c>
      <c r="B3644">
        <v>7.2</v>
      </c>
    </row>
    <row r="3645" spans="1:2" x14ac:dyDescent="0.35">
      <c r="A3645">
        <v>89</v>
      </c>
      <c r="B3645">
        <v>7.6</v>
      </c>
    </row>
    <row r="3646" spans="1:2" x14ac:dyDescent="0.35">
      <c r="A3646">
        <v>90</v>
      </c>
      <c r="B3646">
        <v>7.3</v>
      </c>
    </row>
    <row r="3647" spans="1:2" x14ac:dyDescent="0.35">
      <c r="A3647">
        <v>95</v>
      </c>
      <c r="B3647">
        <v>6.2</v>
      </c>
    </row>
    <row r="3648" spans="1:2" x14ac:dyDescent="0.35">
      <c r="A3648">
        <v>90</v>
      </c>
      <c r="B3648">
        <v>6.2</v>
      </c>
    </row>
    <row r="3649" spans="1:2" x14ac:dyDescent="0.35">
      <c r="A3649">
        <v>95</v>
      </c>
      <c r="B3649">
        <v>4.5999999999999996</v>
      </c>
    </row>
    <row r="3650" spans="1:2" x14ac:dyDescent="0.35">
      <c r="A3650">
        <v>94</v>
      </c>
      <c r="B3650">
        <v>6.2</v>
      </c>
    </row>
    <row r="3651" spans="1:2" x14ac:dyDescent="0.35">
      <c r="A3651">
        <v>90</v>
      </c>
      <c r="B3651">
        <v>6.2</v>
      </c>
    </row>
    <row r="3652" spans="1:2" x14ac:dyDescent="0.35">
      <c r="A3652">
        <v>103</v>
      </c>
      <c r="B3652">
        <v>3.3</v>
      </c>
    </row>
    <row r="3653" spans="1:2" x14ac:dyDescent="0.35">
      <c r="A3653">
        <v>91</v>
      </c>
      <c r="B3653">
        <v>4.2</v>
      </c>
    </row>
    <row r="3654" spans="1:2" x14ac:dyDescent="0.35">
      <c r="A3654">
        <v>102</v>
      </c>
      <c r="B3654">
        <v>7.2</v>
      </c>
    </row>
    <row r="3655" spans="1:2" x14ac:dyDescent="0.35">
      <c r="A3655">
        <v>92</v>
      </c>
      <c r="B3655">
        <v>6.2</v>
      </c>
    </row>
    <row r="3656" spans="1:2" x14ac:dyDescent="0.35">
      <c r="A3656">
        <v>87</v>
      </c>
      <c r="B3656">
        <v>6.1</v>
      </c>
    </row>
    <row r="3657" spans="1:2" x14ac:dyDescent="0.35">
      <c r="A3657">
        <v>80</v>
      </c>
      <c r="B3657">
        <v>4.2</v>
      </c>
    </row>
    <row r="3658" spans="1:2" x14ac:dyDescent="0.35">
      <c r="A3658">
        <v>90</v>
      </c>
      <c r="B3658">
        <v>4.5</v>
      </c>
    </row>
    <row r="3659" spans="1:2" x14ac:dyDescent="0.35">
      <c r="A3659">
        <v>105</v>
      </c>
      <c r="B3659">
        <v>7.5</v>
      </c>
    </row>
    <row r="3660" spans="1:2" x14ac:dyDescent="0.35">
      <c r="A3660">
        <v>67</v>
      </c>
      <c r="B3660">
        <v>6.7</v>
      </c>
    </row>
    <row r="3661" spans="1:2" x14ac:dyDescent="0.35">
      <c r="A3661">
        <v>95</v>
      </c>
      <c r="B3661">
        <v>5.0999999999999996</v>
      </c>
    </row>
    <row r="3662" spans="1:2" x14ac:dyDescent="0.35">
      <c r="A3662">
        <v>87</v>
      </c>
      <c r="B3662">
        <v>5.5</v>
      </c>
    </row>
    <row r="3663" spans="1:2" x14ac:dyDescent="0.35">
      <c r="A3663">
        <v>94</v>
      </c>
      <c r="B3663">
        <v>4.4000000000000004</v>
      </c>
    </row>
    <row r="3664" spans="1:2" x14ac:dyDescent="0.35">
      <c r="A3664">
        <v>109</v>
      </c>
      <c r="B3664">
        <v>4.4000000000000004</v>
      </c>
    </row>
    <row r="3665" spans="1:2" x14ac:dyDescent="0.35">
      <c r="A3665">
        <v>130</v>
      </c>
      <c r="B3665">
        <v>6.8</v>
      </c>
    </row>
    <row r="3666" spans="1:2" x14ac:dyDescent="0.35">
      <c r="A3666">
        <v>88</v>
      </c>
      <c r="B3666">
        <v>8.6</v>
      </c>
    </row>
    <row r="3667" spans="1:2" x14ac:dyDescent="0.35">
      <c r="A3667">
        <v>88</v>
      </c>
      <c r="B3667">
        <v>4.8</v>
      </c>
    </row>
    <row r="3668" spans="1:2" x14ac:dyDescent="0.35">
      <c r="A3668">
        <v>97</v>
      </c>
      <c r="B3668">
        <v>3.4</v>
      </c>
    </row>
    <row r="3669" spans="1:2" x14ac:dyDescent="0.35">
      <c r="A3669">
        <v>113</v>
      </c>
      <c r="B3669">
        <v>7.4</v>
      </c>
    </row>
    <row r="3670" spans="1:2" x14ac:dyDescent="0.35">
      <c r="A3670">
        <v>99</v>
      </c>
      <c r="B3670">
        <v>7.3</v>
      </c>
    </row>
    <row r="3671" spans="1:2" x14ac:dyDescent="0.35">
      <c r="A3671">
        <v>148</v>
      </c>
      <c r="B3671">
        <v>8</v>
      </c>
    </row>
    <row r="3672" spans="1:2" x14ac:dyDescent="0.35">
      <c r="A3672">
        <v>107</v>
      </c>
      <c r="B3672">
        <v>6.5</v>
      </c>
    </row>
    <row r="3673" spans="1:2" x14ac:dyDescent="0.35">
      <c r="A3673">
        <v>93</v>
      </c>
      <c r="B3673">
        <v>5.9</v>
      </c>
    </row>
    <row r="3674" spans="1:2" x14ac:dyDescent="0.35">
      <c r="A3674">
        <v>94</v>
      </c>
      <c r="B3674">
        <v>6.8</v>
      </c>
    </row>
    <row r="3675" spans="1:2" x14ac:dyDescent="0.35">
      <c r="A3675">
        <v>121</v>
      </c>
      <c r="B3675">
        <v>7.4</v>
      </c>
    </row>
    <row r="3676" spans="1:2" x14ac:dyDescent="0.35">
      <c r="A3676">
        <v>118</v>
      </c>
      <c r="B3676">
        <v>6.7</v>
      </c>
    </row>
    <row r="3677" spans="1:2" x14ac:dyDescent="0.35">
      <c r="A3677">
        <v>98</v>
      </c>
      <c r="B3677">
        <v>6.8</v>
      </c>
    </row>
    <row r="3678" spans="1:2" x14ac:dyDescent="0.35">
      <c r="A3678">
        <v>82</v>
      </c>
      <c r="B3678">
        <v>5.4</v>
      </c>
    </row>
    <row r="3679" spans="1:2" x14ac:dyDescent="0.35">
      <c r="A3679">
        <v>101</v>
      </c>
      <c r="B3679">
        <v>5.5</v>
      </c>
    </row>
    <row r="3680" spans="1:2" x14ac:dyDescent="0.35">
      <c r="A3680">
        <v>106</v>
      </c>
      <c r="B3680">
        <v>7.4</v>
      </c>
    </row>
    <row r="3681" spans="1:2" x14ac:dyDescent="0.35">
      <c r="A3681">
        <v>90</v>
      </c>
      <c r="B3681">
        <v>5.7</v>
      </c>
    </row>
    <row r="3682" spans="1:2" x14ac:dyDescent="0.35">
      <c r="A3682">
        <v>79</v>
      </c>
      <c r="B3682">
        <v>5.4</v>
      </c>
    </row>
    <row r="3683" spans="1:2" x14ac:dyDescent="0.35">
      <c r="A3683">
        <v>87</v>
      </c>
      <c r="B3683">
        <v>3.2</v>
      </c>
    </row>
    <row r="3684" spans="1:2" x14ac:dyDescent="0.35">
      <c r="A3684">
        <v>105</v>
      </c>
      <c r="B3684">
        <v>7.8</v>
      </c>
    </row>
    <row r="3685" spans="1:2" x14ac:dyDescent="0.35">
      <c r="A3685">
        <v>89</v>
      </c>
      <c r="B3685">
        <v>5.3</v>
      </c>
    </row>
    <row r="3686" spans="1:2" x14ac:dyDescent="0.35">
      <c r="A3686">
        <v>100</v>
      </c>
      <c r="B3686">
        <v>7.2</v>
      </c>
    </row>
    <row r="3687" spans="1:2" x14ac:dyDescent="0.35">
      <c r="A3687">
        <v>92</v>
      </c>
      <c r="B3687">
        <v>6.2</v>
      </c>
    </row>
    <row r="3688" spans="1:2" x14ac:dyDescent="0.35">
      <c r="A3688">
        <v>97</v>
      </c>
      <c r="B3688">
        <v>5.9</v>
      </c>
    </row>
    <row r="3689" spans="1:2" x14ac:dyDescent="0.35">
      <c r="A3689">
        <v>100</v>
      </c>
      <c r="B3689">
        <v>7.3</v>
      </c>
    </row>
    <row r="3690" spans="1:2" x14ac:dyDescent="0.35">
      <c r="A3690">
        <v>96</v>
      </c>
      <c r="B3690">
        <v>6.7</v>
      </c>
    </row>
    <row r="3691" spans="1:2" x14ac:dyDescent="0.35">
      <c r="A3691">
        <v>104</v>
      </c>
      <c r="B3691">
        <v>5.7</v>
      </c>
    </row>
    <row r="3692" spans="1:2" x14ac:dyDescent="0.35">
      <c r="A3692">
        <v>117</v>
      </c>
      <c r="B3692">
        <v>7.1</v>
      </c>
    </row>
    <row r="3693" spans="1:2" x14ac:dyDescent="0.35">
      <c r="A3693">
        <v>90</v>
      </c>
      <c r="B3693">
        <v>7.2</v>
      </c>
    </row>
    <row r="3694" spans="1:2" x14ac:dyDescent="0.35">
      <c r="A3694">
        <v>115</v>
      </c>
      <c r="B3694">
        <v>7.4</v>
      </c>
    </row>
    <row r="3695" spans="1:2" x14ac:dyDescent="0.35">
      <c r="A3695">
        <v>108</v>
      </c>
      <c r="B3695">
        <v>7.7</v>
      </c>
    </row>
    <row r="3696" spans="1:2" x14ac:dyDescent="0.35">
      <c r="A3696">
        <v>109</v>
      </c>
      <c r="B3696">
        <v>7.4</v>
      </c>
    </row>
    <row r="3697" spans="1:2" x14ac:dyDescent="0.35">
      <c r="A3697">
        <v>102</v>
      </c>
      <c r="B3697">
        <v>8.4</v>
      </c>
    </row>
    <row r="3698" spans="1:2" x14ac:dyDescent="0.35">
      <c r="A3698">
        <v>100</v>
      </c>
      <c r="B3698">
        <v>7.1</v>
      </c>
    </row>
    <row r="3699" spans="1:2" x14ac:dyDescent="0.35">
      <c r="A3699">
        <v>115</v>
      </c>
      <c r="B3699">
        <v>7.2</v>
      </c>
    </row>
    <row r="3700" spans="1:2" x14ac:dyDescent="0.35">
      <c r="A3700">
        <v>122</v>
      </c>
      <c r="B3700">
        <v>7.5</v>
      </c>
    </row>
    <row r="3701" spans="1:2" x14ac:dyDescent="0.35">
      <c r="A3701">
        <v>98</v>
      </c>
      <c r="B3701">
        <v>5.4</v>
      </c>
    </row>
    <row r="3702" spans="1:2" x14ac:dyDescent="0.35">
      <c r="A3702">
        <v>133</v>
      </c>
      <c r="B3702">
        <v>8.1</v>
      </c>
    </row>
    <row r="3703" spans="1:2" x14ac:dyDescent="0.35">
      <c r="A3703">
        <v>105</v>
      </c>
      <c r="B3703">
        <v>6</v>
      </c>
    </row>
    <row r="3704" spans="1:2" x14ac:dyDescent="0.35">
      <c r="A3704">
        <v>122</v>
      </c>
      <c r="B3704">
        <v>7.8</v>
      </c>
    </row>
    <row r="3705" spans="1:2" x14ac:dyDescent="0.35">
      <c r="A3705">
        <v>106</v>
      </c>
      <c r="B3705">
        <v>6.8</v>
      </c>
    </row>
    <row r="3706" spans="1:2" x14ac:dyDescent="0.35">
      <c r="A3706">
        <v>98</v>
      </c>
      <c r="B3706">
        <v>6.5</v>
      </c>
    </row>
    <row r="3707" spans="1:2" x14ac:dyDescent="0.35">
      <c r="A3707">
        <v>120</v>
      </c>
      <c r="B3707">
        <v>6.4</v>
      </c>
    </row>
    <row r="3708" spans="1:2" x14ac:dyDescent="0.35">
      <c r="A3708">
        <v>99</v>
      </c>
      <c r="B3708">
        <v>6.5</v>
      </c>
    </row>
    <row r="3709" spans="1:2" x14ac:dyDescent="0.35">
      <c r="A3709">
        <v>110</v>
      </c>
      <c r="B3709">
        <v>7.3</v>
      </c>
    </row>
    <row r="3710" spans="1:2" x14ac:dyDescent="0.35">
      <c r="A3710">
        <v>102</v>
      </c>
      <c r="B3710">
        <v>6.6</v>
      </c>
    </row>
    <row r="3711" spans="1:2" x14ac:dyDescent="0.35">
      <c r="A3711">
        <v>109</v>
      </c>
      <c r="B3711">
        <v>7.9</v>
      </c>
    </row>
    <row r="3712" spans="1:2" x14ac:dyDescent="0.35">
      <c r="A3712">
        <v>104</v>
      </c>
      <c r="B3712">
        <v>5.9</v>
      </c>
    </row>
    <row r="3713" spans="1:2" x14ac:dyDescent="0.35">
      <c r="A3713">
        <v>134</v>
      </c>
      <c r="B3713">
        <v>4.7</v>
      </c>
    </row>
    <row r="3714" spans="1:2" x14ac:dyDescent="0.35">
      <c r="A3714">
        <v>133</v>
      </c>
      <c r="B3714">
        <v>8.6999999999999993</v>
      </c>
    </row>
    <row r="3715" spans="1:2" x14ac:dyDescent="0.35">
      <c r="A3715">
        <v>85</v>
      </c>
      <c r="B3715">
        <v>5.9</v>
      </c>
    </row>
    <row r="3716" spans="1:2" x14ac:dyDescent="0.35">
      <c r="A3716">
        <v>130</v>
      </c>
      <c r="B3716">
        <v>8.5</v>
      </c>
    </row>
    <row r="3717" spans="1:2" x14ac:dyDescent="0.35">
      <c r="A3717">
        <v>103</v>
      </c>
      <c r="B3717">
        <v>5.8</v>
      </c>
    </row>
    <row r="3718" spans="1:2" x14ac:dyDescent="0.35">
      <c r="A3718">
        <v>112</v>
      </c>
      <c r="B3718">
        <v>6.1</v>
      </c>
    </row>
    <row r="3719" spans="1:2" x14ac:dyDescent="0.35">
      <c r="A3719">
        <v>89</v>
      </c>
      <c r="B3719">
        <v>7.3</v>
      </c>
    </row>
    <row r="3720" spans="1:2" x14ac:dyDescent="0.35">
      <c r="A3720">
        <v>124</v>
      </c>
      <c r="B3720">
        <v>6.7</v>
      </c>
    </row>
    <row r="3721" spans="1:2" x14ac:dyDescent="0.35">
      <c r="A3721">
        <v>101</v>
      </c>
      <c r="B3721">
        <v>7.6</v>
      </c>
    </row>
    <row r="3722" spans="1:2" x14ac:dyDescent="0.35">
      <c r="A3722">
        <v>133</v>
      </c>
      <c r="B3722">
        <v>7.2</v>
      </c>
    </row>
    <row r="3723" spans="1:2" x14ac:dyDescent="0.35">
      <c r="A3723">
        <v>112</v>
      </c>
      <c r="B3723">
        <v>6.2</v>
      </c>
    </row>
    <row r="3724" spans="1:2" x14ac:dyDescent="0.35">
      <c r="A3724">
        <v>98</v>
      </c>
      <c r="B3724">
        <v>5.2</v>
      </c>
    </row>
    <row r="3725" spans="1:2" x14ac:dyDescent="0.35">
      <c r="A3725">
        <v>93</v>
      </c>
      <c r="B3725">
        <v>7.1</v>
      </c>
    </row>
    <row r="3726" spans="1:2" x14ac:dyDescent="0.35">
      <c r="A3726">
        <v>104</v>
      </c>
      <c r="B3726">
        <v>6.5</v>
      </c>
    </row>
    <row r="3727" spans="1:2" x14ac:dyDescent="0.35">
      <c r="A3727">
        <v>112</v>
      </c>
      <c r="B3727">
        <v>7.3</v>
      </c>
    </row>
    <row r="3728" spans="1:2" x14ac:dyDescent="0.35">
      <c r="A3728">
        <v>94</v>
      </c>
      <c r="B3728">
        <v>6.2</v>
      </c>
    </row>
    <row r="3729" spans="1:2" x14ac:dyDescent="0.35">
      <c r="A3729">
        <v>90</v>
      </c>
      <c r="B3729">
        <v>5</v>
      </c>
    </row>
    <row r="3730" spans="1:2" x14ac:dyDescent="0.35">
      <c r="A3730">
        <v>96</v>
      </c>
      <c r="B3730">
        <v>8</v>
      </c>
    </row>
    <row r="3731" spans="1:2" x14ac:dyDescent="0.35">
      <c r="A3731">
        <v>101</v>
      </c>
      <c r="B3731">
        <v>7.8</v>
      </c>
    </row>
    <row r="3732" spans="1:2" x14ac:dyDescent="0.35">
      <c r="A3732">
        <v>93</v>
      </c>
      <c r="B3732">
        <v>8.1</v>
      </c>
    </row>
    <row r="3733" spans="1:2" x14ac:dyDescent="0.35">
      <c r="A3733">
        <v>152</v>
      </c>
      <c r="B3733">
        <v>6.7</v>
      </c>
    </row>
    <row r="3734" spans="1:2" x14ac:dyDescent="0.35">
      <c r="A3734">
        <v>112</v>
      </c>
      <c r="B3734">
        <v>7.1</v>
      </c>
    </row>
    <row r="3735" spans="1:2" x14ac:dyDescent="0.35">
      <c r="A3735">
        <v>95</v>
      </c>
      <c r="B3735">
        <v>5.6</v>
      </c>
    </row>
    <row r="3736" spans="1:2" x14ac:dyDescent="0.35">
      <c r="A3736">
        <v>111</v>
      </c>
      <c r="B3736">
        <v>7.6</v>
      </c>
    </row>
    <row r="3737" spans="1:2" x14ac:dyDescent="0.35">
      <c r="A3737">
        <v>86</v>
      </c>
      <c r="B3737">
        <v>4.3</v>
      </c>
    </row>
    <row r="3738" spans="1:2" x14ac:dyDescent="0.35">
      <c r="A3738">
        <v>105</v>
      </c>
      <c r="B3738">
        <v>7.3</v>
      </c>
    </row>
    <row r="3739" spans="1:2" x14ac:dyDescent="0.35">
      <c r="A3739">
        <v>91</v>
      </c>
      <c r="B3739">
        <v>4.5999999999999996</v>
      </c>
    </row>
    <row r="3740" spans="1:2" x14ac:dyDescent="0.35">
      <c r="A3740">
        <v>105</v>
      </c>
      <c r="B3740">
        <v>6.8</v>
      </c>
    </row>
    <row r="3741" spans="1:2" x14ac:dyDescent="0.35">
      <c r="A3741">
        <v>106</v>
      </c>
      <c r="B3741">
        <v>7.1</v>
      </c>
    </row>
    <row r="3742" spans="1:2" x14ac:dyDescent="0.35">
      <c r="A3742">
        <v>93</v>
      </c>
      <c r="B3742">
        <v>7.3</v>
      </c>
    </row>
    <row r="3743" spans="1:2" x14ac:dyDescent="0.35">
      <c r="A3743">
        <v>172</v>
      </c>
      <c r="B3743">
        <v>8.3000000000000007</v>
      </c>
    </row>
    <row r="3744" spans="1:2" x14ac:dyDescent="0.35">
      <c r="A3744">
        <v>109</v>
      </c>
      <c r="B3744">
        <v>5.4</v>
      </c>
    </row>
    <row r="3745" spans="1:2" x14ac:dyDescent="0.35">
      <c r="A3745">
        <v>93</v>
      </c>
      <c r="B3745">
        <v>4</v>
      </c>
    </row>
    <row r="3746" spans="1:2" x14ac:dyDescent="0.35">
      <c r="A3746">
        <v>165</v>
      </c>
      <c r="B3746">
        <v>8</v>
      </c>
    </row>
    <row r="3747" spans="1:2" x14ac:dyDescent="0.35">
      <c r="A3747">
        <v>96</v>
      </c>
      <c r="B3747">
        <v>6.7</v>
      </c>
    </row>
    <row r="3748" spans="1:2" x14ac:dyDescent="0.35">
      <c r="A3748">
        <v>93</v>
      </c>
      <c r="B3748">
        <v>4.5999999999999996</v>
      </c>
    </row>
    <row r="3749" spans="1:2" x14ac:dyDescent="0.35">
      <c r="A3749">
        <v>82</v>
      </c>
      <c r="B3749">
        <v>4</v>
      </c>
    </row>
    <row r="3750" spans="1:2" x14ac:dyDescent="0.35">
      <c r="A3750">
        <v>101</v>
      </c>
      <c r="B3750">
        <v>7</v>
      </c>
    </row>
    <row r="3751" spans="1:2" x14ac:dyDescent="0.35">
      <c r="A3751">
        <v>120</v>
      </c>
      <c r="B3751">
        <v>7.4</v>
      </c>
    </row>
    <row r="3752" spans="1:2" x14ac:dyDescent="0.35">
      <c r="A3752">
        <v>81</v>
      </c>
      <c r="B3752">
        <v>5.9</v>
      </c>
    </row>
    <row r="3753" spans="1:2" x14ac:dyDescent="0.35">
      <c r="A3753">
        <v>82</v>
      </c>
      <c r="B3753">
        <v>4.5999999999999996</v>
      </c>
    </row>
    <row r="3754" spans="1:2" x14ac:dyDescent="0.35">
      <c r="A3754">
        <v>105</v>
      </c>
      <c r="B3754">
        <v>7.5</v>
      </c>
    </row>
    <row r="3755" spans="1:2" x14ac:dyDescent="0.35">
      <c r="A3755">
        <v>86</v>
      </c>
      <c r="B3755">
        <v>4.7</v>
      </c>
    </row>
    <row r="3756" spans="1:2" x14ac:dyDescent="0.35">
      <c r="A3756">
        <v>110</v>
      </c>
      <c r="B3756">
        <v>6.7</v>
      </c>
    </row>
    <row r="3757" spans="1:2" x14ac:dyDescent="0.35">
      <c r="A3757">
        <v>127</v>
      </c>
      <c r="B3757">
        <v>6.3</v>
      </c>
    </row>
    <row r="3758" spans="1:2" x14ac:dyDescent="0.35">
      <c r="A3758">
        <v>90</v>
      </c>
      <c r="B3758">
        <v>6</v>
      </c>
    </row>
    <row r="3759" spans="1:2" x14ac:dyDescent="0.35">
      <c r="A3759">
        <v>110</v>
      </c>
      <c r="B3759">
        <v>6.7</v>
      </c>
    </row>
    <row r="3760" spans="1:2" x14ac:dyDescent="0.35">
      <c r="A3760">
        <v>104</v>
      </c>
      <c r="B3760">
        <v>7.1</v>
      </c>
    </row>
    <row r="3761" spans="1:2" x14ac:dyDescent="0.35">
      <c r="A3761">
        <v>96</v>
      </c>
      <c r="B3761">
        <v>2.7</v>
      </c>
    </row>
    <row r="3762" spans="1:2" x14ac:dyDescent="0.35">
      <c r="A3762">
        <v>110</v>
      </c>
      <c r="B3762">
        <v>7.3</v>
      </c>
    </row>
    <row r="3763" spans="1:2" x14ac:dyDescent="0.35">
      <c r="A3763">
        <v>84</v>
      </c>
      <c r="B3763">
        <v>7.6</v>
      </c>
    </row>
    <row r="3764" spans="1:2" x14ac:dyDescent="0.35">
      <c r="A3764">
        <v>94</v>
      </c>
      <c r="B3764">
        <v>5.8</v>
      </c>
    </row>
    <row r="3765" spans="1:2" x14ac:dyDescent="0.35">
      <c r="A3765">
        <v>93</v>
      </c>
      <c r="B3765">
        <v>6.5</v>
      </c>
    </row>
    <row r="3766" spans="1:2" x14ac:dyDescent="0.35">
      <c r="A3766">
        <v>96</v>
      </c>
      <c r="B3766">
        <v>6.6</v>
      </c>
    </row>
    <row r="3767" spans="1:2" x14ac:dyDescent="0.35">
      <c r="A3767">
        <v>88</v>
      </c>
      <c r="B3767">
        <v>6.2</v>
      </c>
    </row>
    <row r="3768" spans="1:2" x14ac:dyDescent="0.35">
      <c r="A3768">
        <v>101</v>
      </c>
      <c r="B3768">
        <v>6.9</v>
      </c>
    </row>
    <row r="3769" spans="1:2" x14ac:dyDescent="0.35">
      <c r="A3769">
        <v>102</v>
      </c>
      <c r="B3769">
        <v>8.5</v>
      </c>
    </row>
    <row r="3770" spans="1:2" x14ac:dyDescent="0.35">
      <c r="A3770">
        <v>87</v>
      </c>
      <c r="B3770">
        <v>4.8</v>
      </c>
    </row>
    <row r="3771" spans="1:2" x14ac:dyDescent="0.35">
      <c r="A3771">
        <v>83</v>
      </c>
      <c r="B3771">
        <v>6.6</v>
      </c>
    </row>
    <row r="3772" spans="1:2" x14ac:dyDescent="0.35">
      <c r="A3772">
        <v>103</v>
      </c>
      <c r="B3772">
        <v>5.7</v>
      </c>
    </row>
    <row r="3773" spans="1:2" x14ac:dyDescent="0.35">
      <c r="A3773">
        <v>99</v>
      </c>
      <c r="B3773">
        <v>7</v>
      </c>
    </row>
    <row r="3774" spans="1:2" x14ac:dyDescent="0.35">
      <c r="A3774">
        <v>106</v>
      </c>
      <c r="B3774">
        <v>5.4</v>
      </c>
    </row>
    <row r="3775" spans="1:2" x14ac:dyDescent="0.35">
      <c r="A3775">
        <v>115</v>
      </c>
      <c r="B3775">
        <v>7.1</v>
      </c>
    </row>
    <row r="3776" spans="1:2" x14ac:dyDescent="0.35">
      <c r="A3776">
        <v>117</v>
      </c>
      <c r="B3776">
        <v>6.9</v>
      </c>
    </row>
    <row r="3777" spans="1:2" x14ac:dyDescent="0.35">
      <c r="A3777">
        <v>99</v>
      </c>
      <c r="B3777">
        <v>6.6</v>
      </c>
    </row>
    <row r="3778" spans="1:2" x14ac:dyDescent="0.35">
      <c r="A3778">
        <v>102</v>
      </c>
      <c r="B3778">
        <v>5.9</v>
      </c>
    </row>
    <row r="3779" spans="1:2" x14ac:dyDescent="0.35">
      <c r="A3779">
        <v>85</v>
      </c>
      <c r="B3779">
        <v>6.3</v>
      </c>
    </row>
    <row r="3780" spans="1:2" x14ac:dyDescent="0.35">
      <c r="A3780">
        <v>86</v>
      </c>
      <c r="B3780">
        <v>6.3</v>
      </c>
    </row>
    <row r="3781" spans="1:2" x14ac:dyDescent="0.35">
      <c r="A3781">
        <v>120</v>
      </c>
      <c r="B3781">
        <v>7.7</v>
      </c>
    </row>
    <row r="3782" spans="1:2" x14ac:dyDescent="0.35">
      <c r="A3782">
        <v>106</v>
      </c>
      <c r="B3782">
        <v>7</v>
      </c>
    </row>
    <row r="3783" spans="1:2" x14ac:dyDescent="0.35">
      <c r="A3783">
        <v>103</v>
      </c>
      <c r="B3783">
        <v>6.3</v>
      </c>
    </row>
    <row r="3784" spans="1:2" x14ac:dyDescent="0.35">
      <c r="A3784">
        <v>93</v>
      </c>
      <c r="B3784">
        <v>5.9</v>
      </c>
    </row>
    <row r="3785" spans="1:2" x14ac:dyDescent="0.35">
      <c r="A3785">
        <v>112</v>
      </c>
      <c r="B3785">
        <v>6.2</v>
      </c>
    </row>
    <row r="3786" spans="1:2" x14ac:dyDescent="0.35">
      <c r="A3786">
        <v>100</v>
      </c>
      <c r="B3786">
        <v>5</v>
      </c>
    </row>
    <row r="3787" spans="1:2" x14ac:dyDescent="0.35">
      <c r="A3787">
        <v>113</v>
      </c>
      <c r="B3787">
        <v>7.7</v>
      </c>
    </row>
    <row r="3788" spans="1:2" x14ac:dyDescent="0.35">
      <c r="A3788">
        <v>98</v>
      </c>
      <c r="B3788">
        <v>6.5</v>
      </c>
    </row>
    <row r="3789" spans="1:2" x14ac:dyDescent="0.35">
      <c r="A3789">
        <v>92</v>
      </c>
      <c r="B3789">
        <v>5.8</v>
      </c>
    </row>
    <row r="3790" spans="1:2" x14ac:dyDescent="0.35">
      <c r="A3790">
        <v>106</v>
      </c>
      <c r="B3790">
        <v>6.1</v>
      </c>
    </row>
    <row r="3791" spans="1:2" x14ac:dyDescent="0.35">
      <c r="A3791">
        <v>119</v>
      </c>
      <c r="B3791">
        <v>6</v>
      </c>
    </row>
    <row r="3792" spans="1:2" x14ac:dyDescent="0.35">
      <c r="A3792">
        <v>99</v>
      </c>
      <c r="B3792">
        <v>6.3</v>
      </c>
    </row>
    <row r="3793" spans="1:2" x14ac:dyDescent="0.35">
      <c r="A3793">
        <v>90</v>
      </c>
      <c r="B3793">
        <v>6.3</v>
      </c>
    </row>
    <row r="3794" spans="1:2" x14ac:dyDescent="0.35">
      <c r="A3794">
        <v>120</v>
      </c>
      <c r="B3794">
        <v>7.5</v>
      </c>
    </row>
    <row r="3795" spans="1:2" x14ac:dyDescent="0.35">
      <c r="A3795">
        <v>168</v>
      </c>
      <c r="B3795">
        <v>7.6</v>
      </c>
    </row>
    <row r="3796" spans="1:2" x14ac:dyDescent="0.35">
      <c r="A3796">
        <v>93</v>
      </c>
      <c r="B3796">
        <v>5.2</v>
      </c>
    </row>
    <row r="3797" spans="1:2" x14ac:dyDescent="0.35">
      <c r="A3797">
        <v>96</v>
      </c>
      <c r="B3797">
        <v>7.8</v>
      </c>
    </row>
    <row r="3798" spans="1:2" x14ac:dyDescent="0.35">
      <c r="A3798">
        <v>103</v>
      </c>
      <c r="B3798">
        <v>6.6</v>
      </c>
    </row>
    <row r="3799" spans="1:2" x14ac:dyDescent="0.35">
      <c r="A3799">
        <v>93</v>
      </c>
      <c r="B3799">
        <v>4.7</v>
      </c>
    </row>
    <row r="3800" spans="1:2" x14ac:dyDescent="0.35">
      <c r="A3800">
        <v>84</v>
      </c>
      <c r="B3800">
        <v>6.7</v>
      </c>
    </row>
    <row r="3801" spans="1:2" x14ac:dyDescent="0.35">
      <c r="A3801">
        <v>81</v>
      </c>
      <c r="B3801">
        <v>4.2</v>
      </c>
    </row>
    <row r="3802" spans="1:2" x14ac:dyDescent="0.35">
      <c r="A3802">
        <v>84</v>
      </c>
      <c r="B3802">
        <v>6.3</v>
      </c>
    </row>
    <row r="3803" spans="1:2" x14ac:dyDescent="0.35">
      <c r="A3803">
        <v>94</v>
      </c>
      <c r="B3803">
        <v>4.7</v>
      </c>
    </row>
    <row r="3804" spans="1:2" x14ac:dyDescent="0.35">
      <c r="A3804">
        <v>141</v>
      </c>
      <c r="B3804">
        <v>6</v>
      </c>
    </row>
    <row r="3805" spans="1:2" x14ac:dyDescent="0.35">
      <c r="A3805">
        <v>120</v>
      </c>
      <c r="B3805">
        <v>7.9</v>
      </c>
    </row>
    <row r="3806" spans="1:2" x14ac:dyDescent="0.35">
      <c r="A3806">
        <v>121</v>
      </c>
      <c r="B3806">
        <v>8.1</v>
      </c>
    </row>
    <row r="3807" spans="1:2" x14ac:dyDescent="0.35">
      <c r="A3807">
        <v>226</v>
      </c>
      <c r="B3807">
        <v>8.1999999999999993</v>
      </c>
    </row>
    <row r="3808" spans="1:2" x14ac:dyDescent="0.35">
      <c r="A3808">
        <v>104</v>
      </c>
      <c r="B3808">
        <v>6</v>
      </c>
    </row>
    <row r="3809" spans="1:2" x14ac:dyDescent="0.35">
      <c r="A3809">
        <v>152</v>
      </c>
      <c r="B3809">
        <v>6.8</v>
      </c>
    </row>
    <row r="3810" spans="1:2" x14ac:dyDescent="0.35">
      <c r="A3810">
        <v>92</v>
      </c>
      <c r="B3810">
        <v>7.3</v>
      </c>
    </row>
    <row r="3811" spans="1:2" x14ac:dyDescent="0.35">
      <c r="A3811">
        <v>107</v>
      </c>
      <c r="B3811">
        <v>7</v>
      </c>
    </row>
    <row r="3812" spans="1:2" x14ac:dyDescent="0.35">
      <c r="A3812">
        <v>97</v>
      </c>
      <c r="B3812">
        <v>7.3</v>
      </c>
    </row>
    <row r="3813" spans="1:2" x14ac:dyDescent="0.35">
      <c r="A3813">
        <v>115</v>
      </c>
      <c r="B3813">
        <v>7.5</v>
      </c>
    </row>
    <row r="3814" spans="1:2" x14ac:dyDescent="0.35">
      <c r="A3814">
        <v>95</v>
      </c>
      <c r="B3814">
        <v>6.8</v>
      </c>
    </row>
    <row r="3815" spans="1:2" x14ac:dyDescent="0.35">
      <c r="A3815">
        <v>102</v>
      </c>
      <c r="B3815">
        <v>7.1</v>
      </c>
    </row>
    <row r="3816" spans="1:2" x14ac:dyDescent="0.35">
      <c r="A3816">
        <v>99</v>
      </c>
      <c r="B3816">
        <v>6.9</v>
      </c>
    </row>
    <row r="3817" spans="1:2" x14ac:dyDescent="0.35">
      <c r="A3817">
        <v>109</v>
      </c>
      <c r="B3817">
        <v>6.9</v>
      </c>
    </row>
    <row r="3818" spans="1:2" x14ac:dyDescent="0.35">
      <c r="A3818">
        <v>113</v>
      </c>
      <c r="B3818">
        <v>7.9</v>
      </c>
    </row>
    <row r="3819" spans="1:2" x14ac:dyDescent="0.35">
      <c r="A3819">
        <v>91</v>
      </c>
      <c r="B3819">
        <v>7.2</v>
      </c>
    </row>
    <row r="3820" spans="1:2" x14ac:dyDescent="0.35">
      <c r="A3820">
        <v>88</v>
      </c>
      <c r="B3820">
        <v>7.8</v>
      </c>
    </row>
    <row r="3821" spans="1:2" x14ac:dyDescent="0.35">
      <c r="A3821">
        <v>88</v>
      </c>
      <c r="B3821">
        <v>3.5</v>
      </c>
    </row>
    <row r="3822" spans="1:2" x14ac:dyDescent="0.35">
      <c r="A3822">
        <v>97</v>
      </c>
      <c r="B3822">
        <v>7.3</v>
      </c>
    </row>
    <row r="3823" spans="1:2" x14ac:dyDescent="0.35">
      <c r="A3823">
        <v>97</v>
      </c>
      <c r="B3823">
        <v>7.5</v>
      </c>
    </row>
    <row r="3824" spans="1:2" x14ac:dyDescent="0.35">
      <c r="A3824">
        <v>85</v>
      </c>
      <c r="B3824">
        <v>6</v>
      </c>
    </row>
    <row r="3825" spans="1:2" x14ac:dyDescent="0.35">
      <c r="A3825">
        <v>121</v>
      </c>
      <c r="B3825">
        <v>7.3</v>
      </c>
    </row>
    <row r="3826" spans="1:2" x14ac:dyDescent="0.35">
      <c r="A3826">
        <v>134</v>
      </c>
      <c r="B3826">
        <v>8</v>
      </c>
    </row>
    <row r="3827" spans="1:2" x14ac:dyDescent="0.35">
      <c r="A3827">
        <v>149</v>
      </c>
      <c r="B3827">
        <v>7.6</v>
      </c>
    </row>
    <row r="3828" spans="1:2" x14ac:dyDescent="0.35">
      <c r="A3828">
        <v>121</v>
      </c>
      <c r="B3828">
        <v>7</v>
      </c>
    </row>
    <row r="3829" spans="1:2" x14ac:dyDescent="0.35">
      <c r="A3829">
        <v>116</v>
      </c>
      <c r="B3829">
        <v>7.5</v>
      </c>
    </row>
    <row r="3830" spans="1:2" x14ac:dyDescent="0.35">
      <c r="A3830">
        <v>92</v>
      </c>
      <c r="B3830">
        <v>6.8</v>
      </c>
    </row>
    <row r="3831" spans="1:2" x14ac:dyDescent="0.35">
      <c r="A3831">
        <v>93</v>
      </c>
      <c r="B3831">
        <v>3.9</v>
      </c>
    </row>
    <row r="3832" spans="1:2" x14ac:dyDescent="0.35">
      <c r="A3832">
        <v>96</v>
      </c>
      <c r="B3832">
        <v>6.1</v>
      </c>
    </row>
    <row r="3833" spans="1:2" x14ac:dyDescent="0.35">
      <c r="A3833">
        <v>105</v>
      </c>
      <c r="B3833">
        <v>7.5</v>
      </c>
    </row>
    <row r="3834" spans="1:2" x14ac:dyDescent="0.35">
      <c r="A3834">
        <v>129</v>
      </c>
      <c r="B3834">
        <v>8.1999999999999993</v>
      </c>
    </row>
    <row r="3835" spans="1:2" x14ac:dyDescent="0.35">
      <c r="A3835">
        <v>94</v>
      </c>
      <c r="B3835">
        <v>4.8</v>
      </c>
    </row>
    <row r="3836" spans="1:2" x14ac:dyDescent="0.35">
      <c r="A3836">
        <v>37</v>
      </c>
      <c r="B3836">
        <v>7.8</v>
      </c>
    </row>
    <row r="3837" spans="1:2" x14ac:dyDescent="0.35">
      <c r="A3837">
        <v>81</v>
      </c>
      <c r="B3837">
        <v>5.2</v>
      </c>
    </row>
    <row r="3838" spans="1:2" x14ac:dyDescent="0.35">
      <c r="A3838">
        <v>97</v>
      </c>
      <c r="B3838">
        <v>3.3</v>
      </c>
    </row>
    <row r="3839" spans="1:2" x14ac:dyDescent="0.35">
      <c r="A3839">
        <v>106</v>
      </c>
      <c r="B3839">
        <v>6.8</v>
      </c>
    </row>
    <row r="3840" spans="1:2" x14ac:dyDescent="0.35">
      <c r="A3840">
        <v>103</v>
      </c>
      <c r="B3840">
        <v>7</v>
      </c>
    </row>
    <row r="3841" spans="1:2" x14ac:dyDescent="0.35">
      <c r="A3841">
        <v>101</v>
      </c>
      <c r="B3841">
        <v>6.5</v>
      </c>
    </row>
    <row r="3842" spans="1:2" x14ac:dyDescent="0.35">
      <c r="A3842">
        <v>98</v>
      </c>
      <c r="B3842">
        <v>6.4</v>
      </c>
    </row>
    <row r="3843" spans="1:2" x14ac:dyDescent="0.35">
      <c r="A3843">
        <v>91</v>
      </c>
      <c r="B3843">
        <v>5.3</v>
      </c>
    </row>
    <row r="3844" spans="1:2" x14ac:dyDescent="0.35">
      <c r="A3844">
        <v>105</v>
      </c>
      <c r="B3844">
        <v>4.7</v>
      </c>
    </row>
    <row r="3845" spans="1:2" x14ac:dyDescent="0.35">
      <c r="A3845">
        <v>98</v>
      </c>
      <c r="B3845">
        <v>6.1</v>
      </c>
    </row>
    <row r="3846" spans="1:2" x14ac:dyDescent="0.35">
      <c r="A3846">
        <v>104</v>
      </c>
      <c r="B3846">
        <v>5.5</v>
      </c>
    </row>
    <row r="3847" spans="1:2" x14ac:dyDescent="0.35">
      <c r="A3847">
        <v>96</v>
      </c>
      <c r="B3847">
        <v>4.8</v>
      </c>
    </row>
    <row r="3848" spans="1:2" x14ac:dyDescent="0.35">
      <c r="A3848">
        <v>148</v>
      </c>
      <c r="B3848">
        <v>8.4</v>
      </c>
    </row>
    <row r="3849" spans="1:2" x14ac:dyDescent="0.35">
      <c r="A3849">
        <v>100</v>
      </c>
      <c r="B3849">
        <v>7</v>
      </c>
    </row>
    <row r="3850" spans="1:2" x14ac:dyDescent="0.35">
      <c r="A3850">
        <v>86</v>
      </c>
      <c r="B3850">
        <v>3.3</v>
      </c>
    </row>
    <row r="3851" spans="1:2" x14ac:dyDescent="0.35">
      <c r="A3851">
        <v>92</v>
      </c>
      <c r="B3851">
        <v>5.4</v>
      </c>
    </row>
    <row r="3852" spans="1:2" x14ac:dyDescent="0.35">
      <c r="A3852">
        <v>88</v>
      </c>
      <c r="B3852">
        <v>4.8</v>
      </c>
    </row>
    <row r="3853" spans="1:2" x14ac:dyDescent="0.35">
      <c r="A3853">
        <v>90</v>
      </c>
      <c r="B3853">
        <v>3.1</v>
      </c>
    </row>
    <row r="3854" spans="1:2" x14ac:dyDescent="0.35">
      <c r="A3854">
        <v>94</v>
      </c>
      <c r="B3854">
        <v>6.7</v>
      </c>
    </row>
    <row r="3855" spans="1:2" x14ac:dyDescent="0.35">
      <c r="A3855">
        <v>80</v>
      </c>
      <c r="B3855">
        <v>7.6</v>
      </c>
    </row>
    <row r="3856" spans="1:2" x14ac:dyDescent="0.35">
      <c r="A3856">
        <v>107</v>
      </c>
      <c r="B3856">
        <v>7.1</v>
      </c>
    </row>
    <row r="3857" spans="1:2" x14ac:dyDescent="0.35">
      <c r="A3857">
        <v>99</v>
      </c>
      <c r="B3857">
        <v>6.1</v>
      </c>
    </row>
    <row r="3858" spans="1:2" x14ac:dyDescent="0.35">
      <c r="A3858">
        <v>92</v>
      </c>
      <c r="B3858">
        <v>6.5</v>
      </c>
    </row>
    <row r="3859" spans="1:2" x14ac:dyDescent="0.35">
      <c r="A3859">
        <v>107</v>
      </c>
      <c r="B3859">
        <v>8.5</v>
      </c>
    </row>
    <row r="3860" spans="1:2" x14ac:dyDescent="0.35">
      <c r="A3860">
        <v>135</v>
      </c>
      <c r="B3860">
        <v>8.6999999999999993</v>
      </c>
    </row>
    <row r="3861" spans="1:2" x14ac:dyDescent="0.35">
      <c r="A3861">
        <v>99</v>
      </c>
      <c r="B3861">
        <v>7.1</v>
      </c>
    </row>
    <row r="3862" spans="1:2" x14ac:dyDescent="0.35">
      <c r="A3862">
        <v>102</v>
      </c>
      <c r="B3862">
        <v>6.6</v>
      </c>
    </row>
    <row r="3863" spans="1:2" x14ac:dyDescent="0.35">
      <c r="A3863">
        <v>93</v>
      </c>
      <c r="B3863">
        <v>6.7</v>
      </c>
    </row>
    <row r="3864" spans="1:2" x14ac:dyDescent="0.35">
      <c r="A3864">
        <v>115</v>
      </c>
      <c r="B3864">
        <v>8.3000000000000007</v>
      </c>
    </row>
    <row r="3865" spans="1:2" x14ac:dyDescent="0.35">
      <c r="A3865">
        <v>94</v>
      </c>
      <c r="B3865">
        <v>8.1</v>
      </c>
    </row>
    <row r="3866" spans="1:2" x14ac:dyDescent="0.35">
      <c r="A3866">
        <v>91</v>
      </c>
      <c r="B3866">
        <v>7.4</v>
      </c>
    </row>
    <row r="3867" spans="1:2" x14ac:dyDescent="0.35">
      <c r="A3867">
        <v>98</v>
      </c>
      <c r="B3867">
        <v>6.6</v>
      </c>
    </row>
    <row r="3868" spans="1:2" x14ac:dyDescent="0.35">
      <c r="A3868">
        <v>97</v>
      </c>
      <c r="B3868">
        <v>4.5</v>
      </c>
    </row>
    <row r="3869" spans="1:2" x14ac:dyDescent="0.35">
      <c r="A3869">
        <v>92</v>
      </c>
      <c r="B3869">
        <v>6.4</v>
      </c>
    </row>
    <row r="3870" spans="1:2" x14ac:dyDescent="0.35">
      <c r="A3870">
        <v>128</v>
      </c>
      <c r="B3870">
        <v>7.5</v>
      </c>
    </row>
    <row r="3871" spans="1:2" x14ac:dyDescent="0.35">
      <c r="A3871">
        <v>136</v>
      </c>
      <c r="B3871">
        <v>8</v>
      </c>
    </row>
    <row r="3872" spans="1:2" x14ac:dyDescent="0.35">
      <c r="A3872">
        <v>113</v>
      </c>
      <c r="B3872">
        <v>8.1</v>
      </c>
    </row>
    <row r="3873" spans="1:2" x14ac:dyDescent="0.35">
      <c r="A3873">
        <v>99</v>
      </c>
      <c r="B3873">
        <v>7.2</v>
      </c>
    </row>
    <row r="3874" spans="1:2" x14ac:dyDescent="0.35">
      <c r="A3874">
        <v>101</v>
      </c>
      <c r="B3874">
        <v>7.5</v>
      </c>
    </row>
    <row r="3875" spans="1:2" x14ac:dyDescent="0.35">
      <c r="A3875">
        <v>105</v>
      </c>
      <c r="B3875">
        <v>7.2</v>
      </c>
    </row>
    <row r="3876" spans="1:2" x14ac:dyDescent="0.35">
      <c r="A3876">
        <v>95</v>
      </c>
      <c r="B3876">
        <v>6.4</v>
      </c>
    </row>
    <row r="3877" spans="1:2" x14ac:dyDescent="0.35">
      <c r="A3877">
        <v>109</v>
      </c>
      <c r="B3877">
        <v>7.6</v>
      </c>
    </row>
    <row r="3878" spans="1:2" x14ac:dyDescent="0.35">
      <c r="A3878">
        <v>110</v>
      </c>
      <c r="B3878">
        <v>7.8</v>
      </c>
    </row>
    <row r="3879" spans="1:2" x14ac:dyDescent="0.35">
      <c r="A3879">
        <v>108</v>
      </c>
      <c r="B3879">
        <v>5.7</v>
      </c>
    </row>
    <row r="3880" spans="1:2" x14ac:dyDescent="0.35">
      <c r="A3880">
        <v>118</v>
      </c>
      <c r="B3880">
        <v>8.6</v>
      </c>
    </row>
    <row r="3881" spans="1:2" x14ac:dyDescent="0.35">
      <c r="A3881">
        <v>94</v>
      </c>
      <c r="B3881">
        <v>8.1999999999999993</v>
      </c>
    </row>
    <row r="3882" spans="1:2" x14ac:dyDescent="0.35">
      <c r="A3882">
        <v>115</v>
      </c>
      <c r="B3882">
        <v>6.6</v>
      </c>
    </row>
    <row r="3883" spans="1:2" x14ac:dyDescent="0.35">
      <c r="A3883">
        <v>98</v>
      </c>
      <c r="B3883">
        <v>5.7</v>
      </c>
    </row>
    <row r="3884" spans="1:2" x14ac:dyDescent="0.35">
      <c r="A3884">
        <v>91</v>
      </c>
      <c r="B3884">
        <v>7.4</v>
      </c>
    </row>
    <row r="3885" spans="1:2" x14ac:dyDescent="0.35">
      <c r="A3885">
        <v>120</v>
      </c>
      <c r="B3885">
        <v>8</v>
      </c>
    </row>
    <row r="3886" spans="1:2" x14ac:dyDescent="0.35">
      <c r="A3886">
        <v>109</v>
      </c>
      <c r="B3886">
        <v>7.3</v>
      </c>
    </row>
    <row r="3887" spans="1:2" x14ac:dyDescent="0.35">
      <c r="A3887">
        <v>87</v>
      </c>
      <c r="B3887">
        <v>5.4</v>
      </c>
    </row>
    <row r="3888" spans="1:2" x14ac:dyDescent="0.35">
      <c r="A3888">
        <v>117</v>
      </c>
      <c r="B3888">
        <v>7.4</v>
      </c>
    </row>
    <row r="3889" spans="1:2" x14ac:dyDescent="0.35">
      <c r="A3889">
        <v>85</v>
      </c>
      <c r="B3889">
        <v>5.7</v>
      </c>
    </row>
    <row r="3890" spans="1:2" x14ac:dyDescent="0.35">
      <c r="A3890">
        <v>110</v>
      </c>
      <c r="B3890">
        <v>6.8</v>
      </c>
    </row>
    <row r="3891" spans="1:2" x14ac:dyDescent="0.35">
      <c r="A3891">
        <v>113</v>
      </c>
      <c r="B3891">
        <v>5.4</v>
      </c>
    </row>
    <row r="3892" spans="1:2" x14ac:dyDescent="0.35">
      <c r="A3892">
        <v>108</v>
      </c>
      <c r="B3892">
        <v>8.1</v>
      </c>
    </row>
    <row r="3893" spans="1:2" x14ac:dyDescent="0.35">
      <c r="A3893">
        <v>95</v>
      </c>
      <c r="B3893">
        <v>6.1</v>
      </c>
    </row>
    <row r="3894" spans="1:2" x14ac:dyDescent="0.35">
      <c r="A3894">
        <v>98</v>
      </c>
      <c r="B3894">
        <v>5.0999999999999996</v>
      </c>
    </row>
    <row r="3895" spans="1:2" x14ac:dyDescent="0.35">
      <c r="A3895">
        <v>93</v>
      </c>
      <c r="B3895">
        <v>5.6</v>
      </c>
    </row>
    <row r="3896" spans="1:2" x14ac:dyDescent="0.35">
      <c r="A3896">
        <v>86</v>
      </c>
      <c r="B3896">
        <v>5.9</v>
      </c>
    </row>
    <row r="3897" spans="1:2" x14ac:dyDescent="0.35">
      <c r="A3897">
        <v>161</v>
      </c>
      <c r="B3897">
        <v>8.1999999999999993</v>
      </c>
    </row>
    <row r="3898" spans="1:2" x14ac:dyDescent="0.35">
      <c r="A3898">
        <v>100</v>
      </c>
      <c r="B3898">
        <v>5.3</v>
      </c>
    </row>
    <row r="3899" spans="1:2" x14ac:dyDescent="0.35">
      <c r="A3899">
        <v>120</v>
      </c>
      <c r="B3899">
        <v>6.8</v>
      </c>
    </row>
    <row r="3900" spans="1:2" x14ac:dyDescent="0.35">
      <c r="A3900">
        <v>125</v>
      </c>
      <c r="B3900">
        <v>8.3000000000000007</v>
      </c>
    </row>
    <row r="3901" spans="1:2" x14ac:dyDescent="0.35">
      <c r="A3901">
        <v>91</v>
      </c>
      <c r="B3901">
        <v>4.3</v>
      </c>
    </row>
    <row r="3902" spans="1:2" x14ac:dyDescent="0.35">
      <c r="A3902">
        <v>128</v>
      </c>
      <c r="B3902">
        <v>6.7</v>
      </c>
    </row>
    <row r="3903" spans="1:2" x14ac:dyDescent="0.35">
      <c r="A3903">
        <v>100</v>
      </c>
      <c r="B3903">
        <v>7.2</v>
      </c>
    </row>
    <row r="3904" spans="1:2" x14ac:dyDescent="0.35">
      <c r="A3904">
        <v>84</v>
      </c>
      <c r="B3904">
        <v>6.9</v>
      </c>
    </row>
    <row r="3905" spans="1:2" x14ac:dyDescent="0.35">
      <c r="A3905">
        <v>97</v>
      </c>
      <c r="B3905">
        <v>6.6</v>
      </c>
    </row>
    <row r="3906" spans="1:2" x14ac:dyDescent="0.35">
      <c r="A3906">
        <v>84</v>
      </c>
      <c r="B3906">
        <v>5.9</v>
      </c>
    </row>
    <row r="3907" spans="1:2" x14ac:dyDescent="0.35">
      <c r="A3907">
        <v>146</v>
      </c>
      <c r="B3907">
        <v>7.9</v>
      </c>
    </row>
    <row r="3908" spans="1:2" x14ac:dyDescent="0.35">
      <c r="A3908">
        <v>186</v>
      </c>
      <c r="B3908">
        <v>8.3000000000000007</v>
      </c>
    </row>
    <row r="3909" spans="1:2" x14ac:dyDescent="0.35">
      <c r="A3909">
        <v>94</v>
      </c>
      <c r="B3909">
        <v>5.2</v>
      </c>
    </row>
    <row r="3910" spans="1:2" x14ac:dyDescent="0.35">
      <c r="A3910">
        <v>126</v>
      </c>
      <c r="B3910">
        <v>7.8</v>
      </c>
    </row>
    <row r="3911" spans="1:2" x14ac:dyDescent="0.35">
      <c r="A3911">
        <v>99</v>
      </c>
      <c r="B3911">
        <v>3</v>
      </c>
    </row>
    <row r="3912" spans="1:2" x14ac:dyDescent="0.35">
      <c r="A3912">
        <v>109</v>
      </c>
      <c r="B3912">
        <v>7.9</v>
      </c>
    </row>
    <row r="3913" spans="1:2" x14ac:dyDescent="0.35">
      <c r="A3913">
        <v>95</v>
      </c>
      <c r="B3913">
        <v>3.2</v>
      </c>
    </row>
    <row r="3914" spans="1:2" x14ac:dyDescent="0.35">
      <c r="A3914">
        <v>97</v>
      </c>
      <c r="B3914">
        <v>6.5</v>
      </c>
    </row>
    <row r="3915" spans="1:2" x14ac:dyDescent="0.35">
      <c r="A3915">
        <v>94</v>
      </c>
      <c r="B3915">
        <v>6.9</v>
      </c>
    </row>
    <row r="3916" spans="1:2" x14ac:dyDescent="0.35">
      <c r="A3916">
        <v>90</v>
      </c>
      <c r="B3916">
        <v>7</v>
      </c>
    </row>
    <row r="3917" spans="1:2" x14ac:dyDescent="0.35">
      <c r="A3917">
        <v>117</v>
      </c>
      <c r="B3917">
        <v>7.8</v>
      </c>
    </row>
    <row r="3918" spans="1:2" x14ac:dyDescent="0.35">
      <c r="A3918">
        <v>96</v>
      </c>
      <c r="B3918">
        <v>6.9</v>
      </c>
    </row>
    <row r="3919" spans="1:2" x14ac:dyDescent="0.35">
      <c r="A3919">
        <v>82</v>
      </c>
      <c r="B3919">
        <v>4.4000000000000004</v>
      </c>
    </row>
    <row r="3920" spans="1:2" x14ac:dyDescent="0.35">
      <c r="A3920">
        <v>109</v>
      </c>
      <c r="B3920">
        <v>6</v>
      </c>
    </row>
    <row r="3921" spans="1:2" x14ac:dyDescent="0.35">
      <c r="A3921">
        <v>90</v>
      </c>
      <c r="B3921">
        <v>6.6</v>
      </c>
    </row>
    <row r="3922" spans="1:2" x14ac:dyDescent="0.35">
      <c r="A3922">
        <v>89</v>
      </c>
      <c r="B3922">
        <v>7.8</v>
      </c>
    </row>
    <row r="3923" spans="1:2" x14ac:dyDescent="0.35">
      <c r="A3923">
        <v>98</v>
      </c>
      <c r="B3923">
        <v>5.3</v>
      </c>
    </row>
    <row r="3924" spans="1:2" x14ac:dyDescent="0.35">
      <c r="A3924">
        <v>95</v>
      </c>
      <c r="B3924">
        <v>5.3</v>
      </c>
    </row>
    <row r="3925" spans="1:2" x14ac:dyDescent="0.35">
      <c r="A3925">
        <v>94</v>
      </c>
      <c r="B3925">
        <v>8</v>
      </c>
    </row>
    <row r="3926" spans="1:2" x14ac:dyDescent="0.35">
      <c r="A3926">
        <v>104</v>
      </c>
      <c r="B3926">
        <v>7.1</v>
      </c>
    </row>
    <row r="3927" spans="1:2" x14ac:dyDescent="0.35">
      <c r="A3927">
        <v>87</v>
      </c>
      <c r="B3927">
        <v>5.4</v>
      </c>
    </row>
    <row r="3928" spans="1:2" x14ac:dyDescent="0.35">
      <c r="A3928">
        <v>108</v>
      </c>
      <c r="B3928">
        <v>6.9</v>
      </c>
    </row>
    <row r="3929" spans="1:2" x14ac:dyDescent="0.35">
      <c r="A3929">
        <v>86</v>
      </c>
      <c r="B3929">
        <v>7.4</v>
      </c>
    </row>
    <row r="3930" spans="1:2" x14ac:dyDescent="0.35">
      <c r="A3930">
        <v>94</v>
      </c>
      <c r="B3930">
        <v>7.3</v>
      </c>
    </row>
    <row r="3931" spans="1:2" x14ac:dyDescent="0.35">
      <c r="A3931">
        <v>134</v>
      </c>
      <c r="B3931">
        <v>7.8</v>
      </c>
    </row>
    <row r="3932" spans="1:2" x14ac:dyDescent="0.35">
      <c r="A3932">
        <v>89</v>
      </c>
      <c r="B3932">
        <v>6.6</v>
      </c>
    </row>
    <row r="3933" spans="1:2" x14ac:dyDescent="0.35">
      <c r="A3933">
        <v>102</v>
      </c>
      <c r="B3933">
        <v>5.4</v>
      </c>
    </row>
    <row r="3934" spans="1:2" x14ac:dyDescent="0.35">
      <c r="A3934">
        <v>120</v>
      </c>
      <c r="B3934">
        <v>8.4</v>
      </c>
    </row>
    <row r="3935" spans="1:2" x14ac:dyDescent="0.35">
      <c r="A3935">
        <v>110</v>
      </c>
      <c r="B3935">
        <v>6.3</v>
      </c>
    </row>
    <row r="3936" spans="1:2" x14ac:dyDescent="0.35">
      <c r="A3936">
        <v>86</v>
      </c>
      <c r="B3936">
        <v>6.1</v>
      </c>
    </row>
    <row r="3937" spans="1:2" x14ac:dyDescent="0.35">
      <c r="A3937">
        <v>101</v>
      </c>
      <c r="B3937">
        <v>5</v>
      </c>
    </row>
    <row r="3938" spans="1:2" x14ac:dyDescent="0.35">
      <c r="A3938">
        <v>102</v>
      </c>
      <c r="B3938">
        <v>6.9</v>
      </c>
    </row>
    <row r="3939" spans="1:2" x14ac:dyDescent="0.35">
      <c r="A3939">
        <v>123</v>
      </c>
      <c r="B3939">
        <v>7.3</v>
      </c>
    </row>
    <row r="3940" spans="1:2" x14ac:dyDescent="0.35">
      <c r="A3940">
        <v>99</v>
      </c>
      <c r="B3940">
        <v>5.7</v>
      </c>
    </row>
    <row r="3941" spans="1:2" x14ac:dyDescent="0.35">
      <c r="A3941">
        <v>87</v>
      </c>
      <c r="B3941">
        <v>5.3</v>
      </c>
    </row>
    <row r="3942" spans="1:2" x14ac:dyDescent="0.35">
      <c r="A3942">
        <v>120</v>
      </c>
      <c r="B3942">
        <v>5</v>
      </c>
    </row>
    <row r="3943" spans="1:2" x14ac:dyDescent="0.35">
      <c r="A3943">
        <v>93</v>
      </c>
      <c r="B3943">
        <v>5.3</v>
      </c>
    </row>
    <row r="3944" spans="1:2" x14ac:dyDescent="0.35">
      <c r="A3944">
        <v>98</v>
      </c>
      <c r="B3944">
        <v>7.4</v>
      </c>
    </row>
    <row r="3945" spans="1:2" x14ac:dyDescent="0.35">
      <c r="A3945">
        <v>100</v>
      </c>
      <c r="B3945">
        <v>5.9</v>
      </c>
    </row>
    <row r="3946" spans="1:2" x14ac:dyDescent="0.35">
      <c r="A3946">
        <v>88</v>
      </c>
      <c r="B3946">
        <v>4.0999999999999996</v>
      </c>
    </row>
    <row r="3947" spans="1:2" x14ac:dyDescent="0.35">
      <c r="A3947">
        <v>97</v>
      </c>
      <c r="B3947">
        <v>6.7</v>
      </c>
    </row>
    <row r="3948" spans="1:2" x14ac:dyDescent="0.35">
      <c r="A3948">
        <v>122</v>
      </c>
      <c r="B3948">
        <v>5.8</v>
      </c>
    </row>
    <row r="3949" spans="1:2" x14ac:dyDescent="0.35">
      <c r="A3949">
        <v>86</v>
      </c>
      <c r="B3949">
        <v>6.2</v>
      </c>
    </row>
    <row r="3950" spans="1:2" x14ac:dyDescent="0.35">
      <c r="A3950">
        <v>83</v>
      </c>
      <c r="B3950">
        <v>5.3</v>
      </c>
    </row>
    <row r="3951" spans="1:2" x14ac:dyDescent="0.35">
      <c r="A3951">
        <v>80</v>
      </c>
      <c r="B3951">
        <v>3.3</v>
      </c>
    </row>
    <row r="3952" spans="1:2" x14ac:dyDescent="0.35">
      <c r="A3952">
        <v>90</v>
      </c>
      <c r="B3952">
        <v>6.2</v>
      </c>
    </row>
    <row r="3953" spans="1:2" x14ac:dyDescent="0.35">
      <c r="A3953">
        <v>96</v>
      </c>
      <c r="B3953">
        <v>5.9</v>
      </c>
    </row>
    <row r="3954" spans="1:2" x14ac:dyDescent="0.35">
      <c r="A3954">
        <v>85</v>
      </c>
      <c r="B3954">
        <v>5.5</v>
      </c>
    </row>
    <row r="3955" spans="1:2" x14ac:dyDescent="0.35">
      <c r="A3955">
        <v>83</v>
      </c>
      <c r="B3955">
        <v>5.5</v>
      </c>
    </row>
    <row r="3956" spans="1:2" x14ac:dyDescent="0.35">
      <c r="A3956">
        <v>80</v>
      </c>
      <c r="B3956">
        <v>2.6</v>
      </c>
    </row>
    <row r="3957" spans="1:2" x14ac:dyDescent="0.35">
      <c r="A3957">
        <v>90</v>
      </c>
      <c r="B3957">
        <v>5.8</v>
      </c>
    </row>
    <row r="3958" spans="1:2" x14ac:dyDescent="0.35">
      <c r="A3958">
        <v>92</v>
      </c>
      <c r="B3958">
        <v>7.4</v>
      </c>
    </row>
    <row r="3959" spans="1:2" x14ac:dyDescent="0.35">
      <c r="A3959">
        <v>100</v>
      </c>
      <c r="B3959">
        <v>5.0999999999999996</v>
      </c>
    </row>
    <row r="3960" spans="1:2" x14ac:dyDescent="0.35">
      <c r="A3960">
        <v>88</v>
      </c>
      <c r="B3960">
        <v>5.2</v>
      </c>
    </row>
    <row r="3961" spans="1:2" x14ac:dyDescent="0.35">
      <c r="A3961">
        <v>95</v>
      </c>
      <c r="B3961">
        <v>4.8</v>
      </c>
    </row>
    <row r="3962" spans="1:2" x14ac:dyDescent="0.35">
      <c r="A3962">
        <v>82</v>
      </c>
      <c r="B3962">
        <v>3.9</v>
      </c>
    </row>
    <row r="3963" spans="1:2" x14ac:dyDescent="0.35">
      <c r="A3963">
        <v>97</v>
      </c>
      <c r="B3963">
        <v>6.2</v>
      </c>
    </row>
    <row r="3964" spans="1:2" x14ac:dyDescent="0.35">
      <c r="A3964">
        <v>94</v>
      </c>
      <c r="B3964">
        <v>6.2</v>
      </c>
    </row>
    <row r="3965" spans="1:2" x14ac:dyDescent="0.35">
      <c r="A3965">
        <v>95</v>
      </c>
      <c r="B3965">
        <v>5.9</v>
      </c>
    </row>
    <row r="3966" spans="1:2" x14ac:dyDescent="0.35">
      <c r="A3966">
        <v>113</v>
      </c>
      <c r="B3966">
        <v>8</v>
      </c>
    </row>
    <row r="3967" spans="1:2" x14ac:dyDescent="0.35">
      <c r="A3967">
        <v>136</v>
      </c>
      <c r="B3967">
        <v>7.3</v>
      </c>
    </row>
    <row r="3968" spans="1:2" x14ac:dyDescent="0.35">
      <c r="A3968">
        <v>80</v>
      </c>
      <c r="B3968">
        <v>4.9000000000000004</v>
      </c>
    </row>
    <row r="3969" spans="1:2" x14ac:dyDescent="0.35">
      <c r="A3969">
        <v>105</v>
      </c>
      <c r="B3969">
        <v>6.5</v>
      </c>
    </row>
    <row r="3970" spans="1:2" x14ac:dyDescent="0.35">
      <c r="A3970">
        <v>90</v>
      </c>
      <c r="B3970">
        <v>4.3</v>
      </c>
    </row>
    <row r="3971" spans="1:2" x14ac:dyDescent="0.35">
      <c r="A3971">
        <v>93</v>
      </c>
      <c r="B3971">
        <v>6.4</v>
      </c>
    </row>
    <row r="3972" spans="1:2" x14ac:dyDescent="0.35">
      <c r="A3972">
        <v>89</v>
      </c>
      <c r="B3972">
        <v>6.8</v>
      </c>
    </row>
    <row r="3973" spans="1:2" x14ac:dyDescent="0.35">
      <c r="A3973">
        <v>90</v>
      </c>
      <c r="B3973">
        <v>6.1</v>
      </c>
    </row>
    <row r="3974" spans="1:2" x14ac:dyDescent="0.35">
      <c r="A3974">
        <v>89</v>
      </c>
      <c r="B3974">
        <v>4</v>
      </c>
    </row>
    <row r="3975" spans="1:2" x14ac:dyDescent="0.35">
      <c r="A3975">
        <v>116</v>
      </c>
      <c r="B3975">
        <v>7.4</v>
      </c>
    </row>
    <row r="3976" spans="1:2" x14ac:dyDescent="0.35">
      <c r="A3976">
        <v>120</v>
      </c>
      <c r="B3976">
        <v>8.3000000000000007</v>
      </c>
    </row>
    <row r="3977" spans="1:2" x14ac:dyDescent="0.35">
      <c r="A3977">
        <v>88</v>
      </c>
      <c r="B3977">
        <v>5.3</v>
      </c>
    </row>
    <row r="3978" spans="1:2" x14ac:dyDescent="0.35">
      <c r="A3978">
        <v>102</v>
      </c>
      <c r="B3978">
        <v>8.1</v>
      </c>
    </row>
    <row r="3979" spans="1:2" x14ac:dyDescent="0.35">
      <c r="A3979">
        <v>106</v>
      </c>
      <c r="B3979">
        <v>8</v>
      </c>
    </row>
    <row r="3980" spans="1:2" x14ac:dyDescent="0.35">
      <c r="A3980">
        <v>95</v>
      </c>
      <c r="B3980">
        <v>5.7</v>
      </c>
    </row>
    <row r="3981" spans="1:2" x14ac:dyDescent="0.35">
      <c r="A3981">
        <v>144</v>
      </c>
      <c r="B3981">
        <v>8.1999999999999993</v>
      </c>
    </row>
    <row r="3982" spans="1:2" x14ac:dyDescent="0.35">
      <c r="A3982">
        <v>113</v>
      </c>
      <c r="B3982">
        <v>7.1</v>
      </c>
    </row>
    <row r="3983" spans="1:2" x14ac:dyDescent="0.35">
      <c r="A3983">
        <v>118</v>
      </c>
      <c r="B3983">
        <v>7.4</v>
      </c>
    </row>
    <row r="3984" spans="1:2" x14ac:dyDescent="0.35">
      <c r="A3984">
        <v>141</v>
      </c>
      <c r="B3984">
        <v>6.6</v>
      </c>
    </row>
    <row r="3985" spans="1:2" x14ac:dyDescent="0.35">
      <c r="A3985">
        <v>90</v>
      </c>
      <c r="B3985">
        <v>5.7</v>
      </c>
    </row>
    <row r="3986" spans="1:2" x14ac:dyDescent="0.35">
      <c r="A3986">
        <v>109</v>
      </c>
      <c r="B3986">
        <v>6.9</v>
      </c>
    </row>
    <row r="3987" spans="1:2" x14ac:dyDescent="0.35">
      <c r="A3987">
        <v>95</v>
      </c>
      <c r="B3987">
        <v>7</v>
      </c>
    </row>
    <row r="3988" spans="1:2" x14ac:dyDescent="0.35">
      <c r="A3988">
        <v>122</v>
      </c>
      <c r="B3988">
        <v>7</v>
      </c>
    </row>
    <row r="3989" spans="1:2" x14ac:dyDescent="0.35">
      <c r="A3989">
        <v>93</v>
      </c>
      <c r="B3989">
        <v>7.8</v>
      </c>
    </row>
    <row r="3990" spans="1:2" x14ac:dyDescent="0.35">
      <c r="A3990">
        <v>97</v>
      </c>
      <c r="B3990">
        <v>5.9</v>
      </c>
    </row>
    <row r="3991" spans="1:2" x14ac:dyDescent="0.35">
      <c r="A3991">
        <v>82</v>
      </c>
      <c r="B3991">
        <v>7.4</v>
      </c>
    </row>
    <row r="3992" spans="1:2" x14ac:dyDescent="0.35">
      <c r="A3992">
        <v>140</v>
      </c>
      <c r="B3992">
        <v>7.8</v>
      </c>
    </row>
    <row r="3993" spans="1:2" x14ac:dyDescent="0.35">
      <c r="A3993">
        <v>86</v>
      </c>
      <c r="B3993">
        <v>6</v>
      </c>
    </row>
    <row r="3994" spans="1:2" x14ac:dyDescent="0.35">
      <c r="A3994">
        <v>105</v>
      </c>
      <c r="B3994">
        <v>7.9</v>
      </c>
    </row>
    <row r="3995" spans="1:2" x14ac:dyDescent="0.35">
      <c r="A3995">
        <v>66</v>
      </c>
      <c r="B3995">
        <v>7.2</v>
      </c>
    </row>
    <row r="3996" spans="1:2" x14ac:dyDescent="0.35">
      <c r="A3996">
        <v>99</v>
      </c>
      <c r="B3996">
        <v>7.4</v>
      </c>
    </row>
    <row r="3997" spans="1:2" x14ac:dyDescent="0.35">
      <c r="A3997">
        <v>100</v>
      </c>
      <c r="B3997">
        <v>5.3</v>
      </c>
    </row>
    <row r="3998" spans="1:2" x14ac:dyDescent="0.35">
      <c r="A3998">
        <v>103</v>
      </c>
      <c r="B3998">
        <v>8.3000000000000007</v>
      </c>
    </row>
    <row r="3999" spans="1:2" x14ac:dyDescent="0.35">
      <c r="A3999">
        <v>97</v>
      </c>
      <c r="B3999">
        <v>7.6</v>
      </c>
    </row>
    <row r="4000" spans="1:2" x14ac:dyDescent="0.35">
      <c r="A4000">
        <v>86</v>
      </c>
      <c r="B4000">
        <v>5.0999999999999996</v>
      </c>
    </row>
    <row r="4001" spans="1:2" x14ac:dyDescent="0.35">
      <c r="A4001">
        <v>87</v>
      </c>
      <c r="B4001">
        <v>5.0999999999999996</v>
      </c>
    </row>
    <row r="4002" spans="1:2" x14ac:dyDescent="0.35">
      <c r="A4002">
        <v>149</v>
      </c>
      <c r="B4002">
        <v>6.9</v>
      </c>
    </row>
    <row r="4003" spans="1:2" x14ac:dyDescent="0.35">
      <c r="A4003">
        <v>98</v>
      </c>
      <c r="B4003">
        <v>4.5999999999999996</v>
      </c>
    </row>
    <row r="4004" spans="1:2" x14ac:dyDescent="0.35">
      <c r="A4004">
        <v>98</v>
      </c>
      <c r="B4004">
        <v>6.3</v>
      </c>
    </row>
    <row r="4005" spans="1:2" x14ac:dyDescent="0.35">
      <c r="A4005">
        <v>112</v>
      </c>
      <c r="B4005">
        <v>7.9</v>
      </c>
    </row>
    <row r="4006" spans="1:2" x14ac:dyDescent="0.35">
      <c r="A4006">
        <v>75</v>
      </c>
      <c r="B4006">
        <v>6.7</v>
      </c>
    </row>
    <row r="4007" spans="1:2" x14ac:dyDescent="0.35">
      <c r="A4007">
        <v>104</v>
      </c>
      <c r="B4007">
        <v>7.1</v>
      </c>
    </row>
    <row r="4008" spans="1:2" x14ac:dyDescent="0.35">
      <c r="A4008">
        <v>102</v>
      </c>
      <c r="B4008">
        <v>7.6</v>
      </c>
    </row>
    <row r="4009" spans="1:2" x14ac:dyDescent="0.35">
      <c r="A4009">
        <v>105</v>
      </c>
      <c r="B4009">
        <v>8.1</v>
      </c>
    </row>
    <row r="4010" spans="1:2" x14ac:dyDescent="0.35">
      <c r="A4010">
        <v>99</v>
      </c>
      <c r="B4010">
        <v>6.6</v>
      </c>
    </row>
    <row r="4011" spans="1:2" x14ac:dyDescent="0.35">
      <c r="A4011">
        <v>107</v>
      </c>
      <c r="B4011">
        <v>7</v>
      </c>
    </row>
    <row r="4012" spans="1:2" x14ac:dyDescent="0.35">
      <c r="A4012">
        <v>96</v>
      </c>
      <c r="B4012">
        <v>7.6</v>
      </c>
    </row>
    <row r="4013" spans="1:2" x14ac:dyDescent="0.35">
      <c r="A4013">
        <v>101</v>
      </c>
      <c r="B4013">
        <v>6.7</v>
      </c>
    </row>
    <row r="4014" spans="1:2" x14ac:dyDescent="0.35">
      <c r="A4014">
        <v>89</v>
      </c>
      <c r="B4014">
        <v>7.1</v>
      </c>
    </row>
    <row r="4015" spans="1:2" x14ac:dyDescent="0.35">
      <c r="A4015">
        <v>106</v>
      </c>
      <c r="B4015">
        <v>7.6</v>
      </c>
    </row>
    <row r="4016" spans="1:2" x14ac:dyDescent="0.35">
      <c r="A4016">
        <v>95</v>
      </c>
      <c r="B4016">
        <v>7.1</v>
      </c>
    </row>
    <row r="4017" spans="1:2" x14ac:dyDescent="0.35">
      <c r="A4017">
        <v>34</v>
      </c>
      <c r="B4017">
        <v>7.1</v>
      </c>
    </row>
    <row r="4018" spans="1:2" x14ac:dyDescent="0.35">
      <c r="A4018">
        <v>101</v>
      </c>
      <c r="B4018">
        <v>7.7</v>
      </c>
    </row>
    <row r="4019" spans="1:2" x14ac:dyDescent="0.35">
      <c r="A4019">
        <v>112</v>
      </c>
      <c r="B4019">
        <v>7.6</v>
      </c>
    </row>
    <row r="4020" spans="1:2" x14ac:dyDescent="0.35">
      <c r="A4020">
        <v>100</v>
      </c>
      <c r="B4020">
        <v>6.6</v>
      </c>
    </row>
    <row r="4021" spans="1:2" x14ac:dyDescent="0.35">
      <c r="A4021">
        <v>100</v>
      </c>
      <c r="B4021">
        <v>5.7</v>
      </c>
    </row>
    <row r="4022" spans="1:2" x14ac:dyDescent="0.35">
      <c r="A4022">
        <v>80</v>
      </c>
      <c r="B4022">
        <v>7.1</v>
      </c>
    </row>
    <row r="4023" spans="1:2" x14ac:dyDescent="0.35">
      <c r="A4023">
        <v>106</v>
      </c>
      <c r="B4023">
        <v>6.2</v>
      </c>
    </row>
    <row r="4024" spans="1:2" x14ac:dyDescent="0.35">
      <c r="A4024">
        <v>103</v>
      </c>
      <c r="B4024">
        <v>6.1</v>
      </c>
    </row>
    <row r="4025" spans="1:2" x14ac:dyDescent="0.35">
      <c r="A4025">
        <v>90</v>
      </c>
      <c r="B4025">
        <v>5.9</v>
      </c>
    </row>
    <row r="4026" spans="1:2" x14ac:dyDescent="0.35">
      <c r="A4026">
        <v>96</v>
      </c>
      <c r="B4026">
        <v>6.8</v>
      </c>
    </row>
    <row r="4027" spans="1:2" x14ac:dyDescent="0.35">
      <c r="A4027">
        <v>89</v>
      </c>
      <c r="B4027">
        <v>5.8</v>
      </c>
    </row>
    <row r="4028" spans="1:2" x14ac:dyDescent="0.35">
      <c r="A4028">
        <v>87</v>
      </c>
      <c r="B4028">
        <v>5</v>
      </c>
    </row>
    <row r="4029" spans="1:2" x14ac:dyDescent="0.35">
      <c r="A4029">
        <v>94</v>
      </c>
      <c r="B4029">
        <v>6.3</v>
      </c>
    </row>
    <row r="4030" spans="1:2" x14ac:dyDescent="0.35">
      <c r="A4030">
        <v>120</v>
      </c>
      <c r="B4030">
        <v>6.8</v>
      </c>
    </row>
    <row r="4031" spans="1:2" x14ac:dyDescent="0.35">
      <c r="A4031">
        <v>101</v>
      </c>
      <c r="B4031">
        <v>5.0999999999999996</v>
      </c>
    </row>
    <row r="4032" spans="1:2" x14ac:dyDescent="0.35">
      <c r="A4032">
        <v>84</v>
      </c>
      <c r="B4032">
        <v>6.6</v>
      </c>
    </row>
    <row r="4033" spans="1:2" x14ac:dyDescent="0.35">
      <c r="A4033">
        <v>110</v>
      </c>
      <c r="B4033">
        <v>5</v>
      </c>
    </row>
    <row r="4034" spans="1:2" x14ac:dyDescent="0.35">
      <c r="A4034">
        <v>101</v>
      </c>
      <c r="B4034">
        <v>7.7</v>
      </c>
    </row>
    <row r="4035" spans="1:2" x14ac:dyDescent="0.35">
      <c r="A4035">
        <v>101</v>
      </c>
      <c r="B4035">
        <v>3.1</v>
      </c>
    </row>
    <row r="4036" spans="1:2" x14ac:dyDescent="0.35">
      <c r="A4036">
        <v>101</v>
      </c>
      <c r="B4036">
        <v>6.5</v>
      </c>
    </row>
    <row r="4037" spans="1:2" x14ac:dyDescent="0.35">
      <c r="A4037">
        <v>105</v>
      </c>
      <c r="B4037">
        <v>3.9</v>
      </c>
    </row>
    <row r="4038" spans="1:2" x14ac:dyDescent="0.35">
      <c r="A4038">
        <v>97</v>
      </c>
      <c r="B4038">
        <v>6.8</v>
      </c>
    </row>
    <row r="4039" spans="1:2" x14ac:dyDescent="0.35">
      <c r="A4039">
        <v>108</v>
      </c>
      <c r="B4039">
        <v>7</v>
      </c>
    </row>
    <row r="4040" spans="1:2" x14ac:dyDescent="0.35">
      <c r="A4040">
        <v>95</v>
      </c>
      <c r="B4040">
        <v>5.9</v>
      </c>
    </row>
    <row r="4041" spans="1:2" x14ac:dyDescent="0.35">
      <c r="A4041">
        <v>108</v>
      </c>
      <c r="B4041">
        <v>5.8</v>
      </c>
    </row>
    <row r="4042" spans="1:2" x14ac:dyDescent="0.35">
      <c r="A4042">
        <v>90</v>
      </c>
      <c r="B4042">
        <v>7.3</v>
      </c>
    </row>
    <row r="4043" spans="1:2" x14ac:dyDescent="0.35">
      <c r="A4043">
        <v>120</v>
      </c>
      <c r="B4043">
        <v>7.8</v>
      </c>
    </row>
    <row r="4044" spans="1:2" x14ac:dyDescent="0.35">
      <c r="A4044">
        <v>90</v>
      </c>
      <c r="B4044">
        <v>6.9</v>
      </c>
    </row>
    <row r="4045" spans="1:2" x14ac:dyDescent="0.35">
      <c r="A4045">
        <v>91</v>
      </c>
      <c r="B4045">
        <v>5.7</v>
      </c>
    </row>
    <row r="4046" spans="1:2" x14ac:dyDescent="0.35">
      <c r="A4046">
        <v>92</v>
      </c>
      <c r="B4046">
        <v>4.7</v>
      </c>
    </row>
    <row r="4047" spans="1:2" x14ac:dyDescent="0.35">
      <c r="A4047">
        <v>117</v>
      </c>
      <c r="B4047">
        <v>5.9</v>
      </c>
    </row>
    <row r="4048" spans="1:2" x14ac:dyDescent="0.35">
      <c r="A4048">
        <v>120</v>
      </c>
      <c r="B4048">
        <v>5.9</v>
      </c>
    </row>
    <row r="4049" spans="1:2" x14ac:dyDescent="0.35">
      <c r="A4049">
        <v>90</v>
      </c>
      <c r="B4049">
        <v>4.3</v>
      </c>
    </row>
    <row r="4050" spans="1:2" x14ac:dyDescent="0.35">
      <c r="A4050">
        <v>119</v>
      </c>
      <c r="B4050">
        <v>7.5</v>
      </c>
    </row>
    <row r="4051" spans="1:2" x14ac:dyDescent="0.35">
      <c r="A4051">
        <v>90</v>
      </c>
      <c r="B4051">
        <v>4.8</v>
      </c>
    </row>
    <row r="4052" spans="1:2" x14ac:dyDescent="0.35">
      <c r="A4052">
        <v>90</v>
      </c>
      <c r="B4052">
        <v>5.8</v>
      </c>
    </row>
    <row r="4053" spans="1:2" x14ac:dyDescent="0.35">
      <c r="A4053">
        <v>97</v>
      </c>
      <c r="B4053">
        <v>5.3</v>
      </c>
    </row>
    <row r="4054" spans="1:2" x14ac:dyDescent="0.35">
      <c r="A4054">
        <v>90</v>
      </c>
      <c r="B4054">
        <v>6</v>
      </c>
    </row>
    <row r="4055" spans="1:2" x14ac:dyDescent="0.35">
      <c r="A4055">
        <v>172</v>
      </c>
      <c r="B4055">
        <v>8.1</v>
      </c>
    </row>
    <row r="4056" spans="1:2" x14ac:dyDescent="0.35">
      <c r="A4056">
        <v>115</v>
      </c>
      <c r="B4056">
        <v>7</v>
      </c>
    </row>
    <row r="4057" spans="1:2" x14ac:dyDescent="0.35">
      <c r="A4057">
        <v>89</v>
      </c>
      <c r="B4057">
        <v>7.6</v>
      </c>
    </row>
    <row r="4058" spans="1:2" x14ac:dyDescent="0.35">
      <c r="A4058">
        <v>125</v>
      </c>
      <c r="B4058">
        <v>7.2</v>
      </c>
    </row>
    <row r="4059" spans="1:2" x14ac:dyDescent="0.35">
      <c r="A4059">
        <v>78</v>
      </c>
      <c r="B4059">
        <v>7.5</v>
      </c>
    </row>
    <row r="4060" spans="1:2" x14ac:dyDescent="0.35">
      <c r="A4060">
        <v>89</v>
      </c>
      <c r="B4060">
        <v>6.3</v>
      </c>
    </row>
    <row r="4061" spans="1:2" x14ac:dyDescent="0.35">
      <c r="A4061">
        <v>100</v>
      </c>
      <c r="B4061">
        <v>6.7</v>
      </c>
    </row>
    <row r="4062" spans="1:2" x14ac:dyDescent="0.35">
      <c r="A4062">
        <v>77</v>
      </c>
      <c r="B4062">
        <v>4.8</v>
      </c>
    </row>
    <row r="4063" spans="1:2" x14ac:dyDescent="0.35">
      <c r="A4063">
        <v>81</v>
      </c>
      <c r="B4063">
        <v>5.5</v>
      </c>
    </row>
    <row r="4064" spans="1:2" x14ac:dyDescent="0.35">
      <c r="A4064">
        <v>115</v>
      </c>
      <c r="B4064">
        <v>7.5</v>
      </c>
    </row>
    <row r="4065" spans="1:2" x14ac:dyDescent="0.35">
      <c r="A4065">
        <v>96</v>
      </c>
      <c r="B4065">
        <v>5.0999999999999996</v>
      </c>
    </row>
    <row r="4066" spans="1:2" x14ac:dyDescent="0.35">
      <c r="A4066">
        <v>89</v>
      </c>
      <c r="B4066">
        <v>7.3</v>
      </c>
    </row>
    <row r="4067" spans="1:2" x14ac:dyDescent="0.35">
      <c r="A4067">
        <v>100</v>
      </c>
      <c r="B4067">
        <v>6.9</v>
      </c>
    </row>
    <row r="4068" spans="1:2" x14ac:dyDescent="0.35">
      <c r="A4068">
        <v>88</v>
      </c>
      <c r="B4068">
        <v>6.8</v>
      </c>
    </row>
    <row r="4069" spans="1:2" x14ac:dyDescent="0.35">
      <c r="A4069">
        <v>129</v>
      </c>
      <c r="B4069">
        <v>8.4</v>
      </c>
    </row>
    <row r="4070" spans="1:2" x14ac:dyDescent="0.35">
      <c r="A4070">
        <v>87</v>
      </c>
      <c r="B4070">
        <v>7.6</v>
      </c>
    </row>
    <row r="4071" spans="1:2" x14ac:dyDescent="0.35">
      <c r="A4071">
        <v>102</v>
      </c>
      <c r="B4071">
        <v>7.6</v>
      </c>
    </row>
    <row r="4072" spans="1:2" x14ac:dyDescent="0.35">
      <c r="A4072">
        <v>118</v>
      </c>
      <c r="B4072">
        <v>7.6</v>
      </c>
    </row>
    <row r="4073" spans="1:2" x14ac:dyDescent="0.35">
      <c r="A4073">
        <v>86</v>
      </c>
      <c r="B4073">
        <v>5.3</v>
      </c>
    </row>
    <row r="4074" spans="1:2" x14ac:dyDescent="0.35">
      <c r="A4074">
        <v>137</v>
      </c>
      <c r="B4074">
        <v>8.5</v>
      </c>
    </row>
    <row r="4075" spans="1:2" x14ac:dyDescent="0.35">
      <c r="A4075">
        <v>129</v>
      </c>
      <c r="B4075">
        <v>7</v>
      </c>
    </row>
    <row r="4076" spans="1:2" x14ac:dyDescent="0.35">
      <c r="A4076">
        <v>134</v>
      </c>
      <c r="B4076">
        <v>8</v>
      </c>
    </row>
    <row r="4077" spans="1:2" x14ac:dyDescent="0.35">
      <c r="A4077">
        <v>119</v>
      </c>
      <c r="B4077">
        <v>7.1</v>
      </c>
    </row>
    <row r="4078" spans="1:2" x14ac:dyDescent="0.35">
      <c r="A4078">
        <v>80</v>
      </c>
      <c r="B4078">
        <v>7.8</v>
      </c>
    </row>
    <row r="4079" spans="1:2" x14ac:dyDescent="0.35">
      <c r="A4079">
        <v>89</v>
      </c>
      <c r="B4079">
        <v>7.2</v>
      </c>
    </row>
    <row r="4080" spans="1:2" x14ac:dyDescent="0.35">
      <c r="A4080">
        <v>101</v>
      </c>
      <c r="B4080">
        <v>7.5</v>
      </c>
    </row>
    <row r="4081" spans="1:2" x14ac:dyDescent="0.35">
      <c r="A4081">
        <v>80</v>
      </c>
      <c r="B4081">
        <v>8</v>
      </c>
    </row>
    <row r="4082" spans="1:2" x14ac:dyDescent="0.35">
      <c r="A4082">
        <v>115</v>
      </c>
      <c r="B4082">
        <v>8.1</v>
      </c>
    </row>
    <row r="4083" spans="1:2" x14ac:dyDescent="0.35">
      <c r="A4083">
        <v>100</v>
      </c>
      <c r="B4083">
        <v>6.8</v>
      </c>
    </row>
    <row r="4084" spans="1:2" x14ac:dyDescent="0.35">
      <c r="A4084">
        <v>118</v>
      </c>
      <c r="B4084">
        <v>7.4</v>
      </c>
    </row>
    <row r="4085" spans="1:2" x14ac:dyDescent="0.35">
      <c r="A4085">
        <v>100</v>
      </c>
      <c r="B4085">
        <v>7.2</v>
      </c>
    </row>
    <row r="4086" spans="1:2" x14ac:dyDescent="0.35">
      <c r="A4086">
        <v>106</v>
      </c>
      <c r="B4086">
        <v>8.1</v>
      </c>
    </row>
    <row r="4087" spans="1:2" x14ac:dyDescent="0.35">
      <c r="A4087">
        <v>106</v>
      </c>
      <c r="B4087">
        <v>7</v>
      </c>
    </row>
    <row r="4088" spans="1:2" x14ac:dyDescent="0.35">
      <c r="A4088">
        <v>91</v>
      </c>
      <c r="B4088">
        <v>7.4</v>
      </c>
    </row>
    <row r="4089" spans="1:2" x14ac:dyDescent="0.35">
      <c r="A4089">
        <v>105</v>
      </c>
      <c r="B4089">
        <v>8.3000000000000007</v>
      </c>
    </row>
    <row r="4090" spans="1:2" x14ac:dyDescent="0.35">
      <c r="A4090">
        <v>96</v>
      </c>
      <c r="B4090">
        <v>6.1</v>
      </c>
    </row>
    <row r="4091" spans="1:2" x14ac:dyDescent="0.35">
      <c r="A4091">
        <v>116</v>
      </c>
      <c r="B4091">
        <v>7.5</v>
      </c>
    </row>
    <row r="4092" spans="1:2" x14ac:dyDescent="0.35">
      <c r="A4092">
        <v>116</v>
      </c>
      <c r="B4092">
        <v>7</v>
      </c>
    </row>
    <row r="4093" spans="1:2" x14ac:dyDescent="0.35">
      <c r="A4093">
        <v>97</v>
      </c>
      <c r="B4093">
        <v>5.3</v>
      </c>
    </row>
    <row r="4094" spans="1:2" x14ac:dyDescent="0.35">
      <c r="A4094">
        <v>101</v>
      </c>
      <c r="B4094">
        <v>4.7</v>
      </c>
    </row>
    <row r="4095" spans="1:2" x14ac:dyDescent="0.35">
      <c r="A4095">
        <v>98</v>
      </c>
      <c r="B4095">
        <v>5.7</v>
      </c>
    </row>
    <row r="4096" spans="1:2" x14ac:dyDescent="0.35">
      <c r="A4096">
        <v>101</v>
      </c>
      <c r="B4096">
        <v>6.5</v>
      </c>
    </row>
    <row r="4097" spans="1:2" x14ac:dyDescent="0.35">
      <c r="A4097">
        <v>90</v>
      </c>
      <c r="B4097">
        <v>8</v>
      </c>
    </row>
    <row r="4098" spans="1:2" x14ac:dyDescent="0.35">
      <c r="A4098">
        <v>120</v>
      </c>
      <c r="B4098">
        <v>3.3</v>
      </c>
    </row>
    <row r="4099" spans="1:2" x14ac:dyDescent="0.35">
      <c r="A4099">
        <v>102</v>
      </c>
      <c r="B4099">
        <v>8.3000000000000007</v>
      </c>
    </row>
    <row r="4100" spans="1:2" x14ac:dyDescent="0.35">
      <c r="A4100">
        <v>102</v>
      </c>
      <c r="B4100">
        <v>6.9</v>
      </c>
    </row>
    <row r="4101" spans="1:2" x14ac:dyDescent="0.35">
      <c r="A4101">
        <v>100</v>
      </c>
      <c r="B4101">
        <v>8.1</v>
      </c>
    </row>
    <row r="4102" spans="1:2" x14ac:dyDescent="0.35">
      <c r="A4102">
        <v>104</v>
      </c>
      <c r="B4102">
        <v>6.5</v>
      </c>
    </row>
    <row r="4103" spans="1:2" x14ac:dyDescent="0.35">
      <c r="A4103">
        <v>89</v>
      </c>
      <c r="B4103">
        <v>6.8</v>
      </c>
    </row>
    <row r="4104" spans="1:2" x14ac:dyDescent="0.35">
      <c r="A4104">
        <v>99</v>
      </c>
      <c r="B4104">
        <v>7.3</v>
      </c>
    </row>
    <row r="4105" spans="1:2" x14ac:dyDescent="0.35">
      <c r="A4105">
        <v>96</v>
      </c>
      <c r="B4105">
        <v>6.4</v>
      </c>
    </row>
    <row r="4106" spans="1:2" x14ac:dyDescent="0.35">
      <c r="A4106">
        <v>86</v>
      </c>
      <c r="B4106">
        <v>4.5999999999999996</v>
      </c>
    </row>
    <row r="4107" spans="1:2" x14ac:dyDescent="0.35">
      <c r="A4107">
        <v>98</v>
      </c>
      <c r="B4107">
        <v>6.5</v>
      </c>
    </row>
    <row r="4108" spans="1:2" x14ac:dyDescent="0.35">
      <c r="A4108">
        <v>96</v>
      </c>
      <c r="B4108">
        <v>7</v>
      </c>
    </row>
    <row r="4109" spans="1:2" x14ac:dyDescent="0.35">
      <c r="A4109">
        <v>94</v>
      </c>
      <c r="B4109">
        <v>5.4</v>
      </c>
    </row>
    <row r="4110" spans="1:2" x14ac:dyDescent="0.35">
      <c r="A4110">
        <v>91</v>
      </c>
      <c r="B4110">
        <v>6.7</v>
      </c>
    </row>
    <row r="4111" spans="1:2" x14ac:dyDescent="0.35">
      <c r="A4111">
        <v>90</v>
      </c>
      <c r="B4111">
        <v>7.4</v>
      </c>
    </row>
    <row r="4112" spans="1:2" x14ac:dyDescent="0.35">
      <c r="A4112">
        <v>85</v>
      </c>
      <c r="B4112">
        <v>5.8</v>
      </c>
    </row>
    <row r="4113" spans="1:2" x14ac:dyDescent="0.35">
      <c r="A4113">
        <v>96</v>
      </c>
      <c r="B4113">
        <v>7.1</v>
      </c>
    </row>
    <row r="4114" spans="1:2" x14ac:dyDescent="0.35">
      <c r="A4114">
        <v>129</v>
      </c>
      <c r="B4114">
        <v>4.5</v>
      </c>
    </row>
    <row r="4115" spans="1:2" x14ac:dyDescent="0.35">
      <c r="A4115">
        <v>93</v>
      </c>
      <c r="B4115">
        <v>5.3</v>
      </c>
    </row>
    <row r="4116" spans="1:2" x14ac:dyDescent="0.35">
      <c r="A4116">
        <v>100</v>
      </c>
      <c r="B4116">
        <v>5.4</v>
      </c>
    </row>
    <row r="4117" spans="1:2" x14ac:dyDescent="0.35">
      <c r="A4117">
        <v>97</v>
      </c>
      <c r="B4117">
        <v>4.8</v>
      </c>
    </row>
    <row r="4118" spans="1:2" x14ac:dyDescent="0.35">
      <c r="A4118">
        <v>94</v>
      </c>
      <c r="B4118">
        <v>5.9</v>
      </c>
    </row>
    <row r="4119" spans="1:2" x14ac:dyDescent="0.35">
      <c r="A4119">
        <v>95</v>
      </c>
      <c r="B4119">
        <v>6.2</v>
      </c>
    </row>
    <row r="4120" spans="1:2" x14ac:dyDescent="0.35">
      <c r="A4120">
        <v>97</v>
      </c>
      <c r="B4120">
        <v>5.9</v>
      </c>
    </row>
    <row r="4121" spans="1:2" x14ac:dyDescent="0.35">
      <c r="A4121">
        <v>92</v>
      </c>
      <c r="B4121">
        <v>6.6</v>
      </c>
    </row>
    <row r="4122" spans="1:2" x14ac:dyDescent="0.35">
      <c r="A4122">
        <v>96</v>
      </c>
      <c r="B4122">
        <v>6.6</v>
      </c>
    </row>
    <row r="4123" spans="1:2" x14ac:dyDescent="0.35">
      <c r="A4123">
        <v>87</v>
      </c>
      <c r="B4123">
        <v>6</v>
      </c>
    </row>
    <row r="4124" spans="1:2" x14ac:dyDescent="0.35">
      <c r="A4124">
        <v>91</v>
      </c>
      <c r="B4124">
        <v>6.8</v>
      </c>
    </row>
    <row r="4125" spans="1:2" x14ac:dyDescent="0.35">
      <c r="A4125">
        <v>99</v>
      </c>
      <c r="B4125">
        <v>5.4</v>
      </c>
    </row>
    <row r="4126" spans="1:2" x14ac:dyDescent="0.35">
      <c r="A4126">
        <v>88</v>
      </c>
      <c r="B4126">
        <v>5.2</v>
      </c>
    </row>
    <row r="4127" spans="1:2" x14ac:dyDescent="0.35">
      <c r="A4127">
        <v>119</v>
      </c>
      <c r="B4127">
        <v>7.8</v>
      </c>
    </row>
    <row r="4128" spans="1:2" x14ac:dyDescent="0.35">
      <c r="A4128">
        <v>99</v>
      </c>
      <c r="B4128">
        <v>6.4</v>
      </c>
    </row>
    <row r="4129" spans="1:2" x14ac:dyDescent="0.35">
      <c r="A4129">
        <v>92</v>
      </c>
      <c r="B4129">
        <v>6.1</v>
      </c>
    </row>
    <row r="4130" spans="1:2" x14ac:dyDescent="0.35">
      <c r="A4130">
        <v>86</v>
      </c>
      <c r="B4130">
        <v>5.7</v>
      </c>
    </row>
    <row r="4131" spans="1:2" x14ac:dyDescent="0.35">
      <c r="A4131">
        <v>83</v>
      </c>
      <c r="B4131">
        <v>5.5</v>
      </c>
    </row>
    <row r="4132" spans="1:2" x14ac:dyDescent="0.35">
      <c r="A4132">
        <v>81</v>
      </c>
      <c r="B4132">
        <v>7.4</v>
      </c>
    </row>
    <row r="4133" spans="1:2" x14ac:dyDescent="0.35">
      <c r="A4133">
        <v>82</v>
      </c>
      <c r="B4133">
        <v>7.1</v>
      </c>
    </row>
    <row r="4134" spans="1:2" x14ac:dyDescent="0.35">
      <c r="A4134">
        <v>102</v>
      </c>
      <c r="B4134">
        <v>3.9</v>
      </c>
    </row>
    <row r="4135" spans="1:2" x14ac:dyDescent="0.35">
      <c r="A4135">
        <v>90</v>
      </c>
      <c r="B4135">
        <v>4.5999999999999996</v>
      </c>
    </row>
    <row r="4136" spans="1:2" x14ac:dyDescent="0.35">
      <c r="A4136">
        <v>92</v>
      </c>
      <c r="B4136">
        <v>7.7</v>
      </c>
    </row>
    <row r="4137" spans="1:2" x14ac:dyDescent="0.35">
      <c r="A4137">
        <v>88</v>
      </c>
      <c r="B4137">
        <v>4.9000000000000004</v>
      </c>
    </row>
    <row r="4138" spans="1:2" x14ac:dyDescent="0.35">
      <c r="A4138">
        <v>97</v>
      </c>
      <c r="B4138">
        <v>6.3</v>
      </c>
    </row>
    <row r="4139" spans="1:2" x14ac:dyDescent="0.35">
      <c r="A4139">
        <v>96</v>
      </c>
      <c r="B4139">
        <v>6.1</v>
      </c>
    </row>
    <row r="4140" spans="1:2" x14ac:dyDescent="0.35">
      <c r="A4140">
        <v>87</v>
      </c>
      <c r="B4140">
        <v>6.6</v>
      </c>
    </row>
    <row r="4141" spans="1:2" x14ac:dyDescent="0.35">
      <c r="A4141">
        <v>106</v>
      </c>
      <c r="B4141">
        <v>5.7</v>
      </c>
    </row>
    <row r="4142" spans="1:2" x14ac:dyDescent="0.35">
      <c r="A4142">
        <v>107</v>
      </c>
      <c r="B4142">
        <v>5.6</v>
      </c>
    </row>
    <row r="4143" spans="1:2" x14ac:dyDescent="0.35">
      <c r="A4143">
        <v>80</v>
      </c>
      <c r="B4143">
        <v>6</v>
      </c>
    </row>
    <row r="4144" spans="1:2" x14ac:dyDescent="0.35">
      <c r="A4144">
        <v>91</v>
      </c>
      <c r="B4144">
        <v>5.7</v>
      </c>
    </row>
    <row r="4145" spans="1:2" x14ac:dyDescent="0.35">
      <c r="A4145">
        <v>99</v>
      </c>
      <c r="B4145">
        <v>7</v>
      </c>
    </row>
    <row r="4146" spans="1:2" x14ac:dyDescent="0.35">
      <c r="A4146">
        <v>102</v>
      </c>
      <c r="B4146">
        <v>5.3</v>
      </c>
    </row>
    <row r="4147" spans="1:2" x14ac:dyDescent="0.35">
      <c r="A4147">
        <v>108</v>
      </c>
      <c r="B4147">
        <v>4.4000000000000004</v>
      </c>
    </row>
    <row r="4148" spans="1:2" x14ac:dyDescent="0.35">
      <c r="A4148">
        <v>88</v>
      </c>
      <c r="B4148">
        <v>3.4</v>
      </c>
    </row>
    <row r="4149" spans="1:2" x14ac:dyDescent="0.35">
      <c r="A4149">
        <v>89</v>
      </c>
      <c r="B4149">
        <v>4.5</v>
      </c>
    </row>
    <row r="4150" spans="1:2" x14ac:dyDescent="0.35">
      <c r="A4150">
        <v>92</v>
      </c>
      <c r="B4150">
        <v>3.4</v>
      </c>
    </row>
    <row r="4151" spans="1:2" x14ac:dyDescent="0.35">
      <c r="A4151">
        <v>99</v>
      </c>
      <c r="B4151">
        <v>7.1</v>
      </c>
    </row>
    <row r="4152" spans="1:2" x14ac:dyDescent="0.35">
      <c r="A4152">
        <v>103</v>
      </c>
      <c r="B4152">
        <v>6.4</v>
      </c>
    </row>
    <row r="4153" spans="1:2" x14ac:dyDescent="0.35">
      <c r="A4153">
        <v>90</v>
      </c>
      <c r="B4153">
        <v>5.2</v>
      </c>
    </row>
    <row r="4154" spans="1:2" x14ac:dyDescent="0.35">
      <c r="A4154">
        <v>95</v>
      </c>
      <c r="B4154">
        <v>7</v>
      </c>
    </row>
    <row r="4155" spans="1:2" x14ac:dyDescent="0.35">
      <c r="A4155">
        <v>97</v>
      </c>
      <c r="B4155">
        <v>7.3</v>
      </c>
    </row>
    <row r="4156" spans="1:2" x14ac:dyDescent="0.35">
      <c r="A4156">
        <v>108</v>
      </c>
      <c r="B4156">
        <v>8.1</v>
      </c>
    </row>
    <row r="4157" spans="1:2" x14ac:dyDescent="0.35">
      <c r="A4157">
        <v>95</v>
      </c>
      <c r="B4157">
        <v>5.8</v>
      </c>
    </row>
    <row r="4158" spans="1:2" x14ac:dyDescent="0.35">
      <c r="A4158">
        <v>160</v>
      </c>
      <c r="B4158">
        <v>6.4</v>
      </c>
    </row>
    <row r="4159" spans="1:2" x14ac:dyDescent="0.35">
      <c r="A4159">
        <v>90</v>
      </c>
      <c r="B4159">
        <v>7.8</v>
      </c>
    </row>
    <row r="4160" spans="1:2" x14ac:dyDescent="0.35">
      <c r="A4160">
        <v>86</v>
      </c>
      <c r="B4160">
        <v>6.3</v>
      </c>
    </row>
    <row r="4161" spans="1:2" x14ac:dyDescent="0.35">
      <c r="A4161">
        <v>89</v>
      </c>
      <c r="B4161">
        <v>7.2</v>
      </c>
    </row>
    <row r="4162" spans="1:2" x14ac:dyDescent="0.35">
      <c r="A4162">
        <v>87</v>
      </c>
      <c r="B4162">
        <v>5.6</v>
      </c>
    </row>
    <row r="4163" spans="1:2" x14ac:dyDescent="0.35">
      <c r="A4163">
        <v>98</v>
      </c>
      <c r="B4163">
        <v>7.2</v>
      </c>
    </row>
    <row r="4164" spans="1:2" x14ac:dyDescent="0.35">
      <c r="A4164">
        <v>125</v>
      </c>
      <c r="B4164">
        <v>8</v>
      </c>
    </row>
    <row r="4165" spans="1:2" x14ac:dyDescent="0.35">
      <c r="A4165">
        <v>95</v>
      </c>
      <c r="B4165">
        <v>8.5</v>
      </c>
    </row>
    <row r="4166" spans="1:2" x14ac:dyDescent="0.35">
      <c r="A4166">
        <v>118</v>
      </c>
      <c r="B4166">
        <v>6.8</v>
      </c>
    </row>
    <row r="4167" spans="1:2" x14ac:dyDescent="0.35">
      <c r="A4167">
        <v>93</v>
      </c>
      <c r="B4167">
        <v>7.3</v>
      </c>
    </row>
    <row r="4168" spans="1:2" x14ac:dyDescent="0.35">
      <c r="A4168">
        <v>96</v>
      </c>
      <c r="B4168">
        <v>5.5</v>
      </c>
    </row>
    <row r="4169" spans="1:2" x14ac:dyDescent="0.35">
      <c r="A4169">
        <v>109</v>
      </c>
      <c r="B4169">
        <v>7.3</v>
      </c>
    </row>
    <row r="4170" spans="1:2" x14ac:dyDescent="0.35">
      <c r="A4170">
        <v>109</v>
      </c>
      <c r="B4170">
        <v>6.3</v>
      </c>
    </row>
    <row r="4171" spans="1:2" x14ac:dyDescent="0.35">
      <c r="A4171">
        <v>155</v>
      </c>
      <c r="B4171">
        <v>5.0999999999999996</v>
      </c>
    </row>
    <row r="4172" spans="1:2" x14ac:dyDescent="0.35">
      <c r="A4172">
        <v>90</v>
      </c>
      <c r="B4172">
        <v>6.6</v>
      </c>
    </row>
    <row r="4173" spans="1:2" x14ac:dyDescent="0.35">
      <c r="A4173">
        <v>93</v>
      </c>
      <c r="B4173">
        <v>6.1</v>
      </c>
    </row>
    <row r="4174" spans="1:2" x14ac:dyDescent="0.35">
      <c r="A4174">
        <v>108</v>
      </c>
      <c r="B4174">
        <v>7.5</v>
      </c>
    </row>
    <row r="4175" spans="1:2" x14ac:dyDescent="0.35">
      <c r="A4175">
        <v>114</v>
      </c>
      <c r="B4175">
        <v>7</v>
      </c>
    </row>
    <row r="4176" spans="1:2" x14ac:dyDescent="0.35">
      <c r="A4176">
        <v>87</v>
      </c>
      <c r="B4176">
        <v>7.2</v>
      </c>
    </row>
    <row r="4177" spans="1:2" x14ac:dyDescent="0.35">
      <c r="A4177">
        <v>113</v>
      </c>
      <c r="B4177">
        <v>5.3</v>
      </c>
    </row>
    <row r="4178" spans="1:2" x14ac:dyDescent="0.35">
      <c r="A4178">
        <v>87</v>
      </c>
      <c r="B4178">
        <v>8.6999999999999993</v>
      </c>
    </row>
    <row r="4179" spans="1:2" x14ac:dyDescent="0.35">
      <c r="A4179">
        <v>90</v>
      </c>
      <c r="B4179">
        <v>3.4</v>
      </c>
    </row>
    <row r="4180" spans="1:2" x14ac:dyDescent="0.35">
      <c r="A4180">
        <v>111</v>
      </c>
      <c r="B4180">
        <v>5.4</v>
      </c>
    </row>
    <row r="4181" spans="1:2" x14ac:dyDescent="0.35">
      <c r="A4181">
        <v>81</v>
      </c>
      <c r="B4181">
        <v>7.8</v>
      </c>
    </row>
    <row r="4182" spans="1:2" x14ac:dyDescent="0.35">
      <c r="A4182">
        <v>93</v>
      </c>
      <c r="B4182">
        <v>6.7</v>
      </c>
    </row>
    <row r="4183" spans="1:2" x14ac:dyDescent="0.35">
      <c r="A4183">
        <v>90</v>
      </c>
      <c r="B4183">
        <v>4.7</v>
      </c>
    </row>
    <row r="4184" spans="1:2" x14ac:dyDescent="0.35">
      <c r="A4184">
        <v>112</v>
      </c>
      <c r="B4184">
        <v>6.3</v>
      </c>
    </row>
    <row r="4185" spans="1:2" x14ac:dyDescent="0.35">
      <c r="A4185">
        <v>106</v>
      </c>
      <c r="B4185">
        <v>7.4</v>
      </c>
    </row>
    <row r="4186" spans="1:2" x14ac:dyDescent="0.35">
      <c r="A4186">
        <v>88</v>
      </c>
      <c r="B4186">
        <v>6.1</v>
      </c>
    </row>
    <row r="4187" spans="1:2" x14ac:dyDescent="0.35">
      <c r="A4187">
        <v>138</v>
      </c>
      <c r="B4187">
        <v>7.5</v>
      </c>
    </row>
    <row r="4188" spans="1:2" x14ac:dyDescent="0.35">
      <c r="A4188">
        <v>105</v>
      </c>
      <c r="B4188">
        <v>6.3</v>
      </c>
    </row>
    <row r="4189" spans="1:2" x14ac:dyDescent="0.35">
      <c r="A4189">
        <v>98</v>
      </c>
      <c r="B4189">
        <v>6.3</v>
      </c>
    </row>
    <row r="4190" spans="1:2" x14ac:dyDescent="0.35">
      <c r="A4190">
        <v>86</v>
      </c>
      <c r="B4190">
        <v>6.8</v>
      </c>
    </row>
    <row r="4191" spans="1:2" x14ac:dyDescent="0.35">
      <c r="A4191">
        <v>104</v>
      </c>
      <c r="B4191">
        <v>7.8</v>
      </c>
    </row>
    <row r="4192" spans="1:2" x14ac:dyDescent="0.35">
      <c r="A4192">
        <v>100</v>
      </c>
      <c r="B4192">
        <v>6.9</v>
      </c>
    </row>
    <row r="4193" spans="1:2" x14ac:dyDescent="0.35">
      <c r="A4193">
        <v>126</v>
      </c>
      <c r="B4193">
        <v>8</v>
      </c>
    </row>
    <row r="4194" spans="1:2" x14ac:dyDescent="0.35">
      <c r="A4194">
        <v>118</v>
      </c>
      <c r="B4194">
        <v>7.8</v>
      </c>
    </row>
    <row r="4195" spans="1:2" x14ac:dyDescent="0.35">
      <c r="A4195">
        <v>103</v>
      </c>
      <c r="B4195">
        <v>7.4</v>
      </c>
    </row>
    <row r="4196" spans="1:2" x14ac:dyDescent="0.35">
      <c r="A4196">
        <v>102</v>
      </c>
      <c r="B4196">
        <v>6.1</v>
      </c>
    </row>
    <row r="4197" spans="1:2" x14ac:dyDescent="0.35">
      <c r="A4197">
        <v>84</v>
      </c>
      <c r="B4197">
        <v>4.3</v>
      </c>
    </row>
    <row r="4198" spans="1:2" x14ac:dyDescent="0.35">
      <c r="A4198">
        <v>95</v>
      </c>
      <c r="B4198">
        <v>7.2</v>
      </c>
    </row>
    <row r="4199" spans="1:2" x14ac:dyDescent="0.35">
      <c r="A4199">
        <v>92</v>
      </c>
      <c r="B4199">
        <v>4.7</v>
      </c>
    </row>
    <row r="4200" spans="1:2" x14ac:dyDescent="0.35">
      <c r="A4200">
        <v>90</v>
      </c>
      <c r="B4200">
        <v>7.3</v>
      </c>
    </row>
    <row r="4201" spans="1:2" x14ac:dyDescent="0.35">
      <c r="A4201">
        <v>113</v>
      </c>
      <c r="B4201">
        <v>7.9</v>
      </c>
    </row>
    <row r="4202" spans="1:2" x14ac:dyDescent="0.35">
      <c r="A4202">
        <v>123</v>
      </c>
      <c r="B4202">
        <v>7.2</v>
      </c>
    </row>
    <row r="4203" spans="1:2" x14ac:dyDescent="0.35">
      <c r="A4203">
        <v>111</v>
      </c>
      <c r="B4203">
        <v>5.4</v>
      </c>
    </row>
    <row r="4204" spans="1:2" x14ac:dyDescent="0.35">
      <c r="A4204">
        <v>99</v>
      </c>
      <c r="B4204">
        <v>3.7</v>
      </c>
    </row>
    <row r="4205" spans="1:2" x14ac:dyDescent="0.35">
      <c r="A4205">
        <v>108</v>
      </c>
      <c r="B4205">
        <v>7.1</v>
      </c>
    </row>
    <row r="4206" spans="1:2" x14ac:dyDescent="0.35">
      <c r="A4206">
        <v>92</v>
      </c>
      <c r="B4206">
        <v>6.8</v>
      </c>
    </row>
    <row r="4207" spans="1:2" x14ac:dyDescent="0.35">
      <c r="A4207">
        <v>120</v>
      </c>
      <c r="B4207">
        <v>8.1999999999999993</v>
      </c>
    </row>
    <row r="4208" spans="1:2" x14ac:dyDescent="0.35">
      <c r="A4208">
        <v>91</v>
      </c>
      <c r="B4208">
        <v>7</v>
      </c>
    </row>
    <row r="4209" spans="1:2" x14ac:dyDescent="0.35">
      <c r="A4209">
        <v>88</v>
      </c>
      <c r="B4209">
        <v>7.4</v>
      </c>
    </row>
    <row r="4210" spans="1:2" x14ac:dyDescent="0.35">
      <c r="A4210">
        <v>97</v>
      </c>
      <c r="B4210">
        <v>6.7</v>
      </c>
    </row>
    <row r="4211" spans="1:2" x14ac:dyDescent="0.35">
      <c r="A4211">
        <v>95</v>
      </c>
      <c r="B4211">
        <v>7.6</v>
      </c>
    </row>
    <row r="4212" spans="1:2" x14ac:dyDescent="0.35">
      <c r="A4212">
        <v>103</v>
      </c>
      <c r="B4212">
        <v>7.2</v>
      </c>
    </row>
    <row r="4213" spans="1:2" x14ac:dyDescent="0.35">
      <c r="A4213">
        <v>110</v>
      </c>
      <c r="B4213">
        <v>7.5</v>
      </c>
    </row>
    <row r="4214" spans="1:2" x14ac:dyDescent="0.35">
      <c r="A4214">
        <v>103</v>
      </c>
      <c r="B4214">
        <v>6.8</v>
      </c>
    </row>
    <row r="4215" spans="1:2" x14ac:dyDescent="0.35">
      <c r="A4215">
        <v>92</v>
      </c>
      <c r="B4215">
        <v>6.9</v>
      </c>
    </row>
    <row r="4216" spans="1:2" x14ac:dyDescent="0.35">
      <c r="A4216">
        <v>114</v>
      </c>
      <c r="B4216">
        <v>7.9</v>
      </c>
    </row>
    <row r="4217" spans="1:2" x14ac:dyDescent="0.35">
      <c r="A4217">
        <v>101</v>
      </c>
      <c r="B4217">
        <v>7.6</v>
      </c>
    </row>
    <row r="4218" spans="1:2" x14ac:dyDescent="0.35">
      <c r="A4218">
        <v>112</v>
      </c>
      <c r="B4218">
        <v>6.7</v>
      </c>
    </row>
    <row r="4219" spans="1:2" x14ac:dyDescent="0.35">
      <c r="A4219">
        <v>104</v>
      </c>
      <c r="B4219">
        <v>5.8</v>
      </c>
    </row>
    <row r="4220" spans="1:2" x14ac:dyDescent="0.35">
      <c r="A4220">
        <v>99</v>
      </c>
      <c r="B4220">
        <v>6.5</v>
      </c>
    </row>
    <row r="4221" spans="1:2" x14ac:dyDescent="0.35">
      <c r="A4221">
        <v>98</v>
      </c>
      <c r="B4221">
        <v>7.2</v>
      </c>
    </row>
    <row r="4222" spans="1:2" x14ac:dyDescent="0.35">
      <c r="A4222">
        <v>107</v>
      </c>
      <c r="B4222">
        <v>6.9</v>
      </c>
    </row>
    <row r="4223" spans="1:2" x14ac:dyDescent="0.35">
      <c r="A4223">
        <v>93</v>
      </c>
      <c r="B4223">
        <v>5.5</v>
      </c>
    </row>
    <row r="4224" spans="1:2" x14ac:dyDescent="0.35">
      <c r="A4224">
        <v>100</v>
      </c>
      <c r="B4224">
        <v>6.5</v>
      </c>
    </row>
    <row r="4225" spans="1:2" x14ac:dyDescent="0.35">
      <c r="A4225">
        <v>80</v>
      </c>
      <c r="B4225">
        <v>6.2</v>
      </c>
    </row>
    <row r="4226" spans="1:2" x14ac:dyDescent="0.35">
      <c r="A4226">
        <v>94</v>
      </c>
      <c r="B4226">
        <v>6.7</v>
      </c>
    </row>
    <row r="4227" spans="1:2" x14ac:dyDescent="0.35">
      <c r="A4227">
        <v>93</v>
      </c>
      <c r="B4227">
        <v>5.7</v>
      </c>
    </row>
    <row r="4228" spans="1:2" x14ac:dyDescent="0.35">
      <c r="A4228">
        <v>87</v>
      </c>
      <c r="B4228">
        <v>8.6</v>
      </c>
    </row>
    <row r="4229" spans="1:2" x14ac:dyDescent="0.35">
      <c r="A4229">
        <v>91</v>
      </c>
      <c r="B4229">
        <v>6.5</v>
      </c>
    </row>
    <row r="4230" spans="1:2" x14ac:dyDescent="0.35">
      <c r="A4230">
        <v>84</v>
      </c>
      <c r="B4230">
        <v>6.3</v>
      </c>
    </row>
    <row r="4231" spans="1:2" x14ac:dyDescent="0.35">
      <c r="A4231">
        <v>90</v>
      </c>
      <c r="B4231">
        <v>4.3</v>
      </c>
    </row>
    <row r="4232" spans="1:2" x14ac:dyDescent="0.35">
      <c r="A4232">
        <v>98</v>
      </c>
      <c r="B4232">
        <v>6.1</v>
      </c>
    </row>
    <row r="4233" spans="1:2" x14ac:dyDescent="0.35">
      <c r="A4233">
        <v>108</v>
      </c>
      <c r="B4233">
        <v>6</v>
      </c>
    </row>
    <row r="4234" spans="1:2" x14ac:dyDescent="0.35">
      <c r="A4234">
        <v>124</v>
      </c>
      <c r="B4234">
        <v>5.8</v>
      </c>
    </row>
    <row r="4235" spans="1:2" x14ac:dyDescent="0.35">
      <c r="A4235">
        <v>95</v>
      </c>
      <c r="B4235">
        <v>6.7</v>
      </c>
    </row>
    <row r="4236" spans="1:2" x14ac:dyDescent="0.35">
      <c r="A4236">
        <v>90</v>
      </c>
      <c r="B4236">
        <v>6.7</v>
      </c>
    </row>
    <row r="4237" spans="1:2" x14ac:dyDescent="0.35">
      <c r="A4237">
        <v>93</v>
      </c>
      <c r="B4237">
        <v>7.6</v>
      </c>
    </row>
    <row r="4238" spans="1:2" x14ac:dyDescent="0.35">
      <c r="A4238">
        <v>101</v>
      </c>
      <c r="B4238">
        <v>5.0999999999999996</v>
      </c>
    </row>
    <row r="4239" spans="1:2" x14ac:dyDescent="0.35">
      <c r="A4239">
        <v>107</v>
      </c>
      <c r="B4239">
        <v>6.8</v>
      </c>
    </row>
    <row r="4240" spans="1:2" x14ac:dyDescent="0.35">
      <c r="A4240">
        <v>20</v>
      </c>
      <c r="B4240">
        <v>6.8</v>
      </c>
    </row>
    <row r="4241" spans="1:2" x14ac:dyDescent="0.35">
      <c r="A4241">
        <v>87</v>
      </c>
      <c r="B4241">
        <v>6.8</v>
      </c>
    </row>
    <row r="4242" spans="1:2" x14ac:dyDescent="0.35">
      <c r="A4242">
        <v>98</v>
      </c>
      <c r="B4242">
        <v>6.3</v>
      </c>
    </row>
    <row r="4243" spans="1:2" x14ac:dyDescent="0.35">
      <c r="A4243">
        <v>112</v>
      </c>
      <c r="B4243">
        <v>7.1</v>
      </c>
    </row>
    <row r="4244" spans="1:2" x14ac:dyDescent="0.35">
      <c r="A4244">
        <v>82</v>
      </c>
      <c r="B4244">
        <v>2.8</v>
      </c>
    </row>
    <row r="4245" spans="1:2" x14ac:dyDescent="0.35">
      <c r="A4245">
        <v>102</v>
      </c>
      <c r="B4245">
        <v>8.1999999999999993</v>
      </c>
    </row>
    <row r="4246" spans="1:2" x14ac:dyDescent="0.35">
      <c r="A4246">
        <v>97</v>
      </c>
      <c r="B4246">
        <v>3.1</v>
      </c>
    </row>
    <row r="4247" spans="1:2" x14ac:dyDescent="0.35">
      <c r="A4247">
        <v>101</v>
      </c>
      <c r="B4247">
        <v>3.3</v>
      </c>
    </row>
    <row r="4248" spans="1:2" x14ac:dyDescent="0.35">
      <c r="A4248">
        <v>93</v>
      </c>
      <c r="B4248">
        <v>3.6</v>
      </c>
    </row>
    <row r="4249" spans="1:2" x14ac:dyDescent="0.35">
      <c r="A4249">
        <v>83</v>
      </c>
      <c r="B4249">
        <v>7.7</v>
      </c>
    </row>
    <row r="4250" spans="1:2" x14ac:dyDescent="0.35">
      <c r="A4250">
        <v>106</v>
      </c>
      <c r="B4250">
        <v>6.7</v>
      </c>
    </row>
    <row r="4251" spans="1:2" x14ac:dyDescent="0.35">
      <c r="A4251">
        <v>113</v>
      </c>
      <c r="B4251">
        <v>5.5</v>
      </c>
    </row>
    <row r="4252" spans="1:2" x14ac:dyDescent="0.35">
      <c r="A4252">
        <v>94</v>
      </c>
      <c r="B4252">
        <v>6.6</v>
      </c>
    </row>
    <row r="4253" spans="1:2" x14ac:dyDescent="0.35">
      <c r="A4253">
        <v>101</v>
      </c>
      <c r="B4253">
        <v>4.8</v>
      </c>
    </row>
    <row r="4254" spans="1:2" x14ac:dyDescent="0.35">
      <c r="A4254">
        <v>99</v>
      </c>
      <c r="B4254">
        <v>5.5</v>
      </c>
    </row>
    <row r="4255" spans="1:2" x14ac:dyDescent="0.35">
      <c r="A4255">
        <v>76</v>
      </c>
      <c r="B4255">
        <v>6.3</v>
      </c>
    </row>
    <row r="4256" spans="1:2" x14ac:dyDescent="0.35">
      <c r="A4256">
        <v>91</v>
      </c>
      <c r="B4256">
        <v>6.9</v>
      </c>
    </row>
    <row r="4257" spans="1:2" x14ac:dyDescent="0.35">
      <c r="A4257">
        <v>105</v>
      </c>
      <c r="B4257">
        <v>6.5</v>
      </c>
    </row>
    <row r="4258" spans="1:2" x14ac:dyDescent="0.35">
      <c r="A4258">
        <v>120</v>
      </c>
      <c r="B4258">
        <v>8.1999999999999993</v>
      </c>
    </row>
    <row r="4259" spans="1:2" x14ac:dyDescent="0.35">
      <c r="A4259">
        <v>105</v>
      </c>
      <c r="B4259">
        <v>7.1</v>
      </c>
    </row>
    <row r="4260" spans="1:2" x14ac:dyDescent="0.35">
      <c r="A4260">
        <v>105</v>
      </c>
      <c r="B4260">
        <v>8.1</v>
      </c>
    </row>
    <row r="4261" spans="1:2" x14ac:dyDescent="0.35">
      <c r="A4261">
        <v>95</v>
      </c>
      <c r="B4261">
        <v>7.2</v>
      </c>
    </row>
    <row r="4262" spans="1:2" x14ac:dyDescent="0.35">
      <c r="A4262">
        <v>135</v>
      </c>
      <c r="B4262">
        <v>7.4</v>
      </c>
    </row>
    <row r="4263" spans="1:2" x14ac:dyDescent="0.35">
      <c r="A4263">
        <v>105</v>
      </c>
      <c r="B4263">
        <v>6.5</v>
      </c>
    </row>
    <row r="4264" spans="1:2" x14ac:dyDescent="0.35">
      <c r="A4264">
        <v>83</v>
      </c>
      <c r="B4264">
        <v>5.7</v>
      </c>
    </row>
    <row r="4265" spans="1:2" x14ac:dyDescent="0.35">
      <c r="A4265">
        <v>135</v>
      </c>
      <c r="B4265">
        <v>8.6999999999999993</v>
      </c>
    </row>
    <row r="4266" spans="1:2" x14ac:dyDescent="0.35">
      <c r="A4266">
        <v>88</v>
      </c>
      <c r="B4266">
        <v>4.3</v>
      </c>
    </row>
    <row r="4267" spans="1:2" x14ac:dyDescent="0.35">
      <c r="A4267">
        <v>87</v>
      </c>
      <c r="B4267">
        <v>6.2</v>
      </c>
    </row>
    <row r="4268" spans="1:2" x14ac:dyDescent="0.35">
      <c r="A4268">
        <v>97</v>
      </c>
      <c r="B4268">
        <v>3.3</v>
      </c>
    </row>
    <row r="4269" spans="1:2" x14ac:dyDescent="0.35">
      <c r="A4269">
        <v>82</v>
      </c>
      <c r="B4269">
        <v>2.7</v>
      </c>
    </row>
    <row r="4270" spans="1:2" x14ac:dyDescent="0.35">
      <c r="A4270">
        <v>103</v>
      </c>
      <c r="B4270">
        <v>5.2</v>
      </c>
    </row>
    <row r="4271" spans="1:2" x14ac:dyDescent="0.35">
      <c r="A4271">
        <v>130</v>
      </c>
      <c r="B4271">
        <v>8.1999999999999993</v>
      </c>
    </row>
    <row r="4272" spans="1:2" x14ac:dyDescent="0.35">
      <c r="A4272">
        <v>87</v>
      </c>
      <c r="B4272">
        <v>6.1</v>
      </c>
    </row>
    <row r="4273" spans="1:2" x14ac:dyDescent="0.35">
      <c r="A4273">
        <v>101</v>
      </c>
      <c r="B4273">
        <v>8</v>
      </c>
    </row>
    <row r="4274" spans="1:2" x14ac:dyDescent="0.35">
      <c r="A4274">
        <v>96</v>
      </c>
      <c r="B4274">
        <v>5.5</v>
      </c>
    </row>
    <row r="4275" spans="1:2" x14ac:dyDescent="0.35">
      <c r="A4275">
        <v>80</v>
      </c>
      <c r="B4275">
        <v>5.7</v>
      </c>
    </row>
    <row r="4276" spans="1:2" x14ac:dyDescent="0.35">
      <c r="A4276">
        <v>87</v>
      </c>
      <c r="B4276">
        <v>3.7</v>
      </c>
    </row>
    <row r="4277" spans="1:2" x14ac:dyDescent="0.35">
      <c r="A4277">
        <v>92</v>
      </c>
      <c r="B4277">
        <v>7.1</v>
      </c>
    </row>
    <row r="4278" spans="1:2" x14ac:dyDescent="0.35">
      <c r="A4278">
        <v>118</v>
      </c>
      <c r="B4278">
        <v>7.8</v>
      </c>
    </row>
    <row r="4279" spans="1:2" x14ac:dyDescent="0.35">
      <c r="A4279">
        <v>123</v>
      </c>
      <c r="B4279">
        <v>4.0999999999999996</v>
      </c>
    </row>
    <row r="4280" spans="1:2" x14ac:dyDescent="0.35">
      <c r="A4280">
        <v>100</v>
      </c>
      <c r="B4280">
        <v>7.2</v>
      </c>
    </row>
    <row r="4281" spans="1:2" x14ac:dyDescent="0.35">
      <c r="A4281">
        <v>103</v>
      </c>
      <c r="B4281">
        <v>7.7</v>
      </c>
    </row>
    <row r="4282" spans="1:2" x14ac:dyDescent="0.35">
      <c r="A4282">
        <v>100</v>
      </c>
      <c r="B4282">
        <v>7.1</v>
      </c>
    </row>
    <row r="4283" spans="1:2" x14ac:dyDescent="0.35">
      <c r="A4283">
        <v>99</v>
      </c>
      <c r="B4283">
        <v>7.6</v>
      </c>
    </row>
    <row r="4284" spans="1:2" x14ac:dyDescent="0.35">
      <c r="A4284">
        <v>89</v>
      </c>
      <c r="B4284">
        <v>7</v>
      </c>
    </row>
    <row r="4285" spans="1:2" x14ac:dyDescent="0.35">
      <c r="A4285">
        <v>114</v>
      </c>
      <c r="B4285">
        <v>7.4</v>
      </c>
    </row>
    <row r="4286" spans="1:2" x14ac:dyDescent="0.35">
      <c r="A4286">
        <v>111</v>
      </c>
      <c r="B4286">
        <v>7.7</v>
      </c>
    </row>
    <row r="4287" spans="1:2" x14ac:dyDescent="0.35">
      <c r="A4287">
        <v>99</v>
      </c>
      <c r="B4287">
        <v>7.2</v>
      </c>
    </row>
    <row r="4288" spans="1:2" x14ac:dyDescent="0.35">
      <c r="A4288">
        <v>85</v>
      </c>
      <c r="B4288">
        <v>6.6</v>
      </c>
    </row>
    <row r="4289" spans="1:2" x14ac:dyDescent="0.35">
      <c r="A4289">
        <v>113</v>
      </c>
      <c r="B4289">
        <v>6</v>
      </c>
    </row>
    <row r="4290" spans="1:2" x14ac:dyDescent="0.35">
      <c r="A4290">
        <v>99</v>
      </c>
      <c r="B4290">
        <v>8.4</v>
      </c>
    </row>
    <row r="4291" spans="1:2" x14ac:dyDescent="0.35">
      <c r="A4291">
        <v>83</v>
      </c>
      <c r="B4291">
        <v>6.5</v>
      </c>
    </row>
    <row r="4292" spans="1:2" x14ac:dyDescent="0.35">
      <c r="A4292">
        <v>142</v>
      </c>
      <c r="B4292">
        <v>8.9</v>
      </c>
    </row>
    <row r="4293" spans="1:2" x14ac:dyDescent="0.35">
      <c r="A4293">
        <v>112</v>
      </c>
      <c r="B4293">
        <v>7.9</v>
      </c>
    </row>
    <row r="4294" spans="1:2" x14ac:dyDescent="0.35">
      <c r="A4294">
        <v>108</v>
      </c>
      <c r="B4294">
        <v>6</v>
      </c>
    </row>
    <row r="4295" spans="1:2" x14ac:dyDescent="0.35">
      <c r="A4295">
        <v>88</v>
      </c>
      <c r="B4295">
        <v>6.1</v>
      </c>
    </row>
    <row r="4296" spans="1:2" x14ac:dyDescent="0.35">
      <c r="A4296">
        <v>97</v>
      </c>
      <c r="B4296">
        <v>7.4</v>
      </c>
    </row>
    <row r="4297" spans="1:2" x14ac:dyDescent="0.35">
      <c r="A4297">
        <v>85</v>
      </c>
      <c r="B4297">
        <v>6.2</v>
      </c>
    </row>
    <row r="4298" spans="1:2" x14ac:dyDescent="0.35">
      <c r="A4298">
        <v>103</v>
      </c>
      <c r="B4298">
        <v>5.6</v>
      </c>
    </row>
    <row r="4299" spans="1:2" x14ac:dyDescent="0.35">
      <c r="A4299">
        <v>110</v>
      </c>
      <c r="B4299">
        <v>7.2</v>
      </c>
    </row>
    <row r="4300" spans="1:2" x14ac:dyDescent="0.35">
      <c r="A4300">
        <v>88</v>
      </c>
      <c r="B4300">
        <v>6.1</v>
      </c>
    </row>
    <row r="4301" spans="1:2" x14ac:dyDescent="0.35">
      <c r="A4301">
        <v>76</v>
      </c>
      <c r="B4301">
        <v>3.8</v>
      </c>
    </row>
    <row r="4302" spans="1:2" x14ac:dyDescent="0.35">
      <c r="A4302">
        <v>100</v>
      </c>
      <c r="B4302">
        <v>7.1</v>
      </c>
    </row>
    <row r="4303" spans="1:2" x14ac:dyDescent="0.35">
      <c r="A4303">
        <v>99</v>
      </c>
      <c r="B4303">
        <v>4.5</v>
      </c>
    </row>
    <row r="4304" spans="1:2" x14ac:dyDescent="0.35">
      <c r="A4304">
        <v>84</v>
      </c>
      <c r="B4304">
        <v>3.8</v>
      </c>
    </row>
    <row r="4305" spans="1:2" x14ac:dyDescent="0.35">
      <c r="A4305">
        <v>91</v>
      </c>
      <c r="B4305">
        <v>6.2</v>
      </c>
    </row>
    <row r="4306" spans="1:2" x14ac:dyDescent="0.35">
      <c r="A4306">
        <v>97</v>
      </c>
      <c r="B4306">
        <v>6.6</v>
      </c>
    </row>
    <row r="4307" spans="1:2" x14ac:dyDescent="0.35">
      <c r="A4307">
        <v>84</v>
      </c>
      <c r="B4307">
        <v>4.5999999999999996</v>
      </c>
    </row>
    <row r="4308" spans="1:2" x14ac:dyDescent="0.35">
      <c r="A4308">
        <v>100</v>
      </c>
      <c r="B4308">
        <v>4.2</v>
      </c>
    </row>
    <row r="4309" spans="1:2" x14ac:dyDescent="0.35">
      <c r="A4309">
        <v>94</v>
      </c>
      <c r="B4309">
        <v>6.8</v>
      </c>
    </row>
    <row r="4310" spans="1:2" x14ac:dyDescent="0.35">
      <c r="A4310">
        <v>90</v>
      </c>
      <c r="B4310">
        <v>7.7</v>
      </c>
    </row>
    <row r="4311" spans="1:2" x14ac:dyDescent="0.35">
      <c r="A4311">
        <v>92</v>
      </c>
      <c r="B4311">
        <v>5.9</v>
      </c>
    </row>
    <row r="4312" spans="1:2" x14ac:dyDescent="0.35">
      <c r="A4312">
        <v>105</v>
      </c>
      <c r="B4312">
        <v>4.7</v>
      </c>
    </row>
    <row r="4313" spans="1:2" x14ac:dyDescent="0.35">
      <c r="A4313">
        <v>73</v>
      </c>
      <c r="B4313">
        <v>7</v>
      </c>
    </row>
    <row r="4314" spans="1:2" x14ac:dyDescent="0.35">
      <c r="A4314">
        <v>116</v>
      </c>
      <c r="B4314">
        <v>6.9</v>
      </c>
    </row>
    <row r="4315" spans="1:2" x14ac:dyDescent="0.35">
      <c r="A4315">
        <v>110</v>
      </c>
      <c r="B4315">
        <v>6.1</v>
      </c>
    </row>
    <row r="4316" spans="1:2" x14ac:dyDescent="0.35">
      <c r="A4316">
        <v>102</v>
      </c>
      <c r="B4316">
        <v>7.6</v>
      </c>
    </row>
    <row r="4317" spans="1:2" x14ac:dyDescent="0.35">
      <c r="A4317">
        <v>89</v>
      </c>
      <c r="B4317">
        <v>3</v>
      </c>
    </row>
    <row r="4318" spans="1:2" x14ac:dyDescent="0.35">
      <c r="A4318">
        <v>76</v>
      </c>
      <c r="B4318">
        <v>2.6</v>
      </c>
    </row>
    <row r="4319" spans="1:2" x14ac:dyDescent="0.35">
      <c r="A4319">
        <v>82</v>
      </c>
      <c r="B4319">
        <v>8.6</v>
      </c>
    </row>
    <row r="4320" spans="1:2" x14ac:dyDescent="0.35">
      <c r="A4320">
        <v>89</v>
      </c>
      <c r="B4320">
        <v>6.1</v>
      </c>
    </row>
    <row r="4321" spans="1:2" x14ac:dyDescent="0.35">
      <c r="A4321">
        <v>150</v>
      </c>
      <c r="B4321">
        <v>7.5</v>
      </c>
    </row>
    <row r="4322" spans="1:2" x14ac:dyDescent="0.35">
      <c r="A4322">
        <v>89</v>
      </c>
      <c r="B4322">
        <v>6.7</v>
      </c>
    </row>
    <row r="4323" spans="1:2" x14ac:dyDescent="0.35">
      <c r="A4323">
        <v>145</v>
      </c>
      <c r="B4323">
        <v>8.1</v>
      </c>
    </row>
    <row r="4324" spans="1:2" x14ac:dyDescent="0.35">
      <c r="A4324">
        <v>91</v>
      </c>
      <c r="B4324">
        <v>4.9000000000000004</v>
      </c>
    </row>
    <row r="4325" spans="1:2" x14ac:dyDescent="0.35">
      <c r="A4325">
        <v>121</v>
      </c>
      <c r="B4325">
        <v>6.8</v>
      </c>
    </row>
    <row r="4326" spans="1:2" x14ac:dyDescent="0.35">
      <c r="A4326">
        <v>83</v>
      </c>
      <c r="B4326">
        <v>5.7</v>
      </c>
    </row>
    <row r="4327" spans="1:2" x14ac:dyDescent="0.35">
      <c r="A4327">
        <v>110</v>
      </c>
      <c r="B4327">
        <v>8.3000000000000007</v>
      </c>
    </row>
    <row r="4328" spans="1:2" x14ac:dyDescent="0.35">
      <c r="A4328">
        <v>91</v>
      </c>
      <c r="B4328">
        <v>6.6</v>
      </c>
    </row>
    <row r="4329" spans="1:2" x14ac:dyDescent="0.35">
      <c r="A4329">
        <v>110</v>
      </c>
      <c r="B4329">
        <v>7.3</v>
      </c>
    </row>
    <row r="4330" spans="1:2" x14ac:dyDescent="0.35">
      <c r="A4330">
        <v>86</v>
      </c>
      <c r="B4330">
        <v>5</v>
      </c>
    </row>
    <row r="4331" spans="1:2" x14ac:dyDescent="0.35">
      <c r="A4331">
        <v>86</v>
      </c>
      <c r="B4331">
        <v>7</v>
      </c>
    </row>
    <row r="4332" spans="1:2" x14ac:dyDescent="0.35">
      <c r="A4332">
        <v>120</v>
      </c>
      <c r="B4332">
        <v>3.4</v>
      </c>
    </row>
    <row r="4333" spans="1:2" x14ac:dyDescent="0.35">
      <c r="A4333">
        <v>90</v>
      </c>
      <c r="B4333">
        <v>5.9</v>
      </c>
    </row>
    <row r="4334" spans="1:2" x14ac:dyDescent="0.35">
      <c r="A4334">
        <v>99</v>
      </c>
      <c r="B4334">
        <v>6</v>
      </c>
    </row>
    <row r="4335" spans="1:2" x14ac:dyDescent="0.35">
      <c r="A4335">
        <v>112</v>
      </c>
      <c r="B4335">
        <v>7.4</v>
      </c>
    </row>
    <row r="4336" spans="1:2" x14ac:dyDescent="0.35">
      <c r="A4336">
        <v>103</v>
      </c>
      <c r="B4336">
        <v>7.4</v>
      </c>
    </row>
    <row r="4337" spans="1:2" x14ac:dyDescent="0.35">
      <c r="A4337">
        <v>83</v>
      </c>
      <c r="B4337">
        <v>4.2</v>
      </c>
    </row>
    <row r="4338" spans="1:2" x14ac:dyDescent="0.35">
      <c r="A4338">
        <v>109</v>
      </c>
      <c r="B4338">
        <v>6.2</v>
      </c>
    </row>
    <row r="4339" spans="1:2" x14ac:dyDescent="0.35">
      <c r="A4339">
        <v>89</v>
      </c>
      <c r="B4339">
        <v>6.2</v>
      </c>
    </row>
    <row r="4340" spans="1:2" x14ac:dyDescent="0.35">
      <c r="A4340">
        <v>96</v>
      </c>
      <c r="B4340">
        <v>7.5</v>
      </c>
    </row>
    <row r="4341" spans="1:2" x14ac:dyDescent="0.35">
      <c r="A4341">
        <v>109</v>
      </c>
      <c r="B4341">
        <v>7.2</v>
      </c>
    </row>
    <row r="4342" spans="1:2" x14ac:dyDescent="0.35">
      <c r="A4342">
        <v>122</v>
      </c>
      <c r="B4342">
        <v>7.2</v>
      </c>
    </row>
    <row r="4343" spans="1:2" x14ac:dyDescent="0.35">
      <c r="A4343">
        <v>100</v>
      </c>
      <c r="B4343">
        <v>5.4</v>
      </c>
    </row>
    <row r="4344" spans="1:2" x14ac:dyDescent="0.35">
      <c r="A4344">
        <v>109</v>
      </c>
      <c r="B4344">
        <v>7</v>
      </c>
    </row>
    <row r="4345" spans="1:2" x14ac:dyDescent="0.35">
      <c r="A4345">
        <v>95</v>
      </c>
      <c r="B4345">
        <v>7.2</v>
      </c>
    </row>
    <row r="4346" spans="1:2" x14ac:dyDescent="0.35">
      <c r="A4346">
        <v>94</v>
      </c>
      <c r="B4346">
        <v>7.9</v>
      </c>
    </row>
    <row r="4347" spans="1:2" x14ac:dyDescent="0.35">
      <c r="A4347">
        <v>107</v>
      </c>
      <c r="B4347">
        <v>6.8</v>
      </c>
    </row>
    <row r="4348" spans="1:2" x14ac:dyDescent="0.35">
      <c r="A4348">
        <v>104</v>
      </c>
      <c r="B4348">
        <v>6.7</v>
      </c>
    </row>
    <row r="4349" spans="1:2" x14ac:dyDescent="0.35">
      <c r="A4349">
        <v>93</v>
      </c>
      <c r="B4349">
        <v>6.8</v>
      </c>
    </row>
    <row r="4350" spans="1:2" x14ac:dyDescent="0.35">
      <c r="A4350">
        <v>102</v>
      </c>
      <c r="B4350">
        <v>6.9</v>
      </c>
    </row>
    <row r="4351" spans="1:2" x14ac:dyDescent="0.35">
      <c r="A4351">
        <v>84</v>
      </c>
      <c r="B4351">
        <v>6.8</v>
      </c>
    </row>
    <row r="4352" spans="1:2" x14ac:dyDescent="0.35">
      <c r="A4352">
        <v>97</v>
      </c>
      <c r="B4352">
        <v>7.2</v>
      </c>
    </row>
    <row r="4353" spans="1:2" x14ac:dyDescent="0.35">
      <c r="A4353">
        <v>91</v>
      </c>
      <c r="B4353">
        <v>7.4</v>
      </c>
    </row>
    <row r="4354" spans="1:2" x14ac:dyDescent="0.35">
      <c r="A4354">
        <v>84</v>
      </c>
      <c r="B4354">
        <v>5.6</v>
      </c>
    </row>
    <row r="4355" spans="1:2" x14ac:dyDescent="0.35">
      <c r="A4355">
        <v>86</v>
      </c>
      <c r="B4355">
        <v>6.8</v>
      </c>
    </row>
    <row r="4356" spans="1:2" x14ac:dyDescent="0.35">
      <c r="A4356">
        <v>92</v>
      </c>
      <c r="B4356">
        <v>7.7</v>
      </c>
    </row>
    <row r="4357" spans="1:2" x14ac:dyDescent="0.35">
      <c r="A4357">
        <v>94</v>
      </c>
      <c r="B4357">
        <v>7</v>
      </c>
    </row>
    <row r="4358" spans="1:2" x14ac:dyDescent="0.35">
      <c r="A4358">
        <v>92</v>
      </c>
      <c r="B4358">
        <v>7.2</v>
      </c>
    </row>
    <row r="4359" spans="1:2" x14ac:dyDescent="0.35">
      <c r="A4359">
        <v>100</v>
      </c>
      <c r="B4359">
        <v>7.2</v>
      </c>
    </row>
    <row r="4360" spans="1:2" x14ac:dyDescent="0.35">
      <c r="A4360">
        <v>119</v>
      </c>
      <c r="B4360">
        <v>7.2</v>
      </c>
    </row>
    <row r="4361" spans="1:2" x14ac:dyDescent="0.35">
      <c r="A4361">
        <v>167</v>
      </c>
      <c r="B4361">
        <v>6.2</v>
      </c>
    </row>
    <row r="4362" spans="1:2" x14ac:dyDescent="0.35">
      <c r="A4362">
        <v>92</v>
      </c>
      <c r="B4362">
        <v>6.2</v>
      </c>
    </row>
    <row r="4363" spans="1:2" x14ac:dyDescent="0.35">
      <c r="A4363">
        <v>108</v>
      </c>
      <c r="B4363">
        <v>6.9</v>
      </c>
    </row>
    <row r="4364" spans="1:2" x14ac:dyDescent="0.35">
      <c r="A4364">
        <v>97</v>
      </c>
      <c r="B4364">
        <v>7</v>
      </c>
    </row>
    <row r="4365" spans="1:2" x14ac:dyDescent="0.35">
      <c r="A4365">
        <v>88</v>
      </c>
      <c r="B4365">
        <v>6.7</v>
      </c>
    </row>
    <row r="4366" spans="1:2" x14ac:dyDescent="0.35">
      <c r="A4366">
        <v>100</v>
      </c>
      <c r="B4366">
        <v>3.6</v>
      </c>
    </row>
    <row r="4367" spans="1:2" x14ac:dyDescent="0.35">
      <c r="A4367">
        <v>100</v>
      </c>
      <c r="B4367">
        <v>6.3</v>
      </c>
    </row>
    <row r="4368" spans="1:2" x14ac:dyDescent="0.35">
      <c r="A4368">
        <v>124</v>
      </c>
      <c r="B4368">
        <v>7.4</v>
      </c>
    </row>
    <row r="4369" spans="1:2" x14ac:dyDescent="0.35">
      <c r="A4369">
        <v>88</v>
      </c>
      <c r="B4369">
        <v>7.4</v>
      </c>
    </row>
    <row r="4370" spans="1:2" x14ac:dyDescent="0.35">
      <c r="A4370">
        <v>106</v>
      </c>
      <c r="B4370">
        <v>7.3</v>
      </c>
    </row>
    <row r="4371" spans="1:2" x14ac:dyDescent="0.35">
      <c r="A4371">
        <v>79</v>
      </c>
      <c r="B4371">
        <v>6.1</v>
      </c>
    </row>
    <row r="4372" spans="1:2" x14ac:dyDescent="0.35">
      <c r="A4372">
        <v>96</v>
      </c>
      <c r="B4372">
        <v>8.1999999999999993</v>
      </c>
    </row>
    <row r="4373" spans="1:2" x14ac:dyDescent="0.35">
      <c r="A4373">
        <v>53</v>
      </c>
      <c r="B4373">
        <v>7.7</v>
      </c>
    </row>
    <row r="4374" spans="1:2" x14ac:dyDescent="0.35">
      <c r="A4374">
        <v>97</v>
      </c>
      <c r="B4374">
        <v>7.3</v>
      </c>
    </row>
    <row r="4375" spans="1:2" x14ac:dyDescent="0.35">
      <c r="A4375">
        <v>120</v>
      </c>
      <c r="B4375">
        <v>7.4</v>
      </c>
    </row>
    <row r="4376" spans="1:2" x14ac:dyDescent="0.35">
      <c r="A4376">
        <v>90</v>
      </c>
      <c r="B4376">
        <v>5.7</v>
      </c>
    </row>
    <row r="4377" spans="1:2" x14ac:dyDescent="0.35">
      <c r="A4377">
        <v>91</v>
      </c>
      <c r="B4377">
        <v>7.6</v>
      </c>
    </row>
    <row r="4378" spans="1:2" x14ac:dyDescent="0.35">
      <c r="A4378">
        <v>93</v>
      </c>
      <c r="B4378">
        <v>6.8</v>
      </c>
    </row>
    <row r="4379" spans="1:2" x14ac:dyDescent="0.35">
      <c r="A4379">
        <v>112</v>
      </c>
      <c r="B4379">
        <v>5.6</v>
      </c>
    </row>
    <row r="4380" spans="1:2" x14ac:dyDescent="0.35">
      <c r="A4380">
        <v>160</v>
      </c>
      <c r="B4380">
        <v>4.8</v>
      </c>
    </row>
    <row r="4381" spans="1:2" x14ac:dyDescent="0.35">
      <c r="A4381">
        <v>95</v>
      </c>
      <c r="B4381">
        <v>6.4</v>
      </c>
    </row>
    <row r="4382" spans="1:2" x14ac:dyDescent="0.35">
      <c r="A4382">
        <v>93</v>
      </c>
      <c r="B4382">
        <v>6.8</v>
      </c>
    </row>
    <row r="4383" spans="1:2" x14ac:dyDescent="0.35">
      <c r="A4383">
        <v>88</v>
      </c>
      <c r="B4383">
        <v>6.1</v>
      </c>
    </row>
    <row r="4384" spans="1:2" x14ac:dyDescent="0.35">
      <c r="A4384">
        <v>105</v>
      </c>
      <c r="B4384">
        <v>5.2</v>
      </c>
    </row>
    <row r="4385" spans="1:2" x14ac:dyDescent="0.35">
      <c r="A4385">
        <v>98</v>
      </c>
      <c r="B4385">
        <v>6.9</v>
      </c>
    </row>
    <row r="4386" spans="1:2" x14ac:dyDescent="0.35">
      <c r="A4386">
        <v>82</v>
      </c>
      <c r="B4386">
        <v>6</v>
      </c>
    </row>
    <row r="4387" spans="1:2" x14ac:dyDescent="0.35">
      <c r="A4387">
        <v>89</v>
      </c>
      <c r="B4387">
        <v>6.3</v>
      </c>
    </row>
    <row r="4388" spans="1:2" x14ac:dyDescent="0.35">
      <c r="A4388">
        <v>78</v>
      </c>
      <c r="B4388">
        <v>6.1</v>
      </c>
    </row>
    <row r="4389" spans="1:2" x14ac:dyDescent="0.35">
      <c r="A4389">
        <v>97</v>
      </c>
      <c r="B4389">
        <v>5.5</v>
      </c>
    </row>
    <row r="4390" spans="1:2" x14ac:dyDescent="0.35">
      <c r="A4390">
        <v>81</v>
      </c>
      <c r="B4390">
        <v>6.9</v>
      </c>
    </row>
    <row r="4391" spans="1:2" x14ac:dyDescent="0.35">
      <c r="A4391">
        <v>90</v>
      </c>
      <c r="B4391">
        <v>5.6</v>
      </c>
    </row>
    <row r="4392" spans="1:2" x14ac:dyDescent="0.35">
      <c r="A4392">
        <v>97</v>
      </c>
      <c r="B4392">
        <v>1.9</v>
      </c>
    </row>
    <row r="4393" spans="1:2" x14ac:dyDescent="0.35">
      <c r="A4393">
        <v>88</v>
      </c>
      <c r="B4393">
        <v>4.0999999999999996</v>
      </c>
    </row>
    <row r="4394" spans="1:2" x14ac:dyDescent="0.35">
      <c r="A4394">
        <v>96</v>
      </c>
      <c r="B4394">
        <v>5.4</v>
      </c>
    </row>
    <row r="4395" spans="1:2" x14ac:dyDescent="0.35">
      <c r="A4395">
        <v>105</v>
      </c>
      <c r="B4395">
        <v>6.8</v>
      </c>
    </row>
    <row r="4396" spans="1:2" x14ac:dyDescent="0.35">
      <c r="A4396">
        <v>76</v>
      </c>
      <c r="B4396">
        <v>6.7</v>
      </c>
    </row>
    <row r="4397" spans="1:2" x14ac:dyDescent="0.35">
      <c r="A4397">
        <v>96</v>
      </c>
      <c r="B4397">
        <v>5.8</v>
      </c>
    </row>
    <row r="4398" spans="1:2" x14ac:dyDescent="0.35">
      <c r="A4398">
        <v>99</v>
      </c>
      <c r="B4398">
        <v>6.2</v>
      </c>
    </row>
    <row r="4399" spans="1:2" x14ac:dyDescent="0.35">
      <c r="A4399">
        <v>90</v>
      </c>
      <c r="B4399">
        <v>2.8</v>
      </c>
    </row>
    <row r="4400" spans="1:2" x14ac:dyDescent="0.35">
      <c r="A4400">
        <v>94</v>
      </c>
      <c r="B4400">
        <v>7.3</v>
      </c>
    </row>
    <row r="4401" spans="1:2" x14ac:dyDescent="0.35">
      <c r="A4401">
        <v>87</v>
      </c>
      <c r="B4401">
        <v>5.8</v>
      </c>
    </row>
    <row r="4402" spans="1:2" x14ac:dyDescent="0.35">
      <c r="A4402">
        <v>93</v>
      </c>
      <c r="B4402">
        <v>6.5</v>
      </c>
    </row>
    <row r="4403" spans="1:2" x14ac:dyDescent="0.35">
      <c r="A4403">
        <v>90</v>
      </c>
      <c r="B4403">
        <v>6.1</v>
      </c>
    </row>
    <row r="4404" spans="1:2" x14ac:dyDescent="0.35">
      <c r="A4404">
        <v>89</v>
      </c>
      <c r="B4404">
        <v>5.0999999999999996</v>
      </c>
    </row>
    <row r="4405" spans="1:2" x14ac:dyDescent="0.35">
      <c r="A4405">
        <v>83</v>
      </c>
      <c r="B4405">
        <v>2.2000000000000002</v>
      </c>
    </row>
    <row r="4406" spans="1:2" x14ac:dyDescent="0.35">
      <c r="A4406">
        <v>96</v>
      </c>
      <c r="B4406">
        <v>7.2</v>
      </c>
    </row>
    <row r="4407" spans="1:2" x14ac:dyDescent="0.35">
      <c r="A4407">
        <v>90</v>
      </c>
      <c r="B4407">
        <v>5.7</v>
      </c>
    </row>
    <row r="4408" spans="1:2" x14ac:dyDescent="0.35">
      <c r="A4408">
        <v>138</v>
      </c>
      <c r="B4408">
        <v>3.4</v>
      </c>
    </row>
    <row r="4409" spans="1:2" x14ac:dyDescent="0.35">
      <c r="A4409">
        <v>84</v>
      </c>
      <c r="B4409">
        <v>3.8</v>
      </c>
    </row>
    <row r="4410" spans="1:2" x14ac:dyDescent="0.35">
      <c r="A4410">
        <v>83</v>
      </c>
      <c r="B4410">
        <v>4.7</v>
      </c>
    </row>
    <row r="4411" spans="1:2" x14ac:dyDescent="0.35">
      <c r="A4411">
        <v>96</v>
      </c>
      <c r="B4411">
        <v>5.6</v>
      </c>
    </row>
    <row r="4412" spans="1:2" x14ac:dyDescent="0.35">
      <c r="A4412">
        <v>94</v>
      </c>
      <c r="B4412">
        <v>3.9</v>
      </c>
    </row>
    <row r="4413" spans="1:2" x14ac:dyDescent="0.35">
      <c r="A4413">
        <v>90</v>
      </c>
      <c r="B4413">
        <v>5.4</v>
      </c>
    </row>
    <row r="4414" spans="1:2" x14ac:dyDescent="0.35">
      <c r="A4414">
        <v>95</v>
      </c>
      <c r="B4414">
        <v>5.2</v>
      </c>
    </row>
    <row r="4415" spans="1:2" x14ac:dyDescent="0.35">
      <c r="A4415">
        <v>93</v>
      </c>
      <c r="B4415">
        <v>3.5</v>
      </c>
    </row>
    <row r="4416" spans="1:2" x14ac:dyDescent="0.35">
      <c r="A4416">
        <v>103</v>
      </c>
      <c r="B4416">
        <v>7.1</v>
      </c>
    </row>
    <row r="4417" spans="1:2" x14ac:dyDescent="0.35">
      <c r="A4417">
        <v>87</v>
      </c>
      <c r="B4417">
        <v>5.5</v>
      </c>
    </row>
    <row r="4418" spans="1:2" x14ac:dyDescent="0.35">
      <c r="A4418">
        <v>100</v>
      </c>
      <c r="B4418">
        <v>6</v>
      </c>
    </row>
    <row r="4419" spans="1:2" x14ac:dyDescent="0.35">
      <c r="A4419">
        <v>90</v>
      </c>
      <c r="B4419">
        <v>4.8</v>
      </c>
    </row>
    <row r="4420" spans="1:2" x14ac:dyDescent="0.35">
      <c r="A4420">
        <v>83</v>
      </c>
      <c r="B4420">
        <v>7.1</v>
      </c>
    </row>
    <row r="4421" spans="1:2" x14ac:dyDescent="0.35">
      <c r="A4421">
        <v>108</v>
      </c>
      <c r="B4421">
        <v>8.1999999999999993</v>
      </c>
    </row>
    <row r="4422" spans="1:2" x14ac:dyDescent="0.35">
      <c r="A4422">
        <v>100</v>
      </c>
      <c r="B4422">
        <v>5.7</v>
      </c>
    </row>
    <row r="4423" spans="1:2" x14ac:dyDescent="0.35">
      <c r="A4423">
        <v>113</v>
      </c>
      <c r="B4423">
        <v>7.9</v>
      </c>
    </row>
    <row r="4424" spans="1:2" x14ac:dyDescent="0.35">
      <c r="A4424">
        <v>97</v>
      </c>
      <c r="B4424">
        <v>7.3</v>
      </c>
    </row>
    <row r="4425" spans="1:2" x14ac:dyDescent="0.35">
      <c r="A4425">
        <v>104</v>
      </c>
      <c r="B4425">
        <v>7.1</v>
      </c>
    </row>
    <row r="4426" spans="1:2" x14ac:dyDescent="0.35">
      <c r="A4426">
        <v>91</v>
      </c>
      <c r="B4426">
        <v>6.4</v>
      </c>
    </row>
    <row r="4427" spans="1:2" x14ac:dyDescent="0.35">
      <c r="A4427">
        <v>107</v>
      </c>
      <c r="B4427">
        <v>5.9</v>
      </c>
    </row>
    <row r="4428" spans="1:2" x14ac:dyDescent="0.35">
      <c r="A4428">
        <v>85</v>
      </c>
      <c r="B4428">
        <v>7.5</v>
      </c>
    </row>
    <row r="4429" spans="1:2" x14ac:dyDescent="0.35">
      <c r="A4429">
        <v>101</v>
      </c>
      <c r="B4429">
        <v>6.4</v>
      </c>
    </row>
    <row r="4430" spans="1:2" x14ac:dyDescent="0.35">
      <c r="A4430">
        <v>70</v>
      </c>
      <c r="B4430">
        <v>7.4</v>
      </c>
    </row>
    <row r="4431" spans="1:2" x14ac:dyDescent="0.35">
      <c r="A4431">
        <v>88</v>
      </c>
      <c r="B4431">
        <v>7.3</v>
      </c>
    </row>
    <row r="4432" spans="1:2" x14ac:dyDescent="0.35">
      <c r="A4432">
        <v>107</v>
      </c>
      <c r="B4432">
        <v>7.2</v>
      </c>
    </row>
    <row r="4433" spans="1:2" x14ac:dyDescent="0.35">
      <c r="A4433">
        <v>78</v>
      </c>
      <c r="B4433">
        <v>6.7</v>
      </c>
    </row>
    <row r="4434" spans="1:2" x14ac:dyDescent="0.35">
      <c r="A4434">
        <v>90</v>
      </c>
      <c r="B4434">
        <v>7.1</v>
      </c>
    </row>
    <row r="4435" spans="1:2" x14ac:dyDescent="0.35">
      <c r="A4435">
        <v>88</v>
      </c>
      <c r="B4435">
        <v>6</v>
      </c>
    </row>
    <row r="4436" spans="1:2" x14ac:dyDescent="0.35">
      <c r="A4436">
        <v>92</v>
      </c>
      <c r="B4436">
        <v>6.7</v>
      </c>
    </row>
    <row r="4437" spans="1:2" x14ac:dyDescent="0.35">
      <c r="A4437">
        <v>95</v>
      </c>
      <c r="B4437">
        <v>5.6</v>
      </c>
    </row>
    <row r="4438" spans="1:2" x14ac:dyDescent="0.35">
      <c r="A4438">
        <v>85</v>
      </c>
      <c r="B4438">
        <v>7</v>
      </c>
    </row>
    <row r="4439" spans="1:2" x14ac:dyDescent="0.35">
      <c r="A4439">
        <v>86</v>
      </c>
      <c r="B4439">
        <v>4.9000000000000004</v>
      </c>
    </row>
    <row r="4440" spans="1:2" x14ac:dyDescent="0.35">
      <c r="A4440">
        <v>90</v>
      </c>
      <c r="B4440">
        <v>3.2</v>
      </c>
    </row>
    <row r="4441" spans="1:2" x14ac:dyDescent="0.35">
      <c r="A4441">
        <v>123</v>
      </c>
      <c r="B4441">
        <v>8.4</v>
      </c>
    </row>
    <row r="4442" spans="1:2" x14ac:dyDescent="0.35">
      <c r="A4442">
        <v>93</v>
      </c>
      <c r="B4442">
        <v>6.9</v>
      </c>
    </row>
    <row r="4443" spans="1:2" x14ac:dyDescent="0.35">
      <c r="A4443">
        <v>88</v>
      </c>
      <c r="B4443">
        <v>7.5</v>
      </c>
    </row>
    <row r="4444" spans="1:2" x14ac:dyDescent="0.35">
      <c r="A4444">
        <v>114</v>
      </c>
      <c r="B4444">
        <v>7.2</v>
      </c>
    </row>
    <row r="4445" spans="1:2" x14ac:dyDescent="0.35">
      <c r="A4445">
        <v>88</v>
      </c>
      <c r="B4445">
        <v>7.2</v>
      </c>
    </row>
    <row r="4446" spans="1:2" x14ac:dyDescent="0.35">
      <c r="A4446">
        <v>110</v>
      </c>
      <c r="B4446">
        <v>8</v>
      </c>
    </row>
    <row r="4447" spans="1:2" x14ac:dyDescent="0.35">
      <c r="A4447">
        <v>95</v>
      </c>
      <c r="B4447">
        <v>7.4</v>
      </c>
    </row>
    <row r="4448" spans="1:2" x14ac:dyDescent="0.35">
      <c r="A4448">
        <v>83</v>
      </c>
      <c r="B4448">
        <v>7.2</v>
      </c>
    </row>
    <row r="4449" spans="1:2" x14ac:dyDescent="0.35">
      <c r="A4449">
        <v>104</v>
      </c>
      <c r="B4449">
        <v>6.5</v>
      </c>
    </row>
    <row r="4450" spans="1:2" x14ac:dyDescent="0.35">
      <c r="A4450">
        <v>94</v>
      </c>
      <c r="B4450">
        <v>7.2</v>
      </c>
    </row>
    <row r="4451" spans="1:2" x14ac:dyDescent="0.35">
      <c r="A4451">
        <v>87</v>
      </c>
      <c r="B4451">
        <v>4.2</v>
      </c>
    </row>
    <row r="4452" spans="1:2" x14ac:dyDescent="0.35">
      <c r="A4452">
        <v>93</v>
      </c>
      <c r="B4452">
        <v>5.0999999999999996</v>
      </c>
    </row>
    <row r="4453" spans="1:2" x14ac:dyDescent="0.35">
      <c r="A4453">
        <v>91</v>
      </c>
      <c r="B4453">
        <v>6.4</v>
      </c>
    </row>
    <row r="4454" spans="1:2" x14ac:dyDescent="0.35">
      <c r="A4454">
        <v>90</v>
      </c>
      <c r="B4454">
        <v>6.8</v>
      </c>
    </row>
    <row r="4455" spans="1:2" x14ac:dyDescent="0.35">
      <c r="A4455">
        <v>14</v>
      </c>
      <c r="B4455">
        <v>6.2</v>
      </c>
    </row>
    <row r="4456" spans="1:2" x14ac:dyDescent="0.35">
      <c r="A4456">
        <v>112</v>
      </c>
      <c r="B4456">
        <v>7.5</v>
      </c>
    </row>
    <row r="4457" spans="1:2" x14ac:dyDescent="0.35">
      <c r="A4457">
        <v>75</v>
      </c>
      <c r="B4457">
        <v>7.7</v>
      </c>
    </row>
    <row r="4458" spans="1:2" x14ac:dyDescent="0.35">
      <c r="A4458">
        <v>86</v>
      </c>
      <c r="B4458">
        <v>6.9</v>
      </c>
    </row>
    <row r="4459" spans="1:2" x14ac:dyDescent="0.35">
      <c r="A4459">
        <v>86</v>
      </c>
      <c r="B4459">
        <v>7</v>
      </c>
    </row>
    <row r="4460" spans="1:2" x14ac:dyDescent="0.35">
      <c r="A4460">
        <v>89</v>
      </c>
      <c r="B4460">
        <v>7.5</v>
      </c>
    </row>
    <row r="4461" spans="1:2" x14ac:dyDescent="0.35">
      <c r="A4461">
        <v>95</v>
      </c>
      <c r="B4461">
        <v>6.3</v>
      </c>
    </row>
    <row r="4462" spans="1:2" x14ac:dyDescent="0.35">
      <c r="A4462">
        <v>101</v>
      </c>
      <c r="B4462">
        <v>5.5</v>
      </c>
    </row>
    <row r="4463" spans="1:2" x14ac:dyDescent="0.35">
      <c r="A4463">
        <v>106</v>
      </c>
      <c r="B4463">
        <v>8.1</v>
      </c>
    </row>
    <row r="4464" spans="1:2" x14ac:dyDescent="0.35">
      <c r="A4464">
        <v>88</v>
      </c>
      <c r="B4464">
        <v>6.6</v>
      </c>
    </row>
    <row r="4465" spans="1:2" x14ac:dyDescent="0.35">
      <c r="A4465">
        <v>99</v>
      </c>
      <c r="B4465">
        <v>5.2</v>
      </c>
    </row>
    <row r="4466" spans="1:2" x14ac:dyDescent="0.35">
      <c r="A4466">
        <v>90</v>
      </c>
      <c r="B4466">
        <v>5.6</v>
      </c>
    </row>
    <row r="4467" spans="1:2" x14ac:dyDescent="0.35">
      <c r="A4467">
        <v>95</v>
      </c>
      <c r="B4467">
        <v>3.1</v>
      </c>
    </row>
    <row r="4468" spans="1:2" x14ac:dyDescent="0.35">
      <c r="A4468">
        <v>85</v>
      </c>
      <c r="B4468">
        <v>8.1</v>
      </c>
    </row>
    <row r="4469" spans="1:2" x14ac:dyDescent="0.35">
      <c r="A4469">
        <v>170</v>
      </c>
      <c r="B4469">
        <v>8.3000000000000007</v>
      </c>
    </row>
    <row r="4470" spans="1:2" x14ac:dyDescent="0.35">
      <c r="A4470">
        <v>86</v>
      </c>
      <c r="B4470">
        <v>7.1</v>
      </c>
    </row>
    <row r="4471" spans="1:2" x14ac:dyDescent="0.35">
      <c r="A4471">
        <v>97</v>
      </c>
      <c r="B4471">
        <v>7.2</v>
      </c>
    </row>
    <row r="4472" spans="1:2" x14ac:dyDescent="0.35">
      <c r="A4472">
        <v>104</v>
      </c>
      <c r="B4472">
        <v>6.3</v>
      </c>
    </row>
    <row r="4473" spans="1:2" x14ac:dyDescent="0.35">
      <c r="A4473">
        <v>88</v>
      </c>
      <c r="B4473">
        <v>4</v>
      </c>
    </row>
    <row r="4474" spans="1:2" x14ac:dyDescent="0.35">
      <c r="A4474">
        <v>106</v>
      </c>
      <c r="B4474">
        <v>7.2</v>
      </c>
    </row>
    <row r="4475" spans="1:2" x14ac:dyDescent="0.35">
      <c r="A4475">
        <v>107</v>
      </c>
      <c r="B4475">
        <v>6.5</v>
      </c>
    </row>
    <row r="4476" spans="1:2" x14ac:dyDescent="0.35">
      <c r="A4476">
        <v>84</v>
      </c>
      <c r="B4476">
        <v>6.5</v>
      </c>
    </row>
    <row r="4477" spans="1:2" x14ac:dyDescent="0.35">
      <c r="A4477">
        <v>91</v>
      </c>
      <c r="B4477">
        <v>4.9000000000000004</v>
      </c>
    </row>
    <row r="4478" spans="1:2" x14ac:dyDescent="0.35">
      <c r="A4478">
        <v>90</v>
      </c>
      <c r="B4478">
        <v>5.2</v>
      </c>
    </row>
    <row r="4479" spans="1:2" x14ac:dyDescent="0.35">
      <c r="A4479">
        <v>103</v>
      </c>
      <c r="B4479">
        <v>7.4</v>
      </c>
    </row>
    <row r="4480" spans="1:2" x14ac:dyDescent="0.35">
      <c r="A4480">
        <v>71</v>
      </c>
      <c r="B4480">
        <v>7.4</v>
      </c>
    </row>
    <row r="4481" spans="1:2" x14ac:dyDescent="0.35">
      <c r="A4481">
        <v>90</v>
      </c>
      <c r="B4481">
        <v>5.4</v>
      </c>
    </row>
    <row r="4482" spans="1:2" x14ac:dyDescent="0.35">
      <c r="A4482">
        <v>67</v>
      </c>
      <c r="B4482">
        <v>3.9</v>
      </c>
    </row>
    <row r="4483" spans="1:2" x14ac:dyDescent="0.35">
      <c r="A4483">
        <v>94</v>
      </c>
      <c r="B4483">
        <v>5.3</v>
      </c>
    </row>
    <row r="4484" spans="1:2" x14ac:dyDescent="0.35">
      <c r="A4484">
        <v>81</v>
      </c>
      <c r="B4484">
        <v>7.8</v>
      </c>
    </row>
    <row r="4485" spans="1:2" x14ac:dyDescent="0.35">
      <c r="A4485">
        <v>81</v>
      </c>
      <c r="B4485">
        <v>6.4</v>
      </c>
    </row>
    <row r="4486" spans="1:2" x14ac:dyDescent="0.35">
      <c r="A4486">
        <v>215</v>
      </c>
      <c r="B4486">
        <v>8.1</v>
      </c>
    </row>
    <row r="4487" spans="1:2" x14ac:dyDescent="0.35">
      <c r="A4487">
        <v>83</v>
      </c>
      <c r="B4487">
        <v>6.5</v>
      </c>
    </row>
    <row r="4488" spans="1:2" x14ac:dyDescent="0.35">
      <c r="A4488">
        <v>106</v>
      </c>
      <c r="B4488">
        <v>5.6</v>
      </c>
    </row>
    <row r="4489" spans="1:2" x14ac:dyDescent="0.35">
      <c r="A4489">
        <v>103</v>
      </c>
      <c r="B4489">
        <v>5.6</v>
      </c>
    </row>
    <row r="4490" spans="1:2" x14ac:dyDescent="0.35">
      <c r="A4490">
        <v>90</v>
      </c>
      <c r="B4490">
        <v>6.6</v>
      </c>
    </row>
    <row r="4491" spans="1:2" x14ac:dyDescent="0.35">
      <c r="A4491">
        <v>88</v>
      </c>
      <c r="B4491">
        <v>6.3</v>
      </c>
    </row>
    <row r="4492" spans="1:2" x14ac:dyDescent="0.35">
      <c r="A4492">
        <v>105</v>
      </c>
      <c r="B4492">
        <v>7.7</v>
      </c>
    </row>
    <row r="4493" spans="1:2" x14ac:dyDescent="0.35">
      <c r="A4493">
        <v>115</v>
      </c>
      <c r="B4493">
        <v>7</v>
      </c>
    </row>
    <row r="4494" spans="1:2" x14ac:dyDescent="0.35">
      <c r="A4494">
        <v>90</v>
      </c>
      <c r="B4494">
        <v>8</v>
      </c>
    </row>
    <row r="4495" spans="1:2" x14ac:dyDescent="0.35">
      <c r="A4495">
        <v>102</v>
      </c>
      <c r="B4495">
        <v>7.2</v>
      </c>
    </row>
    <row r="4496" spans="1:2" x14ac:dyDescent="0.35">
      <c r="A4496">
        <v>98</v>
      </c>
      <c r="B4496">
        <v>4.5</v>
      </c>
    </row>
    <row r="4497" spans="1:2" x14ac:dyDescent="0.35">
      <c r="A4497">
        <v>87</v>
      </c>
      <c r="B4497">
        <v>7.7</v>
      </c>
    </row>
    <row r="4498" spans="1:2" x14ac:dyDescent="0.35">
      <c r="A4498">
        <v>80</v>
      </c>
      <c r="B4498">
        <v>7.2</v>
      </c>
    </row>
    <row r="4499" spans="1:2" x14ac:dyDescent="0.35">
      <c r="A4499">
        <v>88</v>
      </c>
      <c r="B4499">
        <v>6.1</v>
      </c>
    </row>
    <row r="4500" spans="1:2" x14ac:dyDescent="0.35">
      <c r="A4500">
        <v>83</v>
      </c>
      <c r="B4500">
        <v>6.4</v>
      </c>
    </row>
    <row r="4501" spans="1:2" x14ac:dyDescent="0.35">
      <c r="A4501">
        <v>122</v>
      </c>
      <c r="B4501">
        <v>6.5</v>
      </c>
    </row>
    <row r="4502" spans="1:2" x14ac:dyDescent="0.35">
      <c r="A4502">
        <v>115</v>
      </c>
      <c r="B4502">
        <v>7</v>
      </c>
    </row>
    <row r="4503" spans="1:2" x14ac:dyDescent="0.35">
      <c r="A4503">
        <v>86</v>
      </c>
      <c r="B4503">
        <v>6.1</v>
      </c>
    </row>
    <row r="4504" spans="1:2" x14ac:dyDescent="0.35">
      <c r="A4504">
        <v>79</v>
      </c>
      <c r="B4504">
        <v>5.7</v>
      </c>
    </row>
    <row r="4505" spans="1:2" x14ac:dyDescent="0.35">
      <c r="A4505">
        <v>87</v>
      </c>
      <c r="B4505">
        <v>5.4</v>
      </c>
    </row>
    <row r="4506" spans="1:2" x14ac:dyDescent="0.35">
      <c r="A4506">
        <v>97</v>
      </c>
      <c r="B4506">
        <v>5.9</v>
      </c>
    </row>
    <row r="4507" spans="1:2" x14ac:dyDescent="0.35">
      <c r="A4507">
        <v>105</v>
      </c>
      <c r="B4507">
        <v>7.5</v>
      </c>
    </row>
    <row r="4508" spans="1:2" x14ac:dyDescent="0.35">
      <c r="A4508">
        <v>89</v>
      </c>
      <c r="B4508">
        <v>7.7</v>
      </c>
    </row>
    <row r="4509" spans="1:2" x14ac:dyDescent="0.35">
      <c r="A4509">
        <v>120</v>
      </c>
      <c r="B4509">
        <v>7.1</v>
      </c>
    </row>
    <row r="4510" spans="1:2" x14ac:dyDescent="0.35">
      <c r="A4510">
        <v>94</v>
      </c>
      <c r="B4510">
        <v>7.4</v>
      </c>
    </row>
    <row r="4511" spans="1:2" x14ac:dyDescent="0.35">
      <c r="A4511">
        <v>108</v>
      </c>
      <c r="B4511">
        <v>7.6</v>
      </c>
    </row>
    <row r="4512" spans="1:2" x14ac:dyDescent="0.35">
      <c r="A4512">
        <v>102</v>
      </c>
      <c r="B4512">
        <v>6.4</v>
      </c>
    </row>
    <row r="4513" spans="1:2" x14ac:dyDescent="0.35">
      <c r="A4513">
        <v>83</v>
      </c>
      <c r="B4513">
        <v>7.4</v>
      </c>
    </row>
    <row r="4514" spans="1:2" x14ac:dyDescent="0.35">
      <c r="A4514">
        <v>93</v>
      </c>
      <c r="B4514">
        <v>6.8</v>
      </c>
    </row>
    <row r="4515" spans="1:2" x14ac:dyDescent="0.35">
      <c r="A4515">
        <v>86</v>
      </c>
      <c r="B4515">
        <v>6.5</v>
      </c>
    </row>
    <row r="4516" spans="1:2" x14ac:dyDescent="0.35">
      <c r="A4516">
        <v>101</v>
      </c>
      <c r="B4516">
        <v>6</v>
      </c>
    </row>
    <row r="4517" spans="1:2" x14ac:dyDescent="0.35">
      <c r="A4517">
        <v>111</v>
      </c>
      <c r="B4517">
        <v>7.3</v>
      </c>
    </row>
    <row r="4518" spans="1:2" x14ac:dyDescent="0.35">
      <c r="A4518">
        <v>90</v>
      </c>
      <c r="B4518">
        <v>7.3</v>
      </c>
    </row>
    <row r="4519" spans="1:2" x14ac:dyDescent="0.35">
      <c r="A4519">
        <v>86</v>
      </c>
      <c r="B4519">
        <v>6.5</v>
      </c>
    </row>
    <row r="4520" spans="1:2" x14ac:dyDescent="0.35">
      <c r="A4520">
        <v>98</v>
      </c>
      <c r="B4520">
        <v>6</v>
      </c>
    </row>
    <row r="4521" spans="1:2" x14ac:dyDescent="0.35">
      <c r="A4521">
        <v>91</v>
      </c>
      <c r="B4521">
        <v>5.3</v>
      </c>
    </row>
    <row r="4522" spans="1:2" x14ac:dyDescent="0.35">
      <c r="A4522">
        <v>91</v>
      </c>
      <c r="B4522">
        <v>6.6</v>
      </c>
    </row>
    <row r="4523" spans="1:2" x14ac:dyDescent="0.35">
      <c r="A4523">
        <v>90</v>
      </c>
      <c r="B4523">
        <v>6.1</v>
      </c>
    </row>
    <row r="4524" spans="1:2" x14ac:dyDescent="0.35">
      <c r="A4524">
        <v>88</v>
      </c>
      <c r="B4524">
        <v>7.1</v>
      </c>
    </row>
    <row r="4525" spans="1:2" x14ac:dyDescent="0.35">
      <c r="A4525">
        <v>202</v>
      </c>
      <c r="B4525">
        <v>8.6999999999999993</v>
      </c>
    </row>
    <row r="4526" spans="1:2" x14ac:dyDescent="0.35">
      <c r="A4526">
        <v>89</v>
      </c>
      <c r="B4526">
        <v>8.4</v>
      </c>
    </row>
    <row r="4527" spans="1:2" x14ac:dyDescent="0.35">
      <c r="A4527">
        <v>97</v>
      </c>
      <c r="B4527">
        <v>5.8</v>
      </c>
    </row>
    <row r="4528" spans="1:2" x14ac:dyDescent="0.35">
      <c r="A4528">
        <v>84</v>
      </c>
      <c r="B4528">
        <v>6.2</v>
      </c>
    </row>
    <row r="4529" spans="1:2" x14ac:dyDescent="0.35">
      <c r="A4529">
        <v>82</v>
      </c>
      <c r="B4529">
        <v>5.8</v>
      </c>
    </row>
    <row r="4530" spans="1:2" x14ac:dyDescent="0.35">
      <c r="A4530">
        <v>100</v>
      </c>
      <c r="B4530">
        <v>5.7</v>
      </c>
    </row>
    <row r="4531" spans="1:2" x14ac:dyDescent="0.35">
      <c r="A4531">
        <v>112</v>
      </c>
      <c r="B4531">
        <v>6.1</v>
      </c>
    </row>
    <row r="4532" spans="1:2" x14ac:dyDescent="0.35">
      <c r="A4532">
        <v>94</v>
      </c>
      <c r="B4532">
        <v>6.4</v>
      </c>
    </row>
    <row r="4533" spans="1:2" x14ac:dyDescent="0.35">
      <c r="A4533">
        <v>87</v>
      </c>
      <c r="B4533">
        <v>5</v>
      </c>
    </row>
    <row r="4534" spans="1:2" x14ac:dyDescent="0.35">
      <c r="A4534">
        <v>91</v>
      </c>
      <c r="B4534">
        <v>6.5</v>
      </c>
    </row>
    <row r="4535" spans="1:2" x14ac:dyDescent="0.35">
      <c r="A4535">
        <v>87</v>
      </c>
      <c r="B4535">
        <v>4.5999999999999996</v>
      </c>
    </row>
    <row r="4536" spans="1:2" x14ac:dyDescent="0.35">
      <c r="A4536">
        <v>98</v>
      </c>
      <c r="B4536">
        <v>7.7</v>
      </c>
    </row>
    <row r="4537" spans="1:2" x14ac:dyDescent="0.35">
      <c r="A4537">
        <v>95</v>
      </c>
      <c r="B4537">
        <v>7.3</v>
      </c>
    </row>
    <row r="4538" spans="1:2" x14ac:dyDescent="0.35">
      <c r="A4538">
        <v>87</v>
      </c>
      <c r="B4538">
        <v>6.6</v>
      </c>
    </row>
    <row r="4539" spans="1:2" x14ac:dyDescent="0.35">
      <c r="A4539">
        <v>102</v>
      </c>
      <c r="B4539">
        <v>6.4</v>
      </c>
    </row>
    <row r="4540" spans="1:2" x14ac:dyDescent="0.35">
      <c r="A4540">
        <v>127</v>
      </c>
      <c r="B4540">
        <v>5.8</v>
      </c>
    </row>
    <row r="4541" spans="1:2" x14ac:dyDescent="0.35">
      <c r="A4541">
        <v>96</v>
      </c>
      <c r="B4541">
        <v>7.2</v>
      </c>
    </row>
    <row r="4542" spans="1:2" x14ac:dyDescent="0.35">
      <c r="A4542">
        <v>103</v>
      </c>
      <c r="B4542">
        <v>7.2</v>
      </c>
    </row>
    <row r="4543" spans="1:2" x14ac:dyDescent="0.35">
      <c r="A4543">
        <v>104</v>
      </c>
      <c r="B4543">
        <v>3.5</v>
      </c>
    </row>
    <row r="4544" spans="1:2" x14ac:dyDescent="0.35">
      <c r="A4544">
        <v>90</v>
      </c>
      <c r="B4544">
        <v>7.5</v>
      </c>
    </row>
    <row r="4545" spans="1:2" x14ac:dyDescent="0.35">
      <c r="A4545">
        <v>122</v>
      </c>
      <c r="B4545">
        <v>2.2000000000000002</v>
      </c>
    </row>
    <row r="4546" spans="1:2" x14ac:dyDescent="0.35">
      <c r="A4546">
        <v>90</v>
      </c>
      <c r="B4546">
        <v>6.6</v>
      </c>
    </row>
    <row r="4547" spans="1:2" x14ac:dyDescent="0.35">
      <c r="A4547">
        <v>101</v>
      </c>
      <c r="B4547">
        <v>6.9</v>
      </c>
    </row>
    <row r="4548" spans="1:2" x14ac:dyDescent="0.35">
      <c r="A4548">
        <v>94</v>
      </c>
      <c r="B4548">
        <v>4</v>
      </c>
    </row>
    <row r="4549" spans="1:2" x14ac:dyDescent="0.35">
      <c r="A4549">
        <v>97</v>
      </c>
      <c r="B4549">
        <v>7.4</v>
      </c>
    </row>
    <row r="4550" spans="1:2" x14ac:dyDescent="0.35">
      <c r="A4550">
        <v>90</v>
      </c>
      <c r="B4550">
        <v>8.3000000000000007</v>
      </c>
    </row>
    <row r="4551" spans="1:2" x14ac:dyDescent="0.35">
      <c r="A4551">
        <v>108</v>
      </c>
      <c r="B4551">
        <v>5.7</v>
      </c>
    </row>
    <row r="4552" spans="1:2" x14ac:dyDescent="0.35">
      <c r="A4552">
        <v>82</v>
      </c>
      <c r="B4552">
        <v>6.8</v>
      </c>
    </row>
    <row r="4553" spans="1:2" x14ac:dyDescent="0.35">
      <c r="A4553">
        <v>84</v>
      </c>
      <c r="B4553">
        <v>5.2</v>
      </c>
    </row>
    <row r="4554" spans="1:2" x14ac:dyDescent="0.35">
      <c r="A4554">
        <v>91</v>
      </c>
      <c r="B4554">
        <v>6.2</v>
      </c>
    </row>
    <row r="4555" spans="1:2" x14ac:dyDescent="0.35">
      <c r="A4555">
        <v>91</v>
      </c>
      <c r="B4555">
        <v>5.9</v>
      </c>
    </row>
    <row r="4556" spans="1:2" x14ac:dyDescent="0.35">
      <c r="A4556">
        <v>107</v>
      </c>
      <c r="B4556">
        <v>7.7</v>
      </c>
    </row>
    <row r="4557" spans="1:2" x14ac:dyDescent="0.35">
      <c r="A4557">
        <v>82</v>
      </c>
      <c r="B4557">
        <v>4.3</v>
      </c>
    </row>
    <row r="4558" spans="1:2" x14ac:dyDescent="0.35">
      <c r="A4558">
        <v>84</v>
      </c>
      <c r="B4558">
        <v>7.1</v>
      </c>
    </row>
    <row r="4559" spans="1:2" x14ac:dyDescent="0.35">
      <c r="A4559">
        <v>103</v>
      </c>
      <c r="B4559">
        <v>6.2</v>
      </c>
    </row>
    <row r="4560" spans="1:2" x14ac:dyDescent="0.35">
      <c r="A4560">
        <v>86</v>
      </c>
      <c r="B4560">
        <v>6.8</v>
      </c>
    </row>
    <row r="4561" spans="1:2" x14ac:dyDescent="0.35">
      <c r="A4561">
        <v>89</v>
      </c>
      <c r="B4561">
        <v>7.7</v>
      </c>
    </row>
    <row r="4562" spans="1:2" x14ac:dyDescent="0.35">
      <c r="A4562">
        <v>52</v>
      </c>
      <c r="B4562">
        <v>8.1999999999999993</v>
      </c>
    </row>
    <row r="4563" spans="1:2" x14ac:dyDescent="0.35">
      <c r="A4563">
        <v>98</v>
      </c>
      <c r="B4563">
        <v>7.5</v>
      </c>
    </row>
    <row r="4564" spans="1:2" x14ac:dyDescent="0.35">
      <c r="A4564">
        <v>133</v>
      </c>
      <c r="B4564">
        <v>7.6</v>
      </c>
    </row>
    <row r="4565" spans="1:2" x14ac:dyDescent="0.35">
      <c r="A4565">
        <v>81</v>
      </c>
      <c r="B4565">
        <v>4.0999999999999996</v>
      </c>
    </row>
    <row r="4566" spans="1:2" x14ac:dyDescent="0.35">
      <c r="A4566">
        <v>92</v>
      </c>
      <c r="B4566">
        <v>6.9</v>
      </c>
    </row>
    <row r="4567" spans="1:2" x14ac:dyDescent="0.35">
      <c r="A4567">
        <v>90</v>
      </c>
      <c r="B4567">
        <v>7.1</v>
      </c>
    </row>
    <row r="4568" spans="1:2" x14ac:dyDescent="0.35">
      <c r="A4568">
        <v>84</v>
      </c>
      <c r="B4568">
        <v>6.3</v>
      </c>
    </row>
    <row r="4569" spans="1:2" x14ac:dyDescent="0.35">
      <c r="A4569">
        <v>91</v>
      </c>
      <c r="B4569">
        <v>7.7</v>
      </c>
    </row>
    <row r="4570" spans="1:2" x14ac:dyDescent="0.35">
      <c r="A4570">
        <v>91</v>
      </c>
      <c r="B4570">
        <v>8.3000000000000007</v>
      </c>
    </row>
    <row r="4571" spans="1:2" x14ac:dyDescent="0.35">
      <c r="A4571">
        <v>90</v>
      </c>
      <c r="B4571">
        <v>7.1</v>
      </c>
    </row>
    <row r="4572" spans="1:2" x14ac:dyDescent="0.35">
      <c r="A4572">
        <v>96</v>
      </c>
      <c r="B4572">
        <v>4.7</v>
      </c>
    </row>
    <row r="4573" spans="1:2" x14ac:dyDescent="0.35">
      <c r="A4573">
        <v>88</v>
      </c>
      <c r="B4573">
        <v>7.2</v>
      </c>
    </row>
    <row r="4574" spans="1:2" x14ac:dyDescent="0.35">
      <c r="A4574">
        <v>92</v>
      </c>
      <c r="B4574">
        <v>5.0999999999999996</v>
      </c>
    </row>
    <row r="4575" spans="1:2" x14ac:dyDescent="0.35">
      <c r="A4575">
        <v>97</v>
      </c>
      <c r="B4575">
        <v>5.4</v>
      </c>
    </row>
    <row r="4576" spans="1:2" x14ac:dyDescent="0.35">
      <c r="A4576">
        <v>82</v>
      </c>
      <c r="B4576">
        <v>6.9</v>
      </c>
    </row>
    <row r="4577" spans="1:2" x14ac:dyDescent="0.35">
      <c r="A4577">
        <v>101</v>
      </c>
      <c r="B4577">
        <v>6.1</v>
      </c>
    </row>
    <row r="4578" spans="1:2" x14ac:dyDescent="0.35">
      <c r="A4578">
        <v>80</v>
      </c>
      <c r="B4578">
        <v>6.1</v>
      </c>
    </row>
    <row r="4579" spans="1:2" x14ac:dyDescent="0.35">
      <c r="A4579">
        <v>97</v>
      </c>
      <c r="B4579">
        <v>6.9</v>
      </c>
    </row>
    <row r="4580" spans="1:2" x14ac:dyDescent="0.35">
      <c r="A4580">
        <v>84</v>
      </c>
      <c r="B4580">
        <v>5.8</v>
      </c>
    </row>
    <row r="4581" spans="1:2" x14ac:dyDescent="0.35">
      <c r="A4581">
        <v>97</v>
      </c>
      <c r="B4581">
        <v>6</v>
      </c>
    </row>
    <row r="4582" spans="1:2" x14ac:dyDescent="0.35">
      <c r="A4582">
        <v>91</v>
      </c>
      <c r="B4582">
        <v>8.1999999999999993</v>
      </c>
    </row>
    <row r="4583" spans="1:2" x14ac:dyDescent="0.35">
      <c r="A4583">
        <v>86</v>
      </c>
      <c r="B4583">
        <v>7</v>
      </c>
    </row>
    <row r="4584" spans="1:2" x14ac:dyDescent="0.35">
      <c r="A4584">
        <v>100</v>
      </c>
      <c r="B4584">
        <v>6.3</v>
      </c>
    </row>
    <row r="4585" spans="1:2" x14ac:dyDescent="0.35">
      <c r="A4585">
        <v>96</v>
      </c>
      <c r="B4585">
        <v>7.6</v>
      </c>
    </row>
    <row r="4586" spans="1:2" x14ac:dyDescent="0.35">
      <c r="A4586">
        <v>89</v>
      </c>
      <c r="B4586">
        <v>6.1</v>
      </c>
    </row>
    <row r="4587" spans="1:2" x14ac:dyDescent="0.35">
      <c r="A4587">
        <v>84</v>
      </c>
      <c r="B4587">
        <v>7.2</v>
      </c>
    </row>
    <row r="4588" spans="1:2" x14ac:dyDescent="0.35">
      <c r="A4588">
        <v>88</v>
      </c>
      <c r="B4588">
        <v>7.8</v>
      </c>
    </row>
    <row r="4589" spans="1:2" x14ac:dyDescent="0.35">
      <c r="A4589">
        <v>90</v>
      </c>
      <c r="B4589">
        <v>4.7</v>
      </c>
    </row>
    <row r="4590" spans="1:2" x14ac:dyDescent="0.35">
      <c r="A4590">
        <v>90</v>
      </c>
      <c r="B4590">
        <v>7.5</v>
      </c>
    </row>
    <row r="4591" spans="1:2" x14ac:dyDescent="0.35">
      <c r="A4591">
        <v>98</v>
      </c>
      <c r="B4591">
        <v>3.4</v>
      </c>
    </row>
    <row r="4592" spans="1:2" x14ac:dyDescent="0.35">
      <c r="A4592">
        <v>96</v>
      </c>
      <c r="B4592">
        <v>8.9</v>
      </c>
    </row>
    <row r="4593" spans="1:2" x14ac:dyDescent="0.35">
      <c r="A4593">
        <v>83</v>
      </c>
      <c r="B4593">
        <v>6.9</v>
      </c>
    </row>
    <row r="4594" spans="1:2" x14ac:dyDescent="0.35">
      <c r="A4594">
        <v>65</v>
      </c>
      <c r="B4594">
        <v>8.1999999999999993</v>
      </c>
    </row>
    <row r="4595" spans="1:2" x14ac:dyDescent="0.35">
      <c r="A4595">
        <v>94</v>
      </c>
      <c r="B4595">
        <v>7.3</v>
      </c>
    </row>
    <row r="4596" spans="1:2" x14ac:dyDescent="0.35">
      <c r="A4596">
        <v>112</v>
      </c>
      <c r="B4596">
        <v>8</v>
      </c>
    </row>
    <row r="4597" spans="1:2" x14ac:dyDescent="0.35">
      <c r="A4597">
        <v>102</v>
      </c>
      <c r="B4597">
        <v>6.7</v>
      </c>
    </row>
    <row r="4598" spans="1:2" x14ac:dyDescent="0.35">
      <c r="A4598">
        <v>98</v>
      </c>
      <c r="B4598">
        <v>6.6</v>
      </c>
    </row>
    <row r="4599" spans="1:2" x14ac:dyDescent="0.35">
      <c r="A4599">
        <v>91</v>
      </c>
      <c r="B4599">
        <v>6.9</v>
      </c>
    </row>
    <row r="4600" spans="1:2" x14ac:dyDescent="0.35">
      <c r="A4600">
        <v>80</v>
      </c>
      <c r="B4600">
        <v>7.1</v>
      </c>
    </row>
    <row r="4601" spans="1:2" x14ac:dyDescent="0.35">
      <c r="A4601">
        <v>114</v>
      </c>
      <c r="B4601">
        <v>5.6</v>
      </c>
    </row>
    <row r="4602" spans="1:2" x14ac:dyDescent="0.35">
      <c r="A4602">
        <v>76</v>
      </c>
      <c r="B4602">
        <v>6.7</v>
      </c>
    </row>
    <row r="4603" spans="1:2" x14ac:dyDescent="0.35">
      <c r="A4603">
        <v>80</v>
      </c>
      <c r="B4603">
        <v>7.1</v>
      </c>
    </row>
    <row r="4604" spans="1:2" x14ac:dyDescent="0.35">
      <c r="A4604">
        <v>88</v>
      </c>
      <c r="B4604">
        <v>5.2</v>
      </c>
    </row>
    <row r="4605" spans="1:2" x14ac:dyDescent="0.35">
      <c r="A4605">
        <v>110</v>
      </c>
      <c r="B4605">
        <v>7.7</v>
      </c>
    </row>
    <row r="4606" spans="1:2" x14ac:dyDescent="0.35">
      <c r="A4606">
        <v>104</v>
      </c>
      <c r="B4606">
        <v>7.5</v>
      </c>
    </row>
    <row r="4607" spans="1:2" x14ac:dyDescent="0.35">
      <c r="A4607">
        <v>102</v>
      </c>
      <c r="B4607">
        <v>7.6</v>
      </c>
    </row>
    <row r="4608" spans="1:2" x14ac:dyDescent="0.35">
      <c r="A4608">
        <v>95</v>
      </c>
      <c r="B4608">
        <v>8.1</v>
      </c>
    </row>
    <row r="4609" spans="1:2" x14ac:dyDescent="0.35">
      <c r="A4609">
        <v>94</v>
      </c>
      <c r="B4609">
        <v>5.5</v>
      </c>
    </row>
    <row r="4610" spans="1:2" x14ac:dyDescent="0.35">
      <c r="A4610">
        <v>109</v>
      </c>
      <c r="B4610">
        <v>6.6</v>
      </c>
    </row>
    <row r="4611" spans="1:2" x14ac:dyDescent="0.35">
      <c r="A4611">
        <v>90</v>
      </c>
      <c r="B4611">
        <v>3.2</v>
      </c>
    </row>
    <row r="4612" spans="1:2" x14ac:dyDescent="0.35">
      <c r="A4612">
        <v>110</v>
      </c>
      <c r="B4612">
        <v>6.6</v>
      </c>
    </row>
    <row r="4613" spans="1:2" x14ac:dyDescent="0.35">
      <c r="A4613">
        <v>80</v>
      </c>
      <c r="B4613">
        <v>6.2</v>
      </c>
    </row>
    <row r="4614" spans="1:2" x14ac:dyDescent="0.35">
      <c r="A4614">
        <v>95</v>
      </c>
      <c r="B4614">
        <v>4.8</v>
      </c>
    </row>
    <row r="4615" spans="1:2" x14ac:dyDescent="0.35">
      <c r="A4615">
        <v>94</v>
      </c>
      <c r="B4615">
        <v>4.5</v>
      </c>
    </row>
    <row r="4616" spans="1:2" x14ac:dyDescent="0.35">
      <c r="A4616">
        <v>98</v>
      </c>
      <c r="B4616">
        <v>7.2</v>
      </c>
    </row>
    <row r="4617" spans="1:2" x14ac:dyDescent="0.35">
      <c r="A4617">
        <v>98</v>
      </c>
      <c r="B4617">
        <v>4.3</v>
      </c>
    </row>
    <row r="4618" spans="1:2" x14ac:dyDescent="0.35">
      <c r="A4618">
        <v>96</v>
      </c>
      <c r="B4618">
        <v>4.5</v>
      </c>
    </row>
    <row r="4619" spans="1:2" x14ac:dyDescent="0.35">
      <c r="A4619">
        <v>97</v>
      </c>
      <c r="B4619">
        <v>6.4</v>
      </c>
    </row>
    <row r="4620" spans="1:2" x14ac:dyDescent="0.35">
      <c r="A4620">
        <v>90</v>
      </c>
      <c r="B4620">
        <v>6.4</v>
      </c>
    </row>
    <row r="4621" spans="1:2" x14ac:dyDescent="0.35">
      <c r="A4621">
        <v>113</v>
      </c>
      <c r="B4621">
        <v>7.3</v>
      </c>
    </row>
    <row r="4622" spans="1:2" x14ac:dyDescent="0.35">
      <c r="A4622">
        <v>91</v>
      </c>
      <c r="B4622">
        <v>6.9</v>
      </c>
    </row>
    <row r="4623" spans="1:2" x14ac:dyDescent="0.35">
      <c r="A4623">
        <v>90</v>
      </c>
      <c r="B4623">
        <v>4.3</v>
      </c>
    </row>
    <row r="4624" spans="1:2" x14ac:dyDescent="0.35">
      <c r="A4624">
        <v>98</v>
      </c>
      <c r="B4624">
        <v>7.2</v>
      </c>
    </row>
    <row r="4625" spans="1:2" x14ac:dyDescent="0.35">
      <c r="A4625">
        <v>94</v>
      </c>
      <c r="B4625">
        <v>6.5</v>
      </c>
    </row>
    <row r="4626" spans="1:2" x14ac:dyDescent="0.35">
      <c r="A4626">
        <v>96</v>
      </c>
      <c r="B4626">
        <v>6.6</v>
      </c>
    </row>
    <row r="4627" spans="1:2" x14ac:dyDescent="0.35">
      <c r="A4627">
        <v>100</v>
      </c>
      <c r="B4627">
        <v>6.7</v>
      </c>
    </row>
    <row r="4628" spans="1:2" x14ac:dyDescent="0.35">
      <c r="A4628">
        <v>90</v>
      </c>
      <c r="B4628">
        <v>4.3</v>
      </c>
    </row>
    <row r="4629" spans="1:2" x14ac:dyDescent="0.35">
      <c r="A4629">
        <v>90</v>
      </c>
      <c r="B4629">
        <v>7.3</v>
      </c>
    </row>
    <row r="4630" spans="1:2" x14ac:dyDescent="0.35">
      <c r="A4630">
        <v>76</v>
      </c>
      <c r="B4630">
        <v>6.4</v>
      </c>
    </row>
    <row r="4631" spans="1:2" x14ac:dyDescent="0.35">
      <c r="A4631">
        <v>75</v>
      </c>
      <c r="B4631">
        <v>7</v>
      </c>
    </row>
    <row r="4632" spans="1:2" x14ac:dyDescent="0.35">
      <c r="A4632">
        <v>78</v>
      </c>
      <c r="B4632">
        <v>5.5</v>
      </c>
    </row>
    <row r="4633" spans="1:2" x14ac:dyDescent="0.35">
      <c r="A4633">
        <v>90</v>
      </c>
      <c r="B4633">
        <v>6.7</v>
      </c>
    </row>
    <row r="4634" spans="1:2" x14ac:dyDescent="0.35">
      <c r="A4634">
        <v>96</v>
      </c>
      <c r="B4634">
        <v>4.3</v>
      </c>
    </row>
    <row r="4635" spans="1:2" x14ac:dyDescent="0.35">
      <c r="A4635">
        <v>92</v>
      </c>
      <c r="B4635">
        <v>6.1</v>
      </c>
    </row>
    <row r="4636" spans="1:2" x14ac:dyDescent="0.35">
      <c r="A4636">
        <v>75</v>
      </c>
      <c r="B4636">
        <v>6.8</v>
      </c>
    </row>
    <row r="4637" spans="1:2" x14ac:dyDescent="0.35">
      <c r="A4637">
        <v>99</v>
      </c>
      <c r="B4637">
        <v>3.9</v>
      </c>
    </row>
    <row r="4638" spans="1:2" x14ac:dyDescent="0.35">
      <c r="A4638">
        <v>86</v>
      </c>
      <c r="B4638">
        <v>6.9</v>
      </c>
    </row>
    <row r="4639" spans="1:2" x14ac:dyDescent="0.35">
      <c r="A4639">
        <v>92</v>
      </c>
      <c r="B4639">
        <v>7.3</v>
      </c>
    </row>
    <row r="4640" spans="1:2" x14ac:dyDescent="0.35">
      <c r="A4640">
        <v>101</v>
      </c>
      <c r="B4640">
        <v>6.9</v>
      </c>
    </row>
    <row r="4641" spans="1:2" x14ac:dyDescent="0.35">
      <c r="A4641">
        <v>81</v>
      </c>
      <c r="B4641">
        <v>6.3</v>
      </c>
    </row>
    <row r="4642" spans="1:2" x14ac:dyDescent="0.35">
      <c r="A4642">
        <v>93</v>
      </c>
      <c r="B4642">
        <v>2.5</v>
      </c>
    </row>
    <row r="4643" spans="1:2" x14ac:dyDescent="0.35">
      <c r="A4643">
        <v>95</v>
      </c>
      <c r="B4643">
        <v>5.7</v>
      </c>
    </row>
    <row r="4644" spans="1:2" x14ac:dyDescent="0.35">
      <c r="A4644">
        <v>107</v>
      </c>
      <c r="B4644">
        <v>7</v>
      </c>
    </row>
    <row r="4645" spans="1:2" x14ac:dyDescent="0.35">
      <c r="A4645">
        <v>98</v>
      </c>
      <c r="B4645">
        <v>6.2</v>
      </c>
    </row>
    <row r="4646" spans="1:2" x14ac:dyDescent="0.35">
      <c r="A4646">
        <v>35</v>
      </c>
      <c r="B4646">
        <v>6.9</v>
      </c>
    </row>
    <row r="4647" spans="1:2" x14ac:dyDescent="0.35">
      <c r="A4647">
        <v>108</v>
      </c>
      <c r="B4647">
        <v>4.5</v>
      </c>
    </row>
    <row r="4648" spans="1:2" x14ac:dyDescent="0.35">
      <c r="A4648">
        <v>66</v>
      </c>
      <c r="B4648">
        <v>7.8</v>
      </c>
    </row>
    <row r="4649" spans="1:2" x14ac:dyDescent="0.35">
      <c r="A4649">
        <v>95</v>
      </c>
      <c r="B4649">
        <v>4.4000000000000004</v>
      </c>
    </row>
    <row r="4650" spans="1:2" x14ac:dyDescent="0.35">
      <c r="A4650">
        <v>108</v>
      </c>
      <c r="B4650">
        <v>6.6</v>
      </c>
    </row>
    <row r="4651" spans="1:2" x14ac:dyDescent="0.35">
      <c r="A4651">
        <v>90</v>
      </c>
      <c r="B4651">
        <v>8</v>
      </c>
    </row>
    <row r="4652" spans="1:2" x14ac:dyDescent="0.35">
      <c r="A4652">
        <v>83</v>
      </c>
      <c r="B4652">
        <v>6.5</v>
      </c>
    </row>
    <row r="4653" spans="1:2" x14ac:dyDescent="0.35">
      <c r="A4653">
        <v>108</v>
      </c>
      <c r="B4653">
        <v>7.1</v>
      </c>
    </row>
    <row r="4654" spans="1:2" x14ac:dyDescent="0.35">
      <c r="A4654">
        <v>92</v>
      </c>
      <c r="B4654">
        <v>7.1</v>
      </c>
    </row>
    <row r="4655" spans="1:2" x14ac:dyDescent="0.35">
      <c r="A4655">
        <v>105</v>
      </c>
      <c r="B4655">
        <v>4</v>
      </c>
    </row>
    <row r="4656" spans="1:2" x14ac:dyDescent="0.35">
      <c r="A4656">
        <v>86</v>
      </c>
      <c r="B4656">
        <v>7.5</v>
      </c>
    </row>
    <row r="4657" spans="1:2" x14ac:dyDescent="0.35">
      <c r="A4657">
        <v>106</v>
      </c>
      <c r="B4657">
        <v>7</v>
      </c>
    </row>
    <row r="4658" spans="1:2" x14ac:dyDescent="0.35">
      <c r="A4658">
        <v>93</v>
      </c>
      <c r="B4658">
        <v>4</v>
      </c>
    </row>
    <row r="4659" spans="1:2" x14ac:dyDescent="0.35">
      <c r="A4659">
        <v>80</v>
      </c>
      <c r="B4659">
        <v>6.7</v>
      </c>
    </row>
    <row r="4660" spans="1:2" x14ac:dyDescent="0.35">
      <c r="A4660">
        <v>93</v>
      </c>
      <c r="B4660">
        <v>7</v>
      </c>
    </row>
    <row r="4661" spans="1:2" x14ac:dyDescent="0.35">
      <c r="A4661">
        <v>96</v>
      </c>
      <c r="B4661">
        <v>7.4</v>
      </c>
    </row>
    <row r="4662" spans="1:2" x14ac:dyDescent="0.35">
      <c r="A4662">
        <v>99</v>
      </c>
      <c r="B4662">
        <v>8</v>
      </c>
    </row>
    <row r="4663" spans="1:2" x14ac:dyDescent="0.35">
      <c r="A4663">
        <v>66</v>
      </c>
      <c r="B4663">
        <v>6.5</v>
      </c>
    </row>
    <row r="4664" spans="1:2" x14ac:dyDescent="0.35">
      <c r="A4664">
        <v>85</v>
      </c>
      <c r="B4664">
        <v>7.2</v>
      </c>
    </row>
    <row r="4665" spans="1:2" x14ac:dyDescent="0.35">
      <c r="A4665">
        <v>101</v>
      </c>
      <c r="B4665">
        <v>6.4</v>
      </c>
    </row>
    <row r="4666" spans="1:2" x14ac:dyDescent="0.35">
      <c r="A4666">
        <v>97</v>
      </c>
      <c r="B4666">
        <v>6.5</v>
      </c>
    </row>
    <row r="4667" spans="1:2" x14ac:dyDescent="0.35">
      <c r="A4667">
        <v>119</v>
      </c>
      <c r="B4667">
        <v>6.8</v>
      </c>
    </row>
    <row r="4668" spans="1:2" x14ac:dyDescent="0.35">
      <c r="A4668">
        <v>103</v>
      </c>
      <c r="B4668">
        <v>6.9</v>
      </c>
    </row>
    <row r="4669" spans="1:2" x14ac:dyDescent="0.35">
      <c r="A4669">
        <v>86</v>
      </c>
      <c r="B4669">
        <v>7.5</v>
      </c>
    </row>
    <row r="4670" spans="1:2" x14ac:dyDescent="0.35">
      <c r="A4670">
        <v>90</v>
      </c>
      <c r="B4670">
        <v>5.0999999999999996</v>
      </c>
    </row>
    <row r="4671" spans="1:2" x14ac:dyDescent="0.35">
      <c r="A4671">
        <v>95</v>
      </c>
      <c r="B4671">
        <v>6.2</v>
      </c>
    </row>
    <row r="4672" spans="1:2" x14ac:dyDescent="0.35">
      <c r="A4672">
        <v>94</v>
      </c>
      <c r="B4672">
        <v>3.9</v>
      </c>
    </row>
    <row r="4673" spans="1:2" x14ac:dyDescent="0.35">
      <c r="A4673">
        <v>84</v>
      </c>
      <c r="B4673">
        <v>6</v>
      </c>
    </row>
    <row r="4674" spans="1:2" x14ac:dyDescent="0.35">
      <c r="A4674">
        <v>89</v>
      </c>
      <c r="B4674">
        <v>6.8</v>
      </c>
    </row>
    <row r="4675" spans="1:2" x14ac:dyDescent="0.35">
      <c r="A4675">
        <v>59</v>
      </c>
      <c r="B4675">
        <v>7.4</v>
      </c>
    </row>
    <row r="4676" spans="1:2" x14ac:dyDescent="0.35">
      <c r="A4676">
        <v>126</v>
      </c>
      <c r="B4676">
        <v>8.1</v>
      </c>
    </row>
    <row r="4677" spans="1:2" x14ac:dyDescent="0.35">
      <c r="A4677">
        <v>86</v>
      </c>
      <c r="B4677">
        <v>6.5</v>
      </c>
    </row>
    <row r="4678" spans="1:2" x14ac:dyDescent="0.35">
      <c r="A4678">
        <v>87</v>
      </c>
      <c r="B4678">
        <v>8</v>
      </c>
    </row>
    <row r="4679" spans="1:2" x14ac:dyDescent="0.35">
      <c r="A4679">
        <v>106</v>
      </c>
      <c r="B4679">
        <v>7.7</v>
      </c>
    </row>
    <row r="4680" spans="1:2" x14ac:dyDescent="0.35">
      <c r="A4680">
        <v>86</v>
      </c>
      <c r="B4680">
        <v>7.2</v>
      </c>
    </row>
    <row r="4681" spans="1:2" x14ac:dyDescent="0.35">
      <c r="A4681">
        <v>89</v>
      </c>
      <c r="B4681">
        <v>5.4</v>
      </c>
    </row>
    <row r="4682" spans="1:2" x14ac:dyDescent="0.35">
      <c r="A4682">
        <v>105</v>
      </c>
      <c r="B4682">
        <v>6.7</v>
      </c>
    </row>
    <row r="4683" spans="1:2" x14ac:dyDescent="0.35">
      <c r="A4683">
        <v>93</v>
      </c>
      <c r="B4683">
        <v>6.3</v>
      </c>
    </row>
    <row r="4684" spans="1:2" x14ac:dyDescent="0.35">
      <c r="A4684">
        <v>94</v>
      </c>
      <c r="B4684">
        <v>8.1</v>
      </c>
    </row>
    <row r="4685" spans="1:2" x14ac:dyDescent="0.35">
      <c r="A4685">
        <v>89</v>
      </c>
      <c r="B4685">
        <v>8.5</v>
      </c>
    </row>
    <row r="4686" spans="1:2" x14ac:dyDescent="0.35">
      <c r="A4686">
        <v>97</v>
      </c>
      <c r="B4686">
        <v>7.7</v>
      </c>
    </row>
    <row r="4687" spans="1:2" x14ac:dyDescent="0.35">
      <c r="A4687">
        <v>88</v>
      </c>
      <c r="B4687">
        <v>6.5</v>
      </c>
    </row>
    <row r="4688" spans="1:2" x14ac:dyDescent="0.35">
      <c r="A4688">
        <v>78</v>
      </c>
      <c r="B4688">
        <v>8.6999999999999993</v>
      </c>
    </row>
    <row r="4689" spans="1:2" x14ac:dyDescent="0.35">
      <c r="A4689">
        <v>104</v>
      </c>
      <c r="B4689">
        <v>6.5</v>
      </c>
    </row>
    <row r="4690" spans="1:2" x14ac:dyDescent="0.35">
      <c r="A4690">
        <v>92</v>
      </c>
      <c r="B4690">
        <v>7</v>
      </c>
    </row>
    <row r="4691" spans="1:2" x14ac:dyDescent="0.35">
      <c r="A4691">
        <v>97</v>
      </c>
      <c r="B4691">
        <v>5.5</v>
      </c>
    </row>
    <row r="4692" spans="1:2" x14ac:dyDescent="0.35">
      <c r="A4692">
        <v>109</v>
      </c>
      <c r="B4692">
        <v>7</v>
      </c>
    </row>
    <row r="4693" spans="1:2" x14ac:dyDescent="0.35">
      <c r="A4693">
        <v>78</v>
      </c>
      <c r="B4693">
        <v>6.3</v>
      </c>
    </row>
    <row r="4694" spans="1:2" x14ac:dyDescent="0.35">
      <c r="A4694">
        <v>85</v>
      </c>
      <c r="B4694">
        <v>7.9</v>
      </c>
    </row>
    <row r="4695" spans="1:2" x14ac:dyDescent="0.35">
      <c r="A4695">
        <v>88</v>
      </c>
      <c r="B4695">
        <v>7.3</v>
      </c>
    </row>
    <row r="4696" spans="1:2" x14ac:dyDescent="0.35">
      <c r="A4696">
        <v>93</v>
      </c>
      <c r="B4696">
        <v>7.4</v>
      </c>
    </row>
    <row r="4697" spans="1:2" x14ac:dyDescent="0.35">
      <c r="A4697">
        <v>86</v>
      </c>
      <c r="B4697">
        <v>5.4</v>
      </c>
    </row>
    <row r="4698" spans="1:2" x14ac:dyDescent="0.35">
      <c r="A4698">
        <v>98</v>
      </c>
      <c r="B4698">
        <v>7.1</v>
      </c>
    </row>
    <row r="4699" spans="1:2" x14ac:dyDescent="0.35">
      <c r="A4699">
        <v>25</v>
      </c>
      <c r="B4699">
        <v>8.4</v>
      </c>
    </row>
    <row r="4700" spans="1:2" x14ac:dyDescent="0.35">
      <c r="A4700">
        <v>72</v>
      </c>
      <c r="B4700">
        <v>7</v>
      </c>
    </row>
    <row r="4701" spans="1:2" x14ac:dyDescent="0.35">
      <c r="A4701">
        <v>66</v>
      </c>
      <c r="B4701">
        <v>5.3</v>
      </c>
    </row>
    <row r="4702" spans="1:2" x14ac:dyDescent="0.35">
      <c r="A4702">
        <v>80</v>
      </c>
      <c r="B4702">
        <v>7.1</v>
      </c>
    </row>
    <row r="4703" spans="1:2" x14ac:dyDescent="0.35">
      <c r="A4703">
        <v>91</v>
      </c>
      <c r="B4703">
        <v>7.5</v>
      </c>
    </row>
    <row r="4704" spans="1:2" x14ac:dyDescent="0.35">
      <c r="A4704">
        <v>89</v>
      </c>
      <c r="B4704">
        <v>7.2</v>
      </c>
    </row>
    <row r="4705" spans="1:2" x14ac:dyDescent="0.35">
      <c r="A4705">
        <v>85</v>
      </c>
      <c r="B4705">
        <v>6.7</v>
      </c>
    </row>
    <row r="4706" spans="1:2" x14ac:dyDescent="0.35">
      <c r="A4706">
        <v>62</v>
      </c>
      <c r="B4706">
        <v>8.1999999999999993</v>
      </c>
    </row>
    <row r="4707" spans="1:2" x14ac:dyDescent="0.35">
      <c r="A4707">
        <v>90</v>
      </c>
      <c r="B4707">
        <v>6.6</v>
      </c>
    </row>
    <row r="4708" spans="1:2" x14ac:dyDescent="0.35">
      <c r="A4708">
        <v>90</v>
      </c>
      <c r="B4708">
        <v>6.7</v>
      </c>
    </row>
    <row r="4709" spans="1:2" x14ac:dyDescent="0.35">
      <c r="A4709">
        <v>88</v>
      </c>
      <c r="B4709">
        <v>7</v>
      </c>
    </row>
    <row r="4710" spans="1:2" x14ac:dyDescent="0.35">
      <c r="A4710">
        <v>94</v>
      </c>
      <c r="B4710">
        <v>7.4</v>
      </c>
    </row>
    <row r="4711" spans="1:2" x14ac:dyDescent="0.35">
      <c r="A4711">
        <v>120</v>
      </c>
      <c r="B4711">
        <v>5.4</v>
      </c>
    </row>
    <row r="4712" spans="1:2" x14ac:dyDescent="0.35">
      <c r="A4712">
        <v>77</v>
      </c>
      <c r="B4712">
        <v>5.7</v>
      </c>
    </row>
    <row r="4713" spans="1:2" x14ac:dyDescent="0.35">
      <c r="A4713">
        <v>111</v>
      </c>
      <c r="B4713">
        <v>6.7</v>
      </c>
    </row>
    <row r="4714" spans="1:2" x14ac:dyDescent="0.35">
      <c r="A4714">
        <v>81</v>
      </c>
      <c r="B4714">
        <v>4.2</v>
      </c>
    </row>
    <row r="4715" spans="1:2" x14ac:dyDescent="0.35">
      <c r="A4715">
        <v>89</v>
      </c>
      <c r="B4715">
        <v>7.4</v>
      </c>
    </row>
    <row r="4716" spans="1:2" x14ac:dyDescent="0.35">
      <c r="A4716">
        <v>81</v>
      </c>
      <c r="B4716">
        <v>7</v>
      </c>
    </row>
    <row r="4717" spans="1:2" x14ac:dyDescent="0.35">
      <c r="A4717">
        <v>100</v>
      </c>
      <c r="B4717">
        <v>7.3</v>
      </c>
    </row>
    <row r="4718" spans="1:2" x14ac:dyDescent="0.35">
      <c r="A4718">
        <v>99</v>
      </c>
      <c r="B4718">
        <v>5.8</v>
      </c>
    </row>
    <row r="4719" spans="1:2" x14ac:dyDescent="0.35">
      <c r="A4719">
        <v>90</v>
      </c>
      <c r="B4719">
        <v>7</v>
      </c>
    </row>
    <row r="4720" spans="1:2" x14ac:dyDescent="0.35">
      <c r="A4720">
        <v>82</v>
      </c>
      <c r="B4720">
        <v>3.2</v>
      </c>
    </row>
    <row r="4721" spans="1:2" x14ac:dyDescent="0.35">
      <c r="A4721">
        <v>88</v>
      </c>
      <c r="B4721">
        <v>6.8</v>
      </c>
    </row>
    <row r="4722" spans="1:2" x14ac:dyDescent="0.35">
      <c r="A4722">
        <v>103</v>
      </c>
      <c r="B4722">
        <v>7.7</v>
      </c>
    </row>
    <row r="4723" spans="1:2" x14ac:dyDescent="0.35">
      <c r="A4723">
        <v>80</v>
      </c>
      <c r="B4723">
        <v>5.6</v>
      </c>
    </row>
    <row r="4724" spans="1:2" x14ac:dyDescent="0.35">
      <c r="A4724">
        <v>68</v>
      </c>
      <c r="B4724">
        <v>7.1</v>
      </c>
    </row>
    <row r="4725" spans="1:2" x14ac:dyDescent="0.35">
      <c r="A4725">
        <v>81</v>
      </c>
      <c r="B4725">
        <v>3.6</v>
      </c>
    </row>
    <row r="4726" spans="1:2" x14ac:dyDescent="0.35">
      <c r="A4726">
        <v>106</v>
      </c>
      <c r="B4726">
        <v>6.8</v>
      </c>
    </row>
    <row r="4727" spans="1:2" x14ac:dyDescent="0.35">
      <c r="A4727">
        <v>77</v>
      </c>
      <c r="B4727">
        <v>7.6</v>
      </c>
    </row>
    <row r="4728" spans="1:2" x14ac:dyDescent="0.35">
      <c r="A4728">
        <v>80</v>
      </c>
      <c r="B4728">
        <v>8.3000000000000007</v>
      </c>
    </row>
    <row r="4729" spans="1:2" x14ac:dyDescent="0.35">
      <c r="A4729">
        <v>84</v>
      </c>
      <c r="B4729">
        <v>7.5</v>
      </c>
    </row>
    <row r="4730" spans="1:2" x14ac:dyDescent="0.35">
      <c r="A4730">
        <v>86</v>
      </c>
      <c r="B4730">
        <v>5.4</v>
      </c>
    </row>
    <row r="4731" spans="1:2" x14ac:dyDescent="0.35">
      <c r="A4731">
        <v>87</v>
      </c>
      <c r="B4731">
        <v>5.3</v>
      </c>
    </row>
    <row r="4732" spans="1:2" x14ac:dyDescent="0.35">
      <c r="A4732">
        <v>80</v>
      </c>
      <c r="B4732">
        <v>4.5</v>
      </c>
    </row>
    <row r="4733" spans="1:2" x14ac:dyDescent="0.35">
      <c r="A4733">
        <v>100</v>
      </c>
      <c r="B4733">
        <v>7.3</v>
      </c>
    </row>
    <row r="4734" spans="1:2" x14ac:dyDescent="0.35">
      <c r="A4734">
        <v>82</v>
      </c>
      <c r="B4734">
        <v>5.6</v>
      </c>
    </row>
    <row r="4735" spans="1:2" x14ac:dyDescent="0.35">
      <c r="A4735">
        <v>82</v>
      </c>
      <c r="B4735">
        <v>5.6</v>
      </c>
    </row>
    <row r="4736" spans="1:2" x14ac:dyDescent="0.35">
      <c r="A4736">
        <v>70</v>
      </c>
      <c r="B4736">
        <v>4.0999999999999996</v>
      </c>
    </row>
    <row r="4737" spans="1:2" x14ac:dyDescent="0.35">
      <c r="A4737">
        <v>75</v>
      </c>
      <c r="B4737">
        <v>6.8</v>
      </c>
    </row>
    <row r="4738" spans="1:2" x14ac:dyDescent="0.35">
      <c r="A4738">
        <v>87</v>
      </c>
      <c r="B4738">
        <v>6.3</v>
      </c>
    </row>
    <row r="4739" spans="1:2" x14ac:dyDescent="0.35">
      <c r="A4739">
        <v>87</v>
      </c>
      <c r="B4739">
        <v>5.8</v>
      </c>
    </row>
    <row r="4740" spans="1:2" x14ac:dyDescent="0.35">
      <c r="A4740">
        <v>98</v>
      </c>
      <c r="B4740">
        <v>6.6</v>
      </c>
    </row>
    <row r="4741" spans="1:2" x14ac:dyDescent="0.35">
      <c r="A4741">
        <v>83</v>
      </c>
      <c r="B4741">
        <v>6.7</v>
      </c>
    </row>
    <row r="4742" spans="1:2" x14ac:dyDescent="0.35">
      <c r="A4742">
        <v>99</v>
      </c>
      <c r="B4742">
        <v>6.4</v>
      </c>
    </row>
    <row r="4743" spans="1:2" x14ac:dyDescent="0.35">
      <c r="A4743">
        <v>98</v>
      </c>
      <c r="B4743">
        <v>6.3</v>
      </c>
    </row>
    <row r="4744" spans="1:2" x14ac:dyDescent="0.35">
      <c r="A4744">
        <v>93</v>
      </c>
      <c r="B4744">
        <v>3.4</v>
      </c>
    </row>
    <row r="4745" spans="1:2" x14ac:dyDescent="0.35">
      <c r="A4745">
        <v>111</v>
      </c>
      <c r="B4745">
        <v>6</v>
      </c>
    </row>
    <row r="4746" spans="1:2" x14ac:dyDescent="0.35">
      <c r="A4746">
        <v>47</v>
      </c>
      <c r="B4746">
        <v>7.3</v>
      </c>
    </row>
    <row r="4747" spans="1:2" x14ac:dyDescent="0.35">
      <c r="A4747">
        <v>92</v>
      </c>
      <c r="B4747">
        <v>7.9</v>
      </c>
    </row>
    <row r="4748" spans="1:2" x14ac:dyDescent="0.35">
      <c r="A4748">
        <v>97</v>
      </c>
      <c r="B4748">
        <v>6.1</v>
      </c>
    </row>
    <row r="4749" spans="1:2" x14ac:dyDescent="0.35">
      <c r="A4749">
        <v>81</v>
      </c>
      <c r="B4749">
        <v>7.4</v>
      </c>
    </row>
    <row r="4750" spans="1:2" x14ac:dyDescent="0.35">
      <c r="A4750">
        <v>83</v>
      </c>
      <c r="B4750">
        <v>6.6</v>
      </c>
    </row>
    <row r="4751" spans="1:2" x14ac:dyDescent="0.35">
      <c r="A4751">
        <v>96</v>
      </c>
      <c r="B4751">
        <v>5.5</v>
      </c>
    </row>
    <row r="4752" spans="1:2" x14ac:dyDescent="0.35">
      <c r="A4752">
        <v>90</v>
      </c>
      <c r="B4752">
        <v>7.5</v>
      </c>
    </row>
    <row r="4753" spans="1:2" x14ac:dyDescent="0.35">
      <c r="A4753">
        <v>90</v>
      </c>
      <c r="B4753">
        <v>7.6</v>
      </c>
    </row>
    <row r="4754" spans="1:2" x14ac:dyDescent="0.35">
      <c r="A4754">
        <v>95</v>
      </c>
      <c r="B4754">
        <v>5</v>
      </c>
    </row>
    <row r="4755" spans="1:2" x14ac:dyDescent="0.35">
      <c r="A4755">
        <v>83</v>
      </c>
      <c r="B4755">
        <v>3.2</v>
      </c>
    </row>
    <row r="4756" spans="1:2" x14ac:dyDescent="0.35">
      <c r="A4756">
        <v>117</v>
      </c>
      <c r="B4756">
        <v>8.1999999999999993</v>
      </c>
    </row>
    <row r="4757" spans="1:2" x14ac:dyDescent="0.35">
      <c r="A4757">
        <v>75</v>
      </c>
      <c r="B4757">
        <v>3.7</v>
      </c>
    </row>
    <row r="4758" spans="1:2" x14ac:dyDescent="0.35">
      <c r="A4758">
        <v>79</v>
      </c>
      <c r="B4758">
        <v>6.3</v>
      </c>
    </row>
    <row r="4759" spans="1:2" x14ac:dyDescent="0.35">
      <c r="A4759">
        <v>78</v>
      </c>
      <c r="B4759">
        <v>4.0999999999999996</v>
      </c>
    </row>
    <row r="4760" spans="1:2" x14ac:dyDescent="0.35">
      <c r="A4760">
        <v>109</v>
      </c>
      <c r="B4760">
        <v>6.9</v>
      </c>
    </row>
    <row r="4761" spans="1:2" x14ac:dyDescent="0.35">
      <c r="A4761">
        <v>89</v>
      </c>
      <c r="B4761">
        <v>5.4</v>
      </c>
    </row>
    <row r="4762" spans="1:2" x14ac:dyDescent="0.35">
      <c r="A4762">
        <v>93</v>
      </c>
      <c r="B4762">
        <v>6.5</v>
      </c>
    </row>
    <row r="4763" spans="1:2" x14ac:dyDescent="0.35">
      <c r="A4763">
        <v>102</v>
      </c>
      <c r="B4763">
        <v>7.8</v>
      </c>
    </row>
    <row r="4764" spans="1:2" x14ac:dyDescent="0.35">
      <c r="A4764">
        <v>65</v>
      </c>
      <c r="B4764">
        <v>6.7</v>
      </c>
    </row>
    <row r="4765" spans="1:2" x14ac:dyDescent="0.35">
      <c r="A4765">
        <v>85</v>
      </c>
      <c r="B4765">
        <v>6.4</v>
      </c>
    </row>
    <row r="4766" spans="1:2" x14ac:dyDescent="0.35">
      <c r="A4766">
        <v>97</v>
      </c>
      <c r="B4766">
        <v>7.3</v>
      </c>
    </row>
    <row r="4767" spans="1:2" x14ac:dyDescent="0.35">
      <c r="A4767">
        <v>79</v>
      </c>
      <c r="B4767">
        <v>7</v>
      </c>
    </row>
    <row r="4768" spans="1:2" x14ac:dyDescent="0.35">
      <c r="A4768">
        <v>80</v>
      </c>
      <c r="B4768">
        <v>6.3</v>
      </c>
    </row>
    <row r="4769" spans="1:2" x14ac:dyDescent="0.35">
      <c r="A4769">
        <v>100</v>
      </c>
      <c r="B4769">
        <v>7.1</v>
      </c>
    </row>
    <row r="4770" spans="1:2" x14ac:dyDescent="0.35">
      <c r="A4770">
        <v>90</v>
      </c>
      <c r="B4770">
        <v>4.8</v>
      </c>
    </row>
    <row r="4771" spans="1:2" x14ac:dyDescent="0.35">
      <c r="A4771">
        <v>90</v>
      </c>
      <c r="B4771">
        <v>3.3</v>
      </c>
    </row>
    <row r="4772" spans="1:2" x14ac:dyDescent="0.35">
      <c r="A4772">
        <v>120</v>
      </c>
      <c r="B4772">
        <v>6.9</v>
      </c>
    </row>
    <row r="4773" spans="1:2" x14ac:dyDescent="0.35">
      <c r="A4773">
        <v>91</v>
      </c>
      <c r="B4773">
        <v>4.5999999999999996</v>
      </c>
    </row>
    <row r="4774" spans="1:2" x14ac:dyDescent="0.35">
      <c r="A4774">
        <v>143</v>
      </c>
      <c r="B4774">
        <v>3</v>
      </c>
    </row>
    <row r="4775" spans="1:2" x14ac:dyDescent="0.35">
      <c r="A4775">
        <v>85</v>
      </c>
      <c r="B4775">
        <v>6.6</v>
      </c>
    </row>
    <row r="4776" spans="1:2" x14ac:dyDescent="0.35">
      <c r="A4776">
        <v>60</v>
      </c>
      <c r="B4776">
        <v>7.4</v>
      </c>
    </row>
    <row r="4777" spans="1:2" x14ac:dyDescent="0.35">
      <c r="A4777">
        <v>88</v>
      </c>
      <c r="B4777">
        <v>6.2</v>
      </c>
    </row>
    <row r="4778" spans="1:2" x14ac:dyDescent="0.35">
      <c r="A4778">
        <v>78</v>
      </c>
      <c r="B4778">
        <v>4</v>
      </c>
    </row>
    <row r="4779" spans="1:2" x14ac:dyDescent="0.35">
      <c r="A4779">
        <v>108</v>
      </c>
      <c r="B4779">
        <v>6.1</v>
      </c>
    </row>
    <row r="4780" spans="1:2" x14ac:dyDescent="0.35">
      <c r="A4780">
        <v>110</v>
      </c>
      <c r="B4780">
        <v>6.9</v>
      </c>
    </row>
    <row r="4781" spans="1:2" x14ac:dyDescent="0.35">
      <c r="A4781">
        <v>90</v>
      </c>
      <c r="B4781">
        <v>7.5</v>
      </c>
    </row>
    <row r="4782" spans="1:2" x14ac:dyDescent="0.35">
      <c r="A4782">
        <v>83</v>
      </c>
      <c r="B4782">
        <v>6.7</v>
      </c>
    </row>
    <row r="4783" spans="1:2" x14ac:dyDescent="0.35">
      <c r="A4783">
        <v>111</v>
      </c>
      <c r="B4783">
        <v>7.4</v>
      </c>
    </row>
    <row r="4784" spans="1:2" x14ac:dyDescent="0.35">
      <c r="A4784">
        <v>84</v>
      </c>
      <c r="B4784">
        <v>6.1</v>
      </c>
    </row>
    <row r="4785" spans="1:2" x14ac:dyDescent="0.35">
      <c r="A4785">
        <v>82</v>
      </c>
      <c r="B4785">
        <v>5.4</v>
      </c>
    </row>
    <row r="4786" spans="1:2" x14ac:dyDescent="0.35">
      <c r="A4786">
        <v>98</v>
      </c>
      <c r="B4786">
        <v>6.4</v>
      </c>
    </row>
    <row r="4787" spans="1:2" x14ac:dyDescent="0.35">
      <c r="A4787">
        <v>77</v>
      </c>
      <c r="B4787">
        <v>7</v>
      </c>
    </row>
    <row r="4788" spans="1:2" x14ac:dyDescent="0.35">
      <c r="A4788">
        <v>80</v>
      </c>
      <c r="B4788">
        <v>6.3</v>
      </c>
    </row>
    <row r="4789" spans="1:2" x14ac:dyDescent="0.35">
      <c r="A4789">
        <v>81</v>
      </c>
      <c r="B4789">
        <v>6.9</v>
      </c>
    </row>
    <row r="4790" spans="1:2" x14ac:dyDescent="0.35">
      <c r="A4790">
        <v>84</v>
      </c>
      <c r="B4790">
        <v>7.8</v>
      </c>
    </row>
    <row r="4791" spans="1:2" x14ac:dyDescent="0.35">
      <c r="A4791">
        <v>95</v>
      </c>
      <c r="B4791">
        <v>6.4</v>
      </c>
    </row>
    <row r="4792" spans="1:2" x14ac:dyDescent="0.35">
      <c r="A4792">
        <v>87</v>
      </c>
      <c r="B4792">
        <v>7.7</v>
      </c>
    </row>
    <row r="4793" spans="1:2" x14ac:dyDescent="0.35">
      <c r="A4793">
        <v>76</v>
      </c>
      <c r="B4793">
        <v>6.3</v>
      </c>
    </row>
    <row r="4794" spans="1:2" x14ac:dyDescent="0.35">
      <c r="A4794">
        <v>100</v>
      </c>
      <c r="B4794">
        <v>6.3</v>
      </c>
    </row>
    <row r="4795" spans="1:2" x14ac:dyDescent="0.35">
      <c r="A4795">
        <v>90</v>
      </c>
      <c r="B4795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25F58-A98B-408E-9986-874BEB018F68}">
  <dimension ref="A1:I46"/>
  <sheetViews>
    <sheetView zoomScale="70" workbookViewId="0">
      <selection activeCell="N17" sqref="N17"/>
    </sheetView>
  </sheetViews>
  <sheetFormatPr defaultRowHeight="14.5" x14ac:dyDescent="0.35"/>
  <cols>
    <col min="1" max="1" width="26.26953125" customWidth="1"/>
    <col min="2" max="2" width="22.36328125" bestFit="1" customWidth="1"/>
    <col min="3" max="3" width="19.7265625" customWidth="1"/>
    <col min="4" max="4" width="17.81640625" customWidth="1"/>
    <col min="5" max="5" width="19.36328125" customWidth="1"/>
    <col min="6" max="6" width="23.7265625" customWidth="1"/>
  </cols>
  <sheetData>
    <row r="1" spans="1:9" x14ac:dyDescent="0.35">
      <c r="A1" t="s">
        <v>24190</v>
      </c>
      <c r="B1" t="s">
        <v>24191</v>
      </c>
      <c r="C1" t="s">
        <v>24192</v>
      </c>
      <c r="D1" t="s">
        <v>24193</v>
      </c>
      <c r="E1" t="s">
        <v>24194</v>
      </c>
      <c r="F1" t="s">
        <v>24195</v>
      </c>
    </row>
    <row r="2" spans="1:9" x14ac:dyDescent="0.35">
      <c r="A2" t="s">
        <v>37</v>
      </c>
      <c r="B2" s="4" cm="1">
        <f t="array" ref="B2">COUNT(IF(ReadyData!E:E=LanguageAnalysis!A2,ReadyData!F:F))</f>
        <v>4482</v>
      </c>
      <c r="C2" s="1" cm="1">
        <f t="array" ref="C2">AVERAGE(IF(ReadyData!E:E=LanguageAnalysis!A2,ReadyData!F:F))</f>
        <v>6.3708389112003472</v>
      </c>
      <c r="D2" s="1">
        <v>6.4</v>
      </c>
      <c r="E2" s="1" cm="1">
        <f t="array" ref="E2">MEDIAN(IF(ReadyData!E:E=LanguageAnalysis!A2,ReadyData!F:F))</f>
        <v>6.5</v>
      </c>
      <c r="F2" s="1" cm="1">
        <f t="array" ref="F2">_xlfn.STDEV.P(IF(ReadyData!E:E=LanguageAnalysis!A2,ReadyData!F:F))</f>
        <v>1.1140695532991844</v>
      </c>
    </row>
    <row r="3" spans="1:9" x14ac:dyDescent="0.35">
      <c r="A3" t="s">
        <v>676</v>
      </c>
      <c r="B3" cm="1">
        <f t="array" ref="B3">COUNT(IF(ReadyData!E:E=LanguageAnalysis!A3,ReadyData!F:F))</f>
        <v>16</v>
      </c>
      <c r="C3" s="1" cm="1">
        <f t="array" ref="C3">AVERAGE(IF(ReadyData!E:E=LanguageAnalysis!A3,ReadyData!F:F))</f>
        <v>7.3687499999999995</v>
      </c>
      <c r="D3" s="1" cm="1">
        <f t="array" ref="D3">GEOMEAN(IF(ReadyData!E:E=LanguageAnalysis!A3,ReadyData!F:F))</f>
        <v>7.2983362647740693</v>
      </c>
      <c r="E3" s="1" cm="1">
        <f t="array" ref="E3">MEDIAN(IF(ReadyData!E:E=LanguageAnalysis!A3,ReadyData!F:F))</f>
        <v>7.6</v>
      </c>
      <c r="F3" s="1" cm="1">
        <f t="array" ref="F3">_xlfn.STDEV.P(IF(ReadyData!E:E=LanguageAnalysis!A3,ReadyData!F:F))</f>
        <v>0.99606648246992346</v>
      </c>
    </row>
    <row r="4" spans="1:9" x14ac:dyDescent="0.35">
      <c r="A4" t="s">
        <v>1464</v>
      </c>
      <c r="B4" cm="1">
        <f t="array" ref="B4">COUNT(IF(ReadyData!E:E=LanguageAnalysis!A4,ReadyData!F:F))</f>
        <v>72</v>
      </c>
      <c r="C4" s="1" cm="1">
        <f t="array" ref="C4">AVERAGE(IF(ReadyData!E:E=LanguageAnalysis!A4,ReadyData!F:F))</f>
        <v>7.0208333333333321</v>
      </c>
      <c r="D4" s="1" cm="1">
        <f t="array" ref="D4">GEOMEAN(IF(ReadyData!E:E=LanguageAnalysis!A4,ReadyData!F:F))</f>
        <v>6.9822971154310407</v>
      </c>
      <c r="E4" s="1" cm="1">
        <f t="array" ref="E4">MEDIAN(IF(ReadyData!E:E=LanguageAnalysis!A4,ReadyData!F:F))</f>
        <v>7.2</v>
      </c>
      <c r="F4" s="1" cm="1">
        <f t="array" ref="F4">_xlfn.STDEV.P(IF(ReadyData!E:E=LanguageAnalysis!A4,ReadyData!F:F))</f>
        <v>0.71140266375663297</v>
      </c>
    </row>
    <row r="5" spans="1:9" x14ac:dyDescent="0.35">
      <c r="A5" t="s">
        <v>1946</v>
      </c>
      <c r="B5" cm="1">
        <f t="array" ref="B5">COUNT(IF(ReadyData!E:E=LanguageAnalysis!A5,ReadyData!F:F))</f>
        <v>24</v>
      </c>
      <c r="C5" s="1" cm="1">
        <f t="array" ref="C5">AVERAGE(IF(ReadyData!E:E=LanguageAnalysis!A5,ReadyData!F:F))</f>
        <v>6.7875000000000005</v>
      </c>
      <c r="D5" s="1" cm="1">
        <f t="array" ref="D5">GEOMEAN(IF(ReadyData!E:E=LanguageAnalysis!A5,ReadyData!F:F))</f>
        <v>6.6889520310164086</v>
      </c>
      <c r="E5" s="1" cm="1">
        <f t="array" ref="E5">MEDIAN(IF(ReadyData!E:E=LanguageAnalysis!A5,ReadyData!F:F))</f>
        <v>7.05</v>
      </c>
      <c r="F5" s="1" cm="1">
        <f t="array" ref="F5">_xlfn.STDEV.P(IF(ReadyData!E:E=LanguageAnalysis!A5,ReadyData!F:F))</f>
        <v>1.0150174464838855</v>
      </c>
    </row>
    <row r="6" spans="1:9" x14ac:dyDescent="0.35">
      <c r="A6" t="s">
        <v>2221</v>
      </c>
      <c r="B6" cm="1">
        <f t="array" ref="B6">COUNT(IF(ReadyData!E:E=LanguageAnalysis!A6,ReadyData!F:F))</f>
        <v>2</v>
      </c>
      <c r="C6" s="1" cm="1">
        <f t="array" ref="C6">AVERAGE(IF(ReadyData!E:E=LanguageAnalysis!A6,ReadyData!F:F))</f>
        <v>6.95</v>
      </c>
      <c r="D6" s="1" cm="1">
        <f t="array" ref="D6">GEOMEAN(IF(ReadyData!E:E=LanguageAnalysis!A6,ReadyData!F:F))</f>
        <v>6.9282032302755097</v>
      </c>
      <c r="E6" s="1" cm="1">
        <f t="array" ref="E6">MEDIAN(IF(ReadyData!E:E=LanguageAnalysis!A6,ReadyData!F:F))</f>
        <v>6.95</v>
      </c>
      <c r="F6" s="1" cm="1">
        <f t="array" ref="F6">_xlfn.STDEV.P(IF(ReadyData!E:E=LanguageAnalysis!A6,ReadyData!F:F))</f>
        <v>0.54999999999999982</v>
      </c>
    </row>
    <row r="7" spans="1:9" x14ac:dyDescent="0.35">
      <c r="A7" t="s">
        <v>2778</v>
      </c>
      <c r="B7" cm="1">
        <f t="array" ref="B7">COUNT(IF(ReadyData!E:E=LanguageAnalysis!A7,ReadyData!F:F))</f>
        <v>40</v>
      </c>
      <c r="C7" s="1" cm="1">
        <f t="array" ref="C7">AVERAGE(IF(ReadyData!E:E=LanguageAnalysis!A7,ReadyData!F:F))</f>
        <v>6.9374999999999982</v>
      </c>
      <c r="D7" s="1" cm="1">
        <f t="array" ref="D7">GEOMEAN(IF(ReadyData!E:E=LanguageAnalysis!A7,ReadyData!F:F))</f>
        <v>6.8811315289843886</v>
      </c>
      <c r="E7" s="1" cm="1">
        <f t="array" ref="E7">MEDIAN(IF(ReadyData!E:E=LanguageAnalysis!A7,ReadyData!F:F))</f>
        <v>7.15</v>
      </c>
      <c r="F7" s="1" cm="1">
        <f t="array" ref="F7">_xlfn.STDEV.P(IF(ReadyData!E:E=LanguageAnalysis!A7,ReadyData!F:F))</f>
        <v>0.844300746179939</v>
      </c>
    </row>
    <row r="8" spans="1:9" x14ac:dyDescent="0.35">
      <c r="A8" t="s">
        <v>4429</v>
      </c>
      <c r="B8" cm="1">
        <f t="array" ref="B8">COUNT(IF(ReadyData!E:E=LanguageAnalysis!A8,ReadyData!F:F))</f>
        <v>1</v>
      </c>
      <c r="C8" s="1" cm="1">
        <f t="array" ref="C8">AVERAGE(IF(ReadyData!E:E=LanguageAnalysis!A8,ReadyData!F:F))</f>
        <v>6.7</v>
      </c>
      <c r="D8" s="1" cm="1">
        <f t="array" ref="D8">GEOMEAN(IF(ReadyData!E:E=LanguageAnalysis!A8,ReadyData!F:F))</f>
        <v>6.7</v>
      </c>
      <c r="E8" s="1" cm="1">
        <f t="array" ref="E8">MEDIAN(IF(ReadyData!E:E=LanguageAnalysis!A8,ReadyData!F:F))</f>
        <v>6.7</v>
      </c>
      <c r="F8" s="1" cm="1">
        <f t="array" ref="F8">_xlfn.STDEV.P(IF(ReadyData!E:E=LanguageAnalysis!A8,ReadyData!F:F))</f>
        <v>0</v>
      </c>
    </row>
    <row r="9" spans="1:9" x14ac:dyDescent="0.35">
      <c r="A9" t="s">
        <v>5611</v>
      </c>
      <c r="B9" cm="1">
        <f t="array" ref="B9">COUNT(IF(ReadyData!E:E=LanguageAnalysis!A9,ReadyData!F:F))</f>
        <v>27</v>
      </c>
      <c r="C9" s="1" cm="1">
        <f t="array" ref="C9">AVERAGE(IF(ReadyData!E:E=LanguageAnalysis!A9,ReadyData!F:F))</f>
        <v>6.7740740740740755</v>
      </c>
      <c r="D9" s="1" cm="1">
        <f t="array" ref="D9">GEOMEAN(IF(ReadyData!E:E=LanguageAnalysis!A9,ReadyData!F:F))</f>
        <v>6.6622116182217592</v>
      </c>
      <c r="E9" s="1" cm="1">
        <f t="array" ref="E9">MEDIAN(IF(ReadyData!E:E=LanguageAnalysis!A9,ReadyData!F:F))</f>
        <v>7</v>
      </c>
      <c r="F9" s="1" cm="1">
        <f t="array" ref="F9">_xlfn.STDEV.P(IF(ReadyData!E:E=LanguageAnalysis!A9,ReadyData!F:F))</f>
        <v>1.1802675756236731</v>
      </c>
    </row>
    <row r="10" spans="1:9" x14ac:dyDescent="0.35">
      <c r="A10" t="s">
        <v>5641</v>
      </c>
      <c r="B10" cm="1">
        <f t="array" ref="B10">COUNT(IF(ReadyData!E:E=LanguageAnalysis!A10,ReadyData!F:F))</f>
        <v>11</v>
      </c>
      <c r="C10" s="1" cm="1">
        <f t="array" ref="C10">AVERAGE(IF(ReadyData!E:E=LanguageAnalysis!A10,ReadyData!F:F))</f>
        <v>6.3636363636363633</v>
      </c>
      <c r="D10" s="1" cm="1">
        <f t="array" ref="D10">GEOMEAN(IF(ReadyData!E:E=LanguageAnalysis!A10,ReadyData!F:F))</f>
        <v>6.2216798000380944</v>
      </c>
      <c r="E10" s="1" cm="1">
        <f t="array" ref="E10">MEDIAN(IF(ReadyData!E:E=LanguageAnalysis!A10,ReadyData!F:F))</f>
        <v>6.5</v>
      </c>
      <c r="F10" s="1" cm="1">
        <f t="array" ref="F10">_xlfn.STDEV.P(IF(ReadyData!E:E=LanguageAnalysis!A10,ReadyData!F:F))</f>
        <v>1.3192785406306728</v>
      </c>
    </row>
    <row r="11" spans="1:9" x14ac:dyDescent="0.35">
      <c r="A11" t="s">
        <v>6468</v>
      </c>
      <c r="B11" cm="1">
        <f t="array" ref="B11">COUNT(IF(ReadyData!E:E=LanguageAnalysis!A11,ReadyData!F:F))</f>
        <v>1</v>
      </c>
      <c r="C11" s="1" cm="1">
        <f t="array" ref="C11">AVERAGE(IF(ReadyData!E:E=LanguageAnalysis!A11,ReadyData!F:F))</f>
        <v>7.8</v>
      </c>
      <c r="D11" s="1" cm="1">
        <f t="array" ref="D11">GEOMEAN(IF(ReadyData!E:E=LanguageAnalysis!A11,ReadyData!F:F))</f>
        <v>7.8</v>
      </c>
      <c r="E11" s="1" cm="1">
        <f t="array" ref="E11">MEDIAN(IF(ReadyData!E:E=LanguageAnalysis!A11,ReadyData!F:F))</f>
        <v>7.8</v>
      </c>
      <c r="F11" s="1" cm="1">
        <f t="array" ref="F11">_xlfn.STDEV.P(IF(ReadyData!E:E=LanguageAnalysis!A11,ReadyData!F:F))</f>
        <v>0</v>
      </c>
    </row>
    <row r="12" spans="1:9" x14ac:dyDescent="0.35">
      <c r="A12" t="s">
        <v>6890</v>
      </c>
      <c r="B12" cm="1">
        <f t="array" ref="B12">COUNT(IF(ReadyData!E:E=LanguageAnalysis!A12,ReadyData!F:F))</f>
        <v>1</v>
      </c>
      <c r="C12" s="1" cm="1">
        <f t="array" ref="C12">AVERAGE(IF(ReadyData!E:E=LanguageAnalysis!A12,ReadyData!F:F))</f>
        <v>6</v>
      </c>
      <c r="D12" s="1" cm="1">
        <f t="array" ref="D12">GEOMEAN(IF(ReadyData!E:E=LanguageAnalysis!A12,ReadyData!F:F))</f>
        <v>6</v>
      </c>
      <c r="E12" s="1" cm="1">
        <f t="array" ref="E12">MEDIAN(IF(ReadyData!E:E=LanguageAnalysis!A12,ReadyData!F:F))</f>
        <v>6</v>
      </c>
      <c r="F12" s="1" cm="1">
        <f t="array" ref="F12">_xlfn.STDEV.P(IF(ReadyData!E:E=LanguageAnalysis!A12,ReadyData!F:F))</f>
        <v>0</v>
      </c>
    </row>
    <row r="13" spans="1:9" x14ac:dyDescent="0.35">
      <c r="A13" t="s">
        <v>6917</v>
      </c>
      <c r="B13" cm="1">
        <f t="array" ref="B13">COUNT(IF(ReadyData!E:E=LanguageAnalysis!A13,ReadyData!F:F))</f>
        <v>1</v>
      </c>
      <c r="C13" s="1" cm="1">
        <f t="array" ref="C13">AVERAGE(IF(ReadyData!E:E=LanguageAnalysis!A13,ReadyData!F:F))</f>
        <v>8.4</v>
      </c>
      <c r="D13" s="1" cm="1">
        <f t="array" ref="D13">GEOMEAN(IF(ReadyData!E:E=LanguageAnalysis!A13,ReadyData!F:F))</f>
        <v>8.4</v>
      </c>
      <c r="E13" s="1" cm="1">
        <f t="array" ref="E13">MEDIAN(IF(ReadyData!E:E=LanguageAnalysis!A13,ReadyData!F:F))</f>
        <v>8.4</v>
      </c>
      <c r="F13" s="1" cm="1">
        <f t="array" ref="F13">_xlfn.STDEV.P(IF(ReadyData!E:E=LanguageAnalysis!A13,ReadyData!F:F))</f>
        <v>0</v>
      </c>
    </row>
    <row r="14" spans="1:9" x14ac:dyDescent="0.35">
      <c r="A14" t="s">
        <v>7241</v>
      </c>
      <c r="B14" cm="1">
        <f t="array" ref="B14">COUNT(IF(ReadyData!E:E=LanguageAnalysis!A14,ReadyData!F:F))</f>
        <v>11</v>
      </c>
      <c r="C14" s="1" cm="1">
        <f t="array" ref="C14">AVERAGE(IF(ReadyData!E:E=LanguageAnalysis!A14,ReadyData!F:F))</f>
        <v>6.9545454545454533</v>
      </c>
      <c r="D14" s="1" cm="1">
        <f t="array" ref="D14">GEOMEAN(IF(ReadyData!E:E=LanguageAnalysis!A14,ReadyData!F:F))</f>
        <v>6.9192278785755148</v>
      </c>
      <c r="E14" s="1" cm="1">
        <f t="array" ref="E14">MEDIAN(IF(ReadyData!E:E=LanguageAnalysis!A14,ReadyData!F:F))</f>
        <v>7.2</v>
      </c>
      <c r="F14" s="1" cm="1">
        <f t="array" ref="F14">_xlfn.STDEV.P(IF(ReadyData!E:E=LanguageAnalysis!A14,ReadyData!F:F))</f>
        <v>0.67198976773004826</v>
      </c>
    </row>
    <row r="15" spans="1:9" x14ac:dyDescent="0.35">
      <c r="A15" t="s">
        <v>8731</v>
      </c>
      <c r="B15" cm="1">
        <f t="array" ref="B15">COUNT(IF(ReadyData!E:E=LanguageAnalysis!A15,ReadyData!F:F))</f>
        <v>19</v>
      </c>
      <c r="C15" s="1" cm="1">
        <f t="array" ref="C15">AVERAGE(IF(ReadyData!E:E=LanguageAnalysis!A15,ReadyData!F:F))</f>
        <v>7.3421052631578947</v>
      </c>
      <c r="D15" s="1" cm="1">
        <f t="array" ref="D15">GEOMEAN(IF(ReadyData!E:E=LanguageAnalysis!A15,ReadyData!F:F))</f>
        <v>7.2765770889765218</v>
      </c>
      <c r="E15" s="1" cm="1">
        <f t="array" ref="E15">MEDIAN(IF(ReadyData!E:E=LanguageAnalysis!A15,ReadyData!F:F))</f>
        <v>7.6</v>
      </c>
      <c r="F15" s="1" cm="1">
        <f t="array" ref="F15">_xlfn.STDEV.P(IF(ReadyData!E:E=LanguageAnalysis!A15,ReadyData!F:F))</f>
        <v>0.92867522478539521</v>
      </c>
      <c r="I15" t="s">
        <v>24196</v>
      </c>
    </row>
    <row r="16" spans="1:9" x14ac:dyDescent="0.35">
      <c r="A16" t="s">
        <v>9373</v>
      </c>
      <c r="B16" cm="1">
        <f t="array" ref="B16">COUNT(IF(ReadyData!E:E=LanguageAnalysis!A16,ReadyData!F:F))</f>
        <v>1</v>
      </c>
      <c r="C16" s="1" cm="1">
        <f t="array" ref="C16">AVERAGE(IF(ReadyData!E:E=LanguageAnalysis!A16,ReadyData!F:F))</f>
        <v>7.1</v>
      </c>
      <c r="D16" s="1" cm="1">
        <f t="array" ref="D16">GEOMEAN(IF(ReadyData!E:E=LanguageAnalysis!A16,ReadyData!F:F))</f>
        <v>7.1</v>
      </c>
      <c r="E16" s="1" cm="1">
        <f t="array" ref="E16">MEDIAN(IF(ReadyData!E:E=LanguageAnalysis!A16,ReadyData!F:F))</f>
        <v>7.1</v>
      </c>
      <c r="F16" s="1" cm="1">
        <f t="array" ref="F16">_xlfn.STDEV.P(IF(ReadyData!E:E=LanguageAnalysis!A16,ReadyData!F:F))</f>
        <v>0</v>
      </c>
    </row>
    <row r="17" spans="1:6" x14ac:dyDescent="0.35">
      <c r="A17" t="s">
        <v>9795</v>
      </c>
      <c r="B17" cm="1">
        <f t="array" ref="B17">COUNT(IF(ReadyData!E:E=LanguageAnalysis!A17,ReadyData!F:F))</f>
        <v>10</v>
      </c>
      <c r="C17" s="1" cm="1">
        <f t="array" ref="C17">AVERAGE(IF(ReadyData!E:E=LanguageAnalysis!A17,ReadyData!F:F))</f>
        <v>7.08</v>
      </c>
      <c r="D17" s="1" cm="1">
        <f t="array" ref="D17">GEOMEAN(IF(ReadyData!E:E=LanguageAnalysis!A17,ReadyData!F:F))</f>
        <v>6.9814963144375621</v>
      </c>
      <c r="E17" s="1" cm="1">
        <f t="array" ref="E17">MEDIAN(IF(ReadyData!E:E=LanguageAnalysis!A17,ReadyData!F:F))</f>
        <v>7.15</v>
      </c>
      <c r="F17" s="1" cm="1">
        <f t="array" ref="F17">_xlfn.STDEV.P(IF(ReadyData!E:E=LanguageAnalysis!A17,ReadyData!F:F))</f>
        <v>1.1443775600736015</v>
      </c>
    </row>
    <row r="18" spans="1:6" x14ac:dyDescent="0.35">
      <c r="A18" t="s">
        <v>10490</v>
      </c>
      <c r="B18" cm="1">
        <f t="array" ref="B18">COUNT(IF(ReadyData!E:E=LanguageAnalysis!A18,ReadyData!F:F))</f>
        <v>4</v>
      </c>
      <c r="C18" s="1" cm="1">
        <f t="array" ref="C18">AVERAGE(IF(ReadyData!E:E=LanguageAnalysis!A18,ReadyData!F:F))</f>
        <v>7.4249999999999998</v>
      </c>
      <c r="D18" s="1" cm="1">
        <f t="array" ref="D18">GEOMEAN(IF(ReadyData!E:E=LanguageAnalysis!A18,ReadyData!F:F))</f>
        <v>7.4154310059419641</v>
      </c>
      <c r="E18" s="1" cm="1">
        <f t="array" ref="E18">MEDIAN(IF(ReadyData!E:E=LanguageAnalysis!A18,ReadyData!F:F))</f>
        <v>7.4499999999999993</v>
      </c>
      <c r="F18" s="1" cm="1">
        <f t="array" ref="F18">_xlfn.STDEV.P(IF(ReadyData!E:E=LanguageAnalysis!A18,ReadyData!F:F))</f>
        <v>0.37666297933298409</v>
      </c>
    </row>
    <row r="19" spans="1:6" x14ac:dyDescent="0.35">
      <c r="A19" t="s">
        <v>11117</v>
      </c>
      <c r="B19" cm="1">
        <f t="array" ref="B19">COUNT(IF(ReadyData!E:E=LanguageAnalysis!A19,ReadyData!F:F))</f>
        <v>2</v>
      </c>
      <c r="C19" s="1" cm="1">
        <f t="array" ref="C19">AVERAGE(IF(ReadyData!E:E=LanguageAnalysis!A19,ReadyData!F:F))</f>
        <v>7.5</v>
      </c>
      <c r="D19" s="1" cm="1">
        <f t="array" ref="D19">GEOMEAN(IF(ReadyData!E:E=LanguageAnalysis!A19,ReadyData!F:F))</f>
        <v>7.4993333037010697</v>
      </c>
      <c r="E19" s="1" cm="1">
        <f t="array" ref="E19">MEDIAN(IF(ReadyData!E:E=LanguageAnalysis!A19,ReadyData!F:F))</f>
        <v>7.5</v>
      </c>
      <c r="F19" s="1" cm="1">
        <f t="array" ref="F19">_xlfn.STDEV.P(IF(ReadyData!E:E=LanguageAnalysis!A19,ReadyData!F:F))</f>
        <v>9.9999999999999645E-2</v>
      </c>
    </row>
    <row r="20" spans="1:6" x14ac:dyDescent="0.35">
      <c r="A20" t="s">
        <v>11690</v>
      </c>
      <c r="B20" cm="1">
        <f t="array" ref="B20">COUNT(IF(ReadyData!E:E=LanguageAnalysis!A20,ReadyData!F:F))</f>
        <v>5</v>
      </c>
      <c r="C20" s="1" cm="1">
        <f t="array" ref="C20">AVERAGE(IF(ReadyData!E:E=LanguageAnalysis!A20,ReadyData!F:F))</f>
        <v>7.580000000000001</v>
      </c>
      <c r="D20" s="1" cm="1">
        <f t="array" ref="D20">GEOMEAN(IF(ReadyData!E:E=LanguageAnalysis!A20,ReadyData!F:F))</f>
        <v>7.5740942960477984</v>
      </c>
      <c r="E20" s="1" cm="1">
        <f t="array" ref="E20">MEDIAN(IF(ReadyData!E:E=LanguageAnalysis!A20,ReadyData!F:F))</f>
        <v>7.6</v>
      </c>
      <c r="F20" s="1" cm="1">
        <f t="array" ref="F20">_xlfn.STDEV.P(IF(ReadyData!E:E=LanguageAnalysis!A20,ReadyData!F:F))</f>
        <v>0.29933259094191528</v>
      </c>
    </row>
    <row r="21" spans="1:6" x14ac:dyDescent="0.35">
      <c r="A21" t="s">
        <v>11707</v>
      </c>
      <c r="B21" cm="1">
        <f t="array" ref="B21">COUNT(IF(ReadyData!E:E=LanguageAnalysis!A21,ReadyData!F:F))</f>
        <v>3</v>
      </c>
      <c r="C21" s="1" cm="1">
        <f t="array" ref="C21">AVERAGE(IF(ReadyData!E:E=LanguageAnalysis!A21,ReadyData!F:F))</f>
        <v>5.666666666666667</v>
      </c>
      <c r="D21" s="1" cm="1">
        <f t="array" ref="D21">GEOMEAN(IF(ReadyData!E:E=LanguageAnalysis!A21,ReadyData!F:F))</f>
        <v>5.6486618074923971</v>
      </c>
      <c r="E21" s="1" cm="1">
        <f t="array" ref="E21">MEDIAN(IF(ReadyData!E:E=LanguageAnalysis!A21,ReadyData!F:F))</f>
        <v>5.7</v>
      </c>
      <c r="F21" s="1" cm="1">
        <f t="array" ref="F21">_xlfn.STDEV.P(IF(ReadyData!E:E=LanguageAnalysis!A21,ReadyData!F:F))</f>
        <v>0.44969125210773497</v>
      </c>
    </row>
    <row r="22" spans="1:6" x14ac:dyDescent="0.35">
      <c r="A22" t="s">
        <v>11980</v>
      </c>
      <c r="B22" cm="1">
        <f t="array" ref="B22">COUNT(IF(ReadyData!E:E=LanguageAnalysis!A22,ReadyData!F:F))</f>
        <v>1</v>
      </c>
      <c r="C22" s="1" cm="1">
        <f t="array" ref="C22">AVERAGE(IF(ReadyData!E:E=LanguageAnalysis!A22,ReadyData!F:F))</f>
        <v>7.3</v>
      </c>
      <c r="D22" s="1" cm="1">
        <f t="array" ref="D22">GEOMEAN(IF(ReadyData!E:E=LanguageAnalysis!A22,ReadyData!F:F))</f>
        <v>7.3</v>
      </c>
      <c r="E22" s="1" cm="1">
        <f t="array" ref="E22">MEDIAN(IF(ReadyData!E:E=LanguageAnalysis!A22,ReadyData!F:F))</f>
        <v>7.3</v>
      </c>
      <c r="F22" s="1" cm="1">
        <f t="array" ref="F22">_xlfn.STDEV.P(IF(ReadyData!E:E=LanguageAnalysis!A22,ReadyData!F:F))</f>
        <v>0</v>
      </c>
    </row>
    <row r="23" spans="1:6" x14ac:dyDescent="0.35">
      <c r="A23" t="s">
        <v>12472</v>
      </c>
      <c r="B23" cm="1">
        <f t="array" ref="B23">COUNT(IF(ReadyData!E:E=LanguageAnalysis!A23,ReadyData!F:F))</f>
        <v>5</v>
      </c>
      <c r="C23" s="1" cm="1">
        <f t="array" ref="C23">AVERAGE(IF(ReadyData!E:E=LanguageAnalysis!A23,ReadyData!F:F))</f>
        <v>7.44</v>
      </c>
      <c r="D23" s="1" cm="1">
        <f t="array" ref="D23">GEOMEAN(IF(ReadyData!E:E=LanguageAnalysis!A23,ReadyData!F:F))</f>
        <v>7.4087721789718559</v>
      </c>
      <c r="E23" s="1" cm="1">
        <f t="array" ref="E23">MEDIAN(IF(ReadyData!E:E=LanguageAnalysis!A23,ReadyData!F:F))</f>
        <v>7.6</v>
      </c>
      <c r="F23" s="1" cm="1">
        <f t="array" ref="F23">_xlfn.STDEV.P(IF(ReadyData!E:E=LanguageAnalysis!A23,ReadyData!F:F))</f>
        <v>0.67705243519243008</v>
      </c>
    </row>
    <row r="24" spans="1:6" x14ac:dyDescent="0.35">
      <c r="A24" t="s">
        <v>12700</v>
      </c>
      <c r="B24" cm="1">
        <f t="array" ref="B24">COUNT(IF(ReadyData!E:E=LanguageAnalysis!A24,ReadyData!F:F))</f>
        <v>6</v>
      </c>
      <c r="C24" s="1" cm="1">
        <f t="array" ref="C24">AVERAGE(IF(ReadyData!E:E=LanguageAnalysis!A24,ReadyData!F:F))</f>
        <v>7.3999999999999995</v>
      </c>
      <c r="D24" s="1" cm="1">
        <f t="array" ref="D24">GEOMEAN(IF(ReadyData!E:E=LanguageAnalysis!A24,ReadyData!F:F))</f>
        <v>7.3445333473717609</v>
      </c>
      <c r="E24" s="1" cm="1">
        <f t="array" ref="E24">MEDIAN(IF(ReadyData!E:E=LanguageAnalysis!A24,ReadyData!F:F))</f>
        <v>7.5</v>
      </c>
      <c r="F24" s="1" cm="1">
        <f t="array" ref="F24">_xlfn.STDEV.P(IF(ReadyData!E:E=LanguageAnalysis!A24,ReadyData!F:F))</f>
        <v>0.86794777108610432</v>
      </c>
    </row>
    <row r="25" spans="1:6" x14ac:dyDescent="0.35">
      <c r="A25" t="s">
        <v>13246</v>
      </c>
      <c r="B25" cm="1">
        <f t="array" ref="B25">COUNT(IF(ReadyData!E:E=LanguageAnalysis!A25,ReadyData!F:F))</f>
        <v>3</v>
      </c>
      <c r="C25" s="1" cm="1">
        <f t="array" ref="C25">AVERAGE(IF(ReadyData!E:E=LanguageAnalysis!A25,ReadyData!F:F))</f>
        <v>6.6333333333333329</v>
      </c>
      <c r="D25" s="1" cm="1">
        <f t="array" ref="D25">GEOMEAN(IF(ReadyData!E:E=LanguageAnalysis!A25,ReadyData!F:F))</f>
        <v>6.6231510207413367</v>
      </c>
      <c r="E25" s="1" cm="1">
        <f t="array" ref="E25">MEDIAN(IF(ReadyData!E:E=LanguageAnalysis!A25,ReadyData!F:F))</f>
        <v>6.6</v>
      </c>
      <c r="F25" s="1" cm="1">
        <f t="array" ref="F25">_xlfn.STDEV.P(IF(ReadyData!E:E=LanguageAnalysis!A25,ReadyData!F:F))</f>
        <v>0.36817870057290847</v>
      </c>
    </row>
    <row r="26" spans="1:6" x14ac:dyDescent="0.35">
      <c r="A26" t="s">
        <v>13888</v>
      </c>
      <c r="B26" cm="1">
        <f t="array" ref="B26">COUNT(IF(ReadyData!E:E=LanguageAnalysis!A26,ReadyData!F:F))</f>
        <v>1</v>
      </c>
      <c r="C26" s="1" cm="1">
        <f t="array" ref="C26">AVERAGE(IF(ReadyData!E:E=LanguageAnalysis!A26,ReadyData!F:F))</f>
        <v>4.3</v>
      </c>
      <c r="D26" s="1" cm="1">
        <f t="array" ref="D26">GEOMEAN(IF(ReadyData!E:E=LanguageAnalysis!A26,ReadyData!F:F))</f>
        <v>4.3</v>
      </c>
      <c r="E26" s="1" cm="1">
        <f t="array" ref="E26">MEDIAN(IF(ReadyData!E:E=LanguageAnalysis!A26,ReadyData!F:F))</f>
        <v>4.3</v>
      </c>
      <c r="F26" s="1" cm="1">
        <f t="array" ref="F26">_xlfn.STDEV.P(IF(ReadyData!E:E=LanguageAnalysis!A26,ReadyData!F:F))</f>
        <v>0</v>
      </c>
    </row>
    <row r="27" spans="1:6" x14ac:dyDescent="0.35">
      <c r="A27" t="s">
        <v>13916</v>
      </c>
      <c r="B27" cm="1">
        <f t="array" ref="B27">COUNT(IF(ReadyData!E:E=LanguageAnalysis!A27,ReadyData!F:F))</f>
        <v>2</v>
      </c>
      <c r="C27" s="1" cm="1">
        <f t="array" ref="C27">AVERAGE(IF(ReadyData!E:E=LanguageAnalysis!A27,ReadyData!F:F))</f>
        <v>7.95</v>
      </c>
      <c r="D27" s="1" cm="1">
        <f t="array" ref="D27">GEOMEAN(IF(ReadyData!E:E=LanguageAnalysis!A27,ReadyData!F:F))</f>
        <v>7.9309520235593407</v>
      </c>
      <c r="E27" s="1" cm="1">
        <f t="array" ref="E27">MEDIAN(IF(ReadyData!E:E=LanguageAnalysis!A27,ReadyData!F:F))</f>
        <v>7.95</v>
      </c>
      <c r="F27" s="1" cm="1">
        <f t="array" ref="F27">_xlfn.STDEV.P(IF(ReadyData!E:E=LanguageAnalysis!A27,ReadyData!F:F))</f>
        <v>0.54999999999999982</v>
      </c>
    </row>
    <row r="28" spans="1:6" x14ac:dyDescent="0.35">
      <c r="A28" t="s">
        <v>14394</v>
      </c>
      <c r="B28" cm="1">
        <f t="array" ref="B28">COUNT(IF(ReadyData!E:E=LanguageAnalysis!A28,ReadyData!F:F))</f>
        <v>1</v>
      </c>
      <c r="C28" s="1" cm="1">
        <f t="array" ref="C28">AVERAGE(IF(ReadyData!E:E=LanguageAnalysis!A28,ReadyData!F:F))</f>
        <v>7.1</v>
      </c>
      <c r="D28" s="1" cm="1">
        <f t="array" ref="D28">GEOMEAN(IF(ReadyData!E:E=LanguageAnalysis!A28,ReadyData!F:F))</f>
        <v>7.1</v>
      </c>
      <c r="E28" s="1" cm="1">
        <f t="array" ref="E28">MEDIAN(IF(ReadyData!E:E=LanguageAnalysis!A28,ReadyData!F:F))</f>
        <v>7.1</v>
      </c>
      <c r="F28" s="1" cm="1">
        <f t="array" ref="F28">_xlfn.STDEV.P(IF(ReadyData!E:E=LanguageAnalysis!A28,ReadyData!F:F))</f>
        <v>0</v>
      </c>
    </row>
    <row r="29" spans="1:6" x14ac:dyDescent="0.35">
      <c r="A29" t="s">
        <v>14503</v>
      </c>
      <c r="B29" cm="1">
        <f t="array" ref="B29">COUNT(IF(ReadyData!E:E=LanguageAnalysis!A29,ReadyData!F:F))</f>
        <v>8</v>
      </c>
      <c r="C29" s="1" cm="1">
        <f t="array" ref="C29">AVERAGE(IF(ReadyData!E:E=LanguageAnalysis!A29,ReadyData!F:F))</f>
        <v>7.4874999999999989</v>
      </c>
      <c r="D29" s="1" cm="1">
        <f t="array" ref="D29">GEOMEAN(IF(ReadyData!E:E=LanguageAnalysis!A29,ReadyData!F:F))</f>
        <v>7.440088727961113</v>
      </c>
      <c r="E29" s="1" cm="1">
        <f t="array" ref="E29">MEDIAN(IF(ReadyData!E:E=LanguageAnalysis!A29,ReadyData!F:F))</f>
        <v>7.7</v>
      </c>
      <c r="F29" s="1" cm="1">
        <f t="array" ref="F29">_xlfn.STDEV.P(IF(ReadyData!E:E=LanguageAnalysis!A29,ReadyData!F:F))</f>
        <v>0.82679728470769742</v>
      </c>
    </row>
    <row r="30" spans="1:6" x14ac:dyDescent="0.35">
      <c r="A30" t="s">
        <v>8649</v>
      </c>
      <c r="B30" cm="1">
        <f t="array" ref="B30">COUNT(IF(ReadyData!E:E=LanguageAnalysis!A30,ReadyData!F:F))</f>
        <v>1</v>
      </c>
      <c r="C30" s="1" cm="1">
        <f t="array" ref="C30">AVERAGE(IF(ReadyData!E:E=LanguageAnalysis!A30,ReadyData!F:F))</f>
        <v>6.9</v>
      </c>
      <c r="D30" s="1" cm="1">
        <f t="array" ref="D30">GEOMEAN(IF(ReadyData!E:E=LanguageAnalysis!A30,ReadyData!F:F))</f>
        <v>6.9</v>
      </c>
      <c r="E30" s="1" cm="1">
        <f t="array" ref="E30">MEDIAN(IF(ReadyData!E:E=LanguageAnalysis!A30,ReadyData!F:F))</f>
        <v>6.9</v>
      </c>
      <c r="F30" s="1" cm="1">
        <f t="array" ref="F30">_xlfn.STDEV.P(IF(ReadyData!E:E=LanguageAnalysis!A30,ReadyData!F:F))</f>
        <v>0</v>
      </c>
    </row>
    <row r="31" spans="1:6" x14ac:dyDescent="0.35">
      <c r="A31" t="s">
        <v>15778</v>
      </c>
      <c r="B31" cm="1">
        <f t="array" ref="B31">COUNT(IF(ReadyData!E:E=LanguageAnalysis!A31,ReadyData!F:F))</f>
        <v>5</v>
      </c>
      <c r="C31" s="1" cm="1">
        <f t="array" ref="C31">AVERAGE(IF(ReadyData!E:E=LanguageAnalysis!A31,ReadyData!F:F))</f>
        <v>7.5</v>
      </c>
      <c r="D31" s="1" cm="1">
        <f t="array" ref="D31">GEOMEAN(IF(ReadyData!E:E=LanguageAnalysis!A31,ReadyData!F:F))</f>
        <v>7.4310326448671669</v>
      </c>
      <c r="E31" s="1" cm="1">
        <f t="array" ref="E31">MEDIAN(IF(ReadyData!E:E=LanguageAnalysis!A31,ReadyData!F:F))</f>
        <v>8.1</v>
      </c>
      <c r="F31" s="1" cm="1">
        <f t="array" ref="F31">_xlfn.STDEV.P(IF(ReadyData!E:E=LanguageAnalysis!A31,ReadyData!F:F))</f>
        <v>0.96332756630338934</v>
      </c>
    </row>
    <row r="32" spans="1:6" x14ac:dyDescent="0.35">
      <c r="A32" t="s">
        <v>15950</v>
      </c>
      <c r="B32" cm="1">
        <f t="array" ref="B32">COUNT(IF(ReadyData!E:E=LanguageAnalysis!A32,ReadyData!F:F))</f>
        <v>5</v>
      </c>
      <c r="C32" s="1" cm="1">
        <f t="array" ref="C32">AVERAGE(IF(ReadyData!E:E=LanguageAnalysis!A32,ReadyData!F:F))</f>
        <v>7.3800000000000008</v>
      </c>
      <c r="D32" s="1" cm="1">
        <f t="array" ref="D32">GEOMEAN(IF(ReadyData!E:E=LanguageAnalysis!A32,ReadyData!F:F))</f>
        <v>7.3350464357347569</v>
      </c>
      <c r="E32" s="1" cm="1">
        <f t="array" ref="E32">MEDIAN(IF(ReadyData!E:E=LanguageAnalysis!A32,ReadyData!F:F))</f>
        <v>7.4</v>
      </c>
      <c r="F32" s="1" cm="1">
        <f t="array" ref="F32">_xlfn.STDEV.P(IF(ReadyData!E:E=LanguageAnalysis!A32,ReadyData!F:F))</f>
        <v>0.79094879733139856</v>
      </c>
    </row>
    <row r="33" spans="1:6" x14ac:dyDescent="0.35">
      <c r="A33" t="s">
        <v>17494</v>
      </c>
      <c r="B33" cm="1">
        <f t="array" ref="B33">COUNT(IF(ReadyData!E:E=LanguageAnalysis!A33,ReadyData!F:F))</f>
        <v>4</v>
      </c>
      <c r="C33" s="1" cm="1">
        <f t="array" ref="C33">AVERAGE(IF(ReadyData!E:E=LanguageAnalysis!A33,ReadyData!F:F))</f>
        <v>7.15</v>
      </c>
      <c r="D33" s="1" cm="1">
        <f t="array" ref="D33">GEOMEAN(IF(ReadyData!E:E=LanguageAnalysis!A33,ReadyData!F:F))</f>
        <v>7.132245762259724</v>
      </c>
      <c r="E33" s="1" cm="1">
        <f t="array" ref="E33">MEDIAN(IF(ReadyData!E:E=LanguageAnalysis!A33,ReadyData!F:F))</f>
        <v>7.3</v>
      </c>
      <c r="F33" s="1" cm="1">
        <f t="array" ref="F33">_xlfn.STDEV.P(IF(ReadyData!E:E=LanguageAnalysis!A33,ReadyData!F:F))</f>
        <v>0.49749371855330965</v>
      </c>
    </row>
    <row r="34" spans="1:6" x14ac:dyDescent="0.35">
      <c r="A34" t="s">
        <v>18111</v>
      </c>
      <c r="B34" cm="1">
        <f t="array" ref="B34">COUNT(IF(ReadyData!E:E=LanguageAnalysis!A34,ReadyData!F:F))</f>
        <v>1</v>
      </c>
      <c r="C34" s="1" cm="1">
        <f t="array" ref="C34">AVERAGE(IF(ReadyData!E:E=LanguageAnalysis!A34,ReadyData!F:F))</f>
        <v>7.4</v>
      </c>
      <c r="D34" s="1" cm="1">
        <f t="array" ref="D34">GEOMEAN(IF(ReadyData!E:E=LanguageAnalysis!A34,ReadyData!F:F))</f>
        <v>7.4</v>
      </c>
      <c r="E34" s="1" cm="1">
        <f t="array" ref="E34">MEDIAN(IF(ReadyData!E:E=LanguageAnalysis!A34,ReadyData!F:F))</f>
        <v>7.4</v>
      </c>
      <c r="F34" s="1" cm="1">
        <f t="array" ref="F34">_xlfn.STDEV.P(IF(ReadyData!E:E=LanguageAnalysis!A34,ReadyData!F:F))</f>
        <v>0</v>
      </c>
    </row>
    <row r="35" spans="1:6" x14ac:dyDescent="0.35">
      <c r="A35" t="s">
        <v>19421</v>
      </c>
      <c r="B35" cm="1">
        <f t="array" ref="B35">COUNT(IF(ReadyData!E:E=LanguageAnalysis!A35,ReadyData!F:F))</f>
        <v>2</v>
      </c>
      <c r="C35" s="1" cm="1">
        <f t="array" ref="C35">AVERAGE(IF(ReadyData!E:E=LanguageAnalysis!A35,ReadyData!F:F))</f>
        <v>7.1</v>
      </c>
      <c r="D35" s="1" cm="1">
        <f t="array" ref="D35">GEOMEAN(IF(ReadyData!E:E=LanguageAnalysis!A35,ReadyData!F:F))</f>
        <v>7.0971825395716008</v>
      </c>
      <c r="E35" s="1" cm="1">
        <f t="array" ref="E35">MEDIAN(IF(ReadyData!E:E=LanguageAnalysis!A35,ReadyData!F:F))</f>
        <v>7.1</v>
      </c>
      <c r="F35" s="1" cm="1">
        <f t="array" ref="F35">_xlfn.STDEV.P(IF(ReadyData!E:E=LanguageAnalysis!A35,ReadyData!F:F))</f>
        <v>0.19999999999999973</v>
      </c>
    </row>
    <row r="36" spans="1:6" x14ac:dyDescent="0.35">
      <c r="A36" t="s">
        <v>19716</v>
      </c>
      <c r="B36" cm="1">
        <f t="array" ref="B36">COUNT(IF(ReadyData!E:E=LanguageAnalysis!A36,ReadyData!F:F))</f>
        <v>1</v>
      </c>
      <c r="C36" s="1" cm="1">
        <f t="array" ref="C36">AVERAGE(IF(ReadyData!E:E=LanguageAnalysis!A36,ReadyData!F:F))</f>
        <v>6.6</v>
      </c>
      <c r="D36" s="1" cm="1">
        <f t="array" ref="D36">GEOMEAN(IF(ReadyData!E:E=LanguageAnalysis!A36,ReadyData!F:F))</f>
        <v>6.6</v>
      </c>
      <c r="E36" s="1" cm="1">
        <f t="array" ref="E36">MEDIAN(IF(ReadyData!E:E=LanguageAnalysis!A36,ReadyData!F:F))</f>
        <v>6.6</v>
      </c>
      <c r="F36" s="1" cm="1">
        <f t="array" ref="F36">_xlfn.STDEV.P(IF(ReadyData!E:E=LanguageAnalysis!A36,ReadyData!F:F))</f>
        <v>0</v>
      </c>
    </row>
    <row r="37" spans="1:6" x14ac:dyDescent="0.35">
      <c r="A37" t="s">
        <v>13605</v>
      </c>
      <c r="B37" cm="1">
        <f t="array" ref="B37">COUNT(IF(ReadyData!E:E=LanguageAnalysis!A37,ReadyData!F:F))</f>
        <v>1</v>
      </c>
      <c r="C37" s="1" cm="1">
        <f t="array" ref="C37">AVERAGE(IF(ReadyData!E:E=LanguageAnalysis!A37,ReadyData!F:F))</f>
        <v>7.4</v>
      </c>
      <c r="D37" s="1" cm="1">
        <f t="array" ref="D37">GEOMEAN(IF(ReadyData!E:E=LanguageAnalysis!A37,ReadyData!F:F))</f>
        <v>7.4</v>
      </c>
      <c r="E37" s="1" cm="1">
        <f t="array" ref="E37">MEDIAN(IF(ReadyData!E:E=LanguageAnalysis!A37,ReadyData!F:F))</f>
        <v>7.4</v>
      </c>
      <c r="F37" s="1" cm="1">
        <f t="array" ref="F37">_xlfn.STDEV.P(IF(ReadyData!E:E=LanguageAnalysis!A37,ReadyData!F:F))</f>
        <v>0</v>
      </c>
    </row>
    <row r="38" spans="1:6" x14ac:dyDescent="0.35">
      <c r="A38" t="s">
        <v>20702</v>
      </c>
      <c r="B38" cm="1">
        <f t="array" ref="B38">COUNT(IF(ReadyData!E:E=LanguageAnalysis!A38,ReadyData!F:F))</f>
        <v>1</v>
      </c>
      <c r="C38" s="1" cm="1">
        <f t="array" ref="C38">AVERAGE(IF(ReadyData!E:E=LanguageAnalysis!A38,ReadyData!F:F))</f>
        <v>5.0999999999999996</v>
      </c>
      <c r="D38" s="1" cm="1">
        <f t="array" ref="D38">GEOMEAN(IF(ReadyData!E:E=LanguageAnalysis!A38,ReadyData!F:F))</f>
        <v>5.0999999999999996</v>
      </c>
      <c r="E38" s="1" cm="1">
        <f t="array" ref="E38">MEDIAN(IF(ReadyData!E:E=LanguageAnalysis!A38,ReadyData!F:F))</f>
        <v>5.0999999999999996</v>
      </c>
      <c r="F38" s="1" cm="1">
        <f t="array" ref="F38">_xlfn.STDEV.P(IF(ReadyData!E:E=LanguageAnalysis!A38,ReadyData!F:F))</f>
        <v>0</v>
      </c>
    </row>
    <row r="39" spans="1:6" x14ac:dyDescent="0.35">
      <c r="A39" t="s">
        <v>20718</v>
      </c>
      <c r="B39" cm="1">
        <f t="array" ref="B39">COUNT(IF(ReadyData!E:E=LanguageAnalysis!A39,ReadyData!F:F))</f>
        <v>1</v>
      </c>
      <c r="C39" s="1" cm="1">
        <f t="array" ref="C39">AVERAGE(IF(ReadyData!E:E=LanguageAnalysis!A39,ReadyData!F:F))</f>
        <v>7.5</v>
      </c>
      <c r="D39" s="1" cm="1">
        <f t="array" ref="D39">GEOMEAN(IF(ReadyData!E:E=LanguageAnalysis!A39,ReadyData!F:F))</f>
        <v>7.5</v>
      </c>
      <c r="E39" s="1" cm="1">
        <f t="array" ref="E39">MEDIAN(IF(ReadyData!E:E=LanguageAnalysis!A39,ReadyData!F:F))</f>
        <v>7.5</v>
      </c>
      <c r="F39" s="1" cm="1">
        <f t="array" ref="F39">_xlfn.STDEV.P(IF(ReadyData!E:E=LanguageAnalysis!A39,ReadyData!F:F))</f>
        <v>0</v>
      </c>
    </row>
    <row r="40" spans="1:6" x14ac:dyDescent="0.35">
      <c r="A40" t="s">
        <v>21178</v>
      </c>
      <c r="B40" cm="1">
        <f t="array" ref="B40">COUNT(IF(ReadyData!E:E=LanguageAnalysis!A40,ReadyData!F:F))</f>
        <v>1</v>
      </c>
      <c r="C40" s="1" cm="1">
        <f t="array" ref="C40">AVERAGE(IF(ReadyData!E:E=LanguageAnalysis!A40,ReadyData!F:F))</f>
        <v>7.4</v>
      </c>
      <c r="D40" s="1" cm="1">
        <f t="array" ref="D40">GEOMEAN(IF(ReadyData!E:E=LanguageAnalysis!A40,ReadyData!F:F))</f>
        <v>7.4</v>
      </c>
      <c r="E40" s="1" cm="1">
        <f t="array" ref="E40">MEDIAN(IF(ReadyData!E:E=LanguageAnalysis!A40,ReadyData!F:F))</f>
        <v>7.4</v>
      </c>
      <c r="F40" s="1" cm="1">
        <f t="array" ref="F40">_xlfn.STDEV.P(IF(ReadyData!E:E=LanguageAnalysis!A40,ReadyData!F:F))</f>
        <v>0</v>
      </c>
    </row>
    <row r="41" spans="1:6" x14ac:dyDescent="0.35">
      <c r="A41" t="s">
        <v>21473</v>
      </c>
      <c r="B41" cm="1">
        <f t="array" ref="B41">COUNT(IF(ReadyData!E:E=LanguageAnalysis!A41,ReadyData!F:F))</f>
        <v>2</v>
      </c>
      <c r="C41" s="1" cm="1">
        <f t="array" ref="C41">AVERAGE(IF(ReadyData!E:E=LanguageAnalysis!A41,ReadyData!F:F))</f>
        <v>7.8999999999999995</v>
      </c>
      <c r="D41" s="1" cm="1">
        <f t="array" ref="D41">GEOMEAN(IF(ReadyData!E:E=LanguageAnalysis!A41,ReadyData!F:F))</f>
        <v>7.8943017423962196</v>
      </c>
      <c r="E41" s="1" cm="1">
        <f t="array" ref="E41">MEDIAN(IF(ReadyData!E:E=LanguageAnalysis!A41,ReadyData!F:F))</f>
        <v>7.8999999999999995</v>
      </c>
      <c r="F41" s="1" cm="1">
        <f t="array" ref="F41">_xlfn.STDEV.P(IF(ReadyData!E:E=LanguageAnalysis!A41,ReadyData!F:F))</f>
        <v>0.29999999999999982</v>
      </c>
    </row>
    <row r="42" spans="1:6" x14ac:dyDescent="0.35">
      <c r="A42" t="s">
        <v>22056</v>
      </c>
      <c r="B42" cm="1">
        <f t="array" ref="B42">COUNT(IF(ReadyData!E:E=LanguageAnalysis!A42,ReadyData!F:F))</f>
        <v>2</v>
      </c>
      <c r="C42" s="1" cm="1">
        <f t="array" ref="C42">AVERAGE(IF(ReadyData!E:E=LanguageAnalysis!A42,ReadyData!F:F))</f>
        <v>7.2</v>
      </c>
      <c r="D42" s="1" cm="1">
        <f t="array" ref="D42">GEOMEAN(IF(ReadyData!E:E=LanguageAnalysis!A42,ReadyData!F:F))</f>
        <v>7.1658914309386521</v>
      </c>
      <c r="E42" s="1" cm="1">
        <f t="array" ref="E42">MEDIAN(IF(ReadyData!E:E=LanguageAnalysis!A42,ReadyData!F:F))</f>
        <v>7.2</v>
      </c>
      <c r="F42" s="1" cm="1">
        <f t="array" ref="F42">_xlfn.STDEV.P(IF(ReadyData!E:E=LanguageAnalysis!A42,ReadyData!F:F))</f>
        <v>0.70000000000000018</v>
      </c>
    </row>
    <row r="43" spans="1:6" x14ac:dyDescent="0.35">
      <c r="A43" t="s">
        <v>22077</v>
      </c>
      <c r="B43" cm="1">
        <f t="array" ref="B43">COUNT(IF(ReadyData!E:E=LanguageAnalysis!A43,ReadyData!F:F))</f>
        <v>4</v>
      </c>
      <c r="C43" s="1" cm="1">
        <f t="array" ref="C43">AVERAGE(IF(ReadyData!E:E=LanguageAnalysis!A43,ReadyData!F:F))</f>
        <v>7.5750000000000002</v>
      </c>
      <c r="D43" s="1" cm="1">
        <f t="array" ref="D43">GEOMEAN(IF(ReadyData!E:E=LanguageAnalysis!A43,ReadyData!F:F))</f>
        <v>7.4972651711725273</v>
      </c>
      <c r="E43" s="1" cm="1">
        <f t="array" ref="E43">MEDIAN(IF(ReadyData!E:E=LanguageAnalysis!A43,ReadyData!F:F))</f>
        <v>7.95</v>
      </c>
      <c r="F43" s="1" cm="1">
        <f t="array" ref="F43">_xlfn.STDEV.P(IF(ReadyData!E:E=LanguageAnalysis!A43,ReadyData!F:F))</f>
        <v>1.0425329730996518</v>
      </c>
    </row>
    <row r="44" spans="1:6" x14ac:dyDescent="0.35">
      <c r="A44" t="s">
        <v>22474</v>
      </c>
      <c r="B44" cm="1">
        <f t="array" ref="B44">COUNT(IF(ReadyData!E:E=LanguageAnalysis!A44,ReadyData!F:F))</f>
        <v>1</v>
      </c>
      <c r="C44" s="1" cm="1">
        <f t="array" ref="C44">AVERAGE(IF(ReadyData!E:E=LanguageAnalysis!A44,ReadyData!F:F))</f>
        <v>6.4</v>
      </c>
      <c r="D44" s="1" cm="1">
        <f t="array" ref="D44">GEOMEAN(IF(ReadyData!E:E=LanguageAnalysis!A44,ReadyData!F:F))</f>
        <v>6.4</v>
      </c>
      <c r="E44" s="1" cm="1">
        <f t="array" ref="E44">MEDIAN(IF(ReadyData!E:E=LanguageAnalysis!A44,ReadyData!F:F))</f>
        <v>6.4</v>
      </c>
      <c r="F44" s="1" cm="1">
        <f t="array" ref="F44">_xlfn.STDEV.P(IF(ReadyData!E:E=LanguageAnalysis!A44,ReadyData!F:F))</f>
        <v>0</v>
      </c>
    </row>
    <row r="45" spans="1:6" x14ac:dyDescent="0.35">
      <c r="A45" t="s">
        <v>23016</v>
      </c>
      <c r="B45" cm="1">
        <f t="array" ref="B45">COUNT(IF(ReadyData!E:E=LanguageAnalysis!A45,ReadyData!F:F))</f>
        <v>1</v>
      </c>
      <c r="C45" s="1" cm="1">
        <f t="array" ref="C45">AVERAGE(IF(ReadyData!E:E=LanguageAnalysis!A45,ReadyData!F:F))</f>
        <v>7.3</v>
      </c>
      <c r="D45" s="1" cm="1">
        <f t="array" ref="D45">GEOMEAN(IF(ReadyData!E:E=LanguageAnalysis!A45,ReadyData!F:F))</f>
        <v>7.3</v>
      </c>
      <c r="E45" s="1" cm="1">
        <f t="array" ref="E45">MEDIAN(IF(ReadyData!E:E=LanguageAnalysis!A45,ReadyData!F:F))</f>
        <v>7.3</v>
      </c>
      <c r="F45" s="1" cm="1">
        <f t="array" ref="F45">_xlfn.STDEV.P(IF(ReadyData!E:E=LanguageAnalysis!A45,ReadyData!F:F))</f>
        <v>0</v>
      </c>
    </row>
    <row r="46" spans="1:6" x14ac:dyDescent="0.35">
      <c r="A46" t="s">
        <v>24043</v>
      </c>
      <c r="B46" cm="1">
        <f t="array" ref="B46">COUNT(IF(ReadyData!E:E=LanguageAnalysis!A46,ReadyData!F:F))</f>
        <v>1</v>
      </c>
      <c r="C46" s="1" cm="1">
        <f t="array" ref="C46">AVERAGE(IF(ReadyData!E:E=LanguageAnalysis!A46,ReadyData!F:F))</f>
        <v>7.4</v>
      </c>
      <c r="D46" s="1" cm="1">
        <f t="array" ref="D46">GEOMEAN(IF(ReadyData!E:E=LanguageAnalysis!A46,ReadyData!F:F))</f>
        <v>7.4</v>
      </c>
      <c r="E46" s="1" cm="1">
        <f t="array" ref="E46">MEDIAN(IF(ReadyData!E:E=LanguageAnalysis!A46,ReadyData!F:F))</f>
        <v>7.4</v>
      </c>
      <c r="F46" s="1" cm="1">
        <f t="array" ref="F46">_xlfn.STDEV.P(IF(ReadyData!E:E=LanguageAnalysis!A46,ReadyData!F:F))</f>
        <v>0</v>
      </c>
    </row>
  </sheetData>
  <conditionalFormatting sqref="C2:C46">
    <cfRule type="top10" dxfId="12" priority="5" rank="10"/>
  </conditionalFormatting>
  <conditionalFormatting sqref="D2:D46">
    <cfRule type="top10" dxfId="11" priority="3" rank="10"/>
    <cfRule type="top10" dxfId="10" priority="4" rank="10"/>
  </conditionalFormatting>
  <conditionalFormatting sqref="E2:E46">
    <cfRule type="top10" dxfId="9" priority="2" rank="10"/>
  </conditionalFormatting>
  <conditionalFormatting sqref="F2:F46">
    <cfRule type="top10" dxfId="8" priority="1" rank="10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5806-6EB9-4FFA-AA93-3CE789C5835B}">
  <dimension ref="A1:F2385"/>
  <sheetViews>
    <sheetView workbookViewId="0">
      <selection activeCell="D8" sqref="D8:G10"/>
    </sheetView>
  </sheetViews>
  <sheetFormatPr defaultRowHeight="14.5" x14ac:dyDescent="0.35"/>
  <cols>
    <col min="1" max="1" width="26.26953125" customWidth="1"/>
    <col min="2" max="2" width="33.36328125" customWidth="1"/>
    <col min="5" max="5" width="35" customWidth="1"/>
  </cols>
  <sheetData>
    <row r="1" spans="1:6" x14ac:dyDescent="0.35">
      <c r="A1" t="str" cm="1">
        <f t="array" ref="A1:A2385">_xlfn.UNIQUE(ReadyData!A:A)</f>
        <v>director_name</v>
      </c>
      <c r="B1" t="s">
        <v>24192</v>
      </c>
    </row>
    <row r="2" spans="1:6" x14ac:dyDescent="0.35">
      <c r="A2" t="str">
        <v>James Cameron</v>
      </c>
      <c r="B2" s="1" cm="1">
        <f t="array" ref="B2">AVERAGE(IF(ReadyData!A:A=DirectorAnalysis!A2,ReadyData!F:F))</f>
        <v>7.9142857142857137</v>
      </c>
    </row>
    <row r="3" spans="1:6" x14ac:dyDescent="0.35">
      <c r="A3" t="str">
        <v>Gore Verbinski</v>
      </c>
      <c r="B3" s="1" cm="1">
        <f t="array" ref="B3">AVERAGE(IF(ReadyData!A:A=DirectorAnalysis!A3,ReadyData!F:F))</f>
        <v>6.9857142857142858</v>
      </c>
    </row>
    <row r="4" spans="1:6" x14ac:dyDescent="0.35">
      <c r="A4" t="str">
        <v>Sam Mendes</v>
      </c>
      <c r="B4" s="1" cm="1">
        <f t="array" ref="B4">AVERAGE(IF(ReadyData!A:A=DirectorAnalysis!A4,ReadyData!F:F))</f>
        <v>7.4571428571428564</v>
      </c>
    </row>
    <row r="5" spans="1:6" x14ac:dyDescent="0.35">
      <c r="A5" t="str">
        <v>Christopher Nolan</v>
      </c>
      <c r="B5" s="1" cm="1">
        <f t="array" ref="B5">AVERAGE(IF(ReadyData!A:A=DirectorAnalysis!A5,ReadyData!F:F))</f>
        <v>8.4250000000000007</v>
      </c>
    </row>
    <row r="6" spans="1:6" x14ac:dyDescent="0.35">
      <c r="A6" t="str">
        <v>Andrew Stanton</v>
      </c>
      <c r="B6" s="1" cm="1">
        <f t="array" ref="B6">AVERAGE(IF(ReadyData!A:A=DirectorAnalysis!A6,ReadyData!F:F))</f>
        <v>7.7333333333333334</v>
      </c>
    </row>
    <row r="7" spans="1:6" x14ac:dyDescent="0.35">
      <c r="A7" t="str">
        <v>Sam Raimi</v>
      </c>
      <c r="B7" s="1" cm="1">
        <f t="array" ref="B7">AVERAGE(IF(ReadyData!A:A=DirectorAnalysis!A7,ReadyData!F:F))</f>
        <v>7.0181818181818185</v>
      </c>
    </row>
    <row r="8" spans="1:6" x14ac:dyDescent="0.35">
      <c r="A8" t="str">
        <v>Nathan Greno</v>
      </c>
      <c r="B8" s="1" cm="1">
        <f t="array" ref="B8">AVERAGE(IF(ReadyData!A:A=DirectorAnalysis!A8,ReadyData!F:F))</f>
        <v>7.8</v>
      </c>
    </row>
    <row r="9" spans="1:6" x14ac:dyDescent="0.35">
      <c r="A9" t="str">
        <v>Joss Whedon</v>
      </c>
      <c r="B9" s="1" cm="1">
        <f t="array" ref="B9">AVERAGE(IF(ReadyData!A:A=DirectorAnalysis!A9,ReadyData!F:F))</f>
        <v>7.8666666666666671</v>
      </c>
      <c r="E9" s="5" t="s">
        <v>24198</v>
      </c>
      <c r="F9" s="5">
        <v>7.5</v>
      </c>
    </row>
    <row r="10" spans="1:6" x14ac:dyDescent="0.35">
      <c r="A10" t="str">
        <v>David Yates</v>
      </c>
      <c r="B10" s="1" cm="1">
        <f t="array" ref="B10">AVERAGE(IF(ReadyData!A:A=DirectorAnalysis!A10,ReadyData!F:F))</f>
        <v>7.2</v>
      </c>
      <c r="E10" s="6" t="s">
        <v>24197</v>
      </c>
      <c r="F10" s="5" cm="1">
        <f t="array" ref="F10">COUNT(IF(B:B&gt;7.5,B:B))</f>
        <v>218</v>
      </c>
    </row>
    <row r="11" spans="1:6" x14ac:dyDescent="0.35">
      <c r="A11" t="str">
        <v>Zack Snyder</v>
      </c>
      <c r="B11" s="1" cm="1">
        <f t="array" ref="B11">AVERAGE(IF(ReadyData!A:A=DirectorAnalysis!A11,ReadyData!F:F))</f>
        <v>7.1428571428571432</v>
      </c>
    </row>
    <row r="12" spans="1:6" x14ac:dyDescent="0.35">
      <c r="A12" t="str">
        <v>Bryan Singer</v>
      </c>
      <c r="B12" s="1" cm="1">
        <f t="array" ref="B12">AVERAGE(IF(ReadyData!A:A=DirectorAnalysis!A12,ReadyData!F:F))</f>
        <v>7.2875000000000005</v>
      </c>
    </row>
    <row r="13" spans="1:6" x14ac:dyDescent="0.35">
      <c r="A13" t="str">
        <v>Marc Forster</v>
      </c>
      <c r="B13" s="1" cm="1">
        <f t="array" ref="B13">AVERAGE(IF(ReadyData!A:A=DirectorAnalysis!A13,ReadyData!F:F))</f>
        <v>7.15</v>
      </c>
    </row>
    <row r="14" spans="1:6" x14ac:dyDescent="0.35">
      <c r="A14" t="str">
        <v>Andrew Adamson</v>
      </c>
      <c r="B14" s="1" cm="1">
        <f t="array" ref="B14">AVERAGE(IF(ReadyData!A:A=DirectorAnalysis!A14,ReadyData!F:F))</f>
        <v>7.08</v>
      </c>
    </row>
    <row r="15" spans="1:6" x14ac:dyDescent="0.35">
      <c r="A15" t="str">
        <v>Rob Marshall</v>
      </c>
      <c r="B15" s="1" cm="1">
        <f t="array" ref="B15">AVERAGE(IF(ReadyData!A:A=DirectorAnalysis!A15,ReadyData!F:F))</f>
        <v>6.6</v>
      </c>
    </row>
    <row r="16" spans="1:6" x14ac:dyDescent="0.35">
      <c r="A16" t="str">
        <v>Barry Sonnenfeld</v>
      </c>
      <c r="B16" s="1" cm="1">
        <f t="array" ref="B16">AVERAGE(IF(ReadyData!A:A=DirectorAnalysis!A16,ReadyData!F:F))</f>
        <v>6.4571428571428564</v>
      </c>
    </row>
    <row r="17" spans="1:2" x14ac:dyDescent="0.35">
      <c r="A17" t="str">
        <v>Peter Jackson</v>
      </c>
      <c r="B17" s="1" cm="1">
        <f t="array" ref="B17">AVERAGE(IF(ReadyData!A:A=DirectorAnalysis!A17,ReadyData!F:F))</f>
        <v>7.8888888888888893</v>
      </c>
    </row>
    <row r="18" spans="1:2" x14ac:dyDescent="0.35">
      <c r="A18" t="str">
        <v>Marc Webb</v>
      </c>
      <c r="B18" s="1" cm="1">
        <f t="array" ref="B18">AVERAGE(IF(ReadyData!A:A=DirectorAnalysis!A18,ReadyData!F:F))</f>
        <v>7.1333333333333329</v>
      </c>
    </row>
    <row r="19" spans="1:2" x14ac:dyDescent="0.35">
      <c r="A19" t="str">
        <v>Ridley Scott</v>
      </c>
      <c r="B19" s="1" cm="1">
        <f t="array" ref="B19">AVERAGE(IF(ReadyData!A:A=DirectorAnalysis!A19,ReadyData!F:F))</f>
        <v>7.1312499999999996</v>
      </c>
    </row>
    <row r="20" spans="1:2" x14ac:dyDescent="0.35">
      <c r="A20" t="str">
        <v>Chris Weitz</v>
      </c>
      <c r="B20" s="1" cm="1">
        <f t="array" ref="B20">AVERAGE(IF(ReadyData!A:A=DirectorAnalysis!A20,ReadyData!F:F))</f>
        <v>6.08</v>
      </c>
    </row>
    <row r="21" spans="1:2" x14ac:dyDescent="0.35">
      <c r="A21" t="str">
        <v>Anthony Russo</v>
      </c>
      <c r="B21" s="1" cm="1">
        <f t="array" ref="B21">AVERAGE(IF(ReadyData!A:A=DirectorAnalysis!A21,ReadyData!F:F))</f>
        <v>7</v>
      </c>
    </row>
    <row r="22" spans="1:2" x14ac:dyDescent="0.35">
      <c r="A22" t="str">
        <v>Peter Berg</v>
      </c>
      <c r="B22" s="1" cm="1">
        <f t="array" ref="B22">AVERAGE(IF(ReadyData!A:A=DirectorAnalysis!A22,ReadyData!F:F))</f>
        <v>6.666666666666667</v>
      </c>
    </row>
    <row r="23" spans="1:2" x14ac:dyDescent="0.35">
      <c r="A23" t="str">
        <v>Colin Trevorrow</v>
      </c>
      <c r="B23" s="1" cm="1">
        <f t="array" ref="B23">AVERAGE(IF(ReadyData!A:A=DirectorAnalysis!A23,ReadyData!F:F))</f>
        <v>7</v>
      </c>
    </row>
    <row r="24" spans="1:2" x14ac:dyDescent="0.35">
      <c r="A24" t="str">
        <v>Shane Black</v>
      </c>
      <c r="B24" s="1" cm="1">
        <f t="array" ref="B24">AVERAGE(IF(ReadyData!A:A=DirectorAnalysis!A24,ReadyData!F:F))</f>
        <v>7.4</v>
      </c>
    </row>
    <row r="25" spans="1:2" x14ac:dyDescent="0.35">
      <c r="A25" t="str">
        <v>Tim Burton</v>
      </c>
      <c r="B25" s="1" cm="1">
        <f t="array" ref="B25">AVERAGE(IF(ReadyData!A:A=DirectorAnalysis!A25,ReadyData!F:F))</f>
        <v>7.05</v>
      </c>
    </row>
    <row r="26" spans="1:2" x14ac:dyDescent="0.35">
      <c r="A26" t="str">
        <v>Brett Ratner</v>
      </c>
      <c r="B26" s="1" cm="1">
        <f t="array" ref="B26">AVERAGE(IF(ReadyData!A:A=DirectorAnalysis!A26,ReadyData!F:F))</f>
        <v>6.4555555555555557</v>
      </c>
    </row>
    <row r="27" spans="1:2" x14ac:dyDescent="0.35">
      <c r="A27" t="str">
        <v>Dan Scanlon</v>
      </c>
      <c r="B27" s="1" cm="1">
        <f t="array" ref="B27">AVERAGE(IF(ReadyData!A:A=DirectorAnalysis!A27,ReadyData!F:F))</f>
        <v>7.3</v>
      </c>
    </row>
    <row r="28" spans="1:2" x14ac:dyDescent="0.35">
      <c r="A28" t="str">
        <v>Michael Bay</v>
      </c>
      <c r="B28" s="1" cm="1">
        <f t="array" ref="B28">AVERAGE(IF(ReadyData!A:A=DirectorAnalysis!A28,ReadyData!F:F))</f>
        <v>6.6166666666666671</v>
      </c>
    </row>
    <row r="29" spans="1:2" x14ac:dyDescent="0.35">
      <c r="A29" t="str">
        <v>Joseph Kosinski</v>
      </c>
      <c r="B29" s="1" cm="1">
        <f t="array" ref="B29">AVERAGE(IF(ReadyData!A:A=DirectorAnalysis!A29,ReadyData!F:F))</f>
        <v>6.9</v>
      </c>
    </row>
    <row r="30" spans="1:2" x14ac:dyDescent="0.35">
      <c r="A30" t="str">
        <v>John Lasseter</v>
      </c>
      <c r="B30" s="1" cm="1">
        <f t="array" ref="B30">AVERAGE(IF(ReadyData!A:A=DirectorAnalysis!A30,ReadyData!F:F))</f>
        <v>7.38</v>
      </c>
    </row>
    <row r="31" spans="1:2" x14ac:dyDescent="0.35">
      <c r="A31" t="str">
        <v>Martin Campbell</v>
      </c>
      <c r="B31" s="1" cm="1">
        <f t="array" ref="B31">AVERAGE(IF(ReadyData!A:A=DirectorAnalysis!A31,ReadyData!F:F))</f>
        <v>6.5500000000000007</v>
      </c>
    </row>
    <row r="32" spans="1:2" x14ac:dyDescent="0.35">
      <c r="A32" t="str">
        <v>Lee Unkrich</v>
      </c>
      <c r="B32" s="1" cm="1">
        <f t="array" ref="B32">AVERAGE(IF(ReadyData!A:A=DirectorAnalysis!A32,ReadyData!F:F))</f>
        <v>8.3000000000000007</v>
      </c>
    </row>
    <row r="33" spans="1:2" x14ac:dyDescent="0.35">
      <c r="A33" t="str">
        <v>McG</v>
      </c>
      <c r="B33" s="1" cm="1">
        <f t="array" ref="B33">AVERAGE(IF(ReadyData!A:A=DirectorAnalysis!A33,ReadyData!F:F))</f>
        <v>6.083333333333333</v>
      </c>
    </row>
    <row r="34" spans="1:2" x14ac:dyDescent="0.35">
      <c r="A34" t="str">
        <v>James Wan</v>
      </c>
      <c r="B34" s="1" cm="1">
        <f t="array" ref="B34">AVERAGE(IF(ReadyData!A:A=DirectorAnalysis!A34,ReadyData!F:F))</f>
        <v>7.2</v>
      </c>
    </row>
    <row r="35" spans="1:2" x14ac:dyDescent="0.35">
      <c r="A35" t="str">
        <v>J.J. Abrams</v>
      </c>
      <c r="B35" s="1" cm="1">
        <f t="array" ref="B35">AVERAGE(IF(ReadyData!A:A=DirectorAnalysis!A35,ReadyData!F:F))</f>
        <v>7.4499999999999993</v>
      </c>
    </row>
    <row r="36" spans="1:2" x14ac:dyDescent="0.35">
      <c r="A36" t="str">
        <v>Baz Luhrmann</v>
      </c>
      <c r="B36" s="1" cm="1">
        <f t="array" ref="B36">AVERAGE(IF(ReadyData!A:A=DirectorAnalysis!A36,ReadyData!F:F))</f>
        <v>7.0750000000000002</v>
      </c>
    </row>
    <row r="37" spans="1:2" x14ac:dyDescent="0.35">
      <c r="A37" t="str">
        <v>Mike Newell</v>
      </c>
      <c r="B37" s="1" cm="1">
        <f t="array" ref="B37">AVERAGE(IF(ReadyData!A:A=DirectorAnalysis!A37,ReadyData!F:F))</f>
        <v>6.8428571428571425</v>
      </c>
    </row>
    <row r="38" spans="1:2" x14ac:dyDescent="0.35">
      <c r="A38" t="str">
        <v>Guillermo del Toro</v>
      </c>
      <c r="B38" s="1" cm="1">
        <f t="array" ref="B38">AVERAGE(IF(ReadyData!A:A=DirectorAnalysis!A38,ReadyData!F:F))</f>
        <v>7.1400000000000006</v>
      </c>
    </row>
    <row r="39" spans="1:2" x14ac:dyDescent="0.35">
      <c r="A39" t="str">
        <v>Steven Spielberg</v>
      </c>
      <c r="B39" s="1" cm="1">
        <f t="array" ref="B39">AVERAGE(IF(ReadyData!A:A=DirectorAnalysis!A39,ReadyData!F:F))</f>
        <v>7.4807692307692308</v>
      </c>
    </row>
    <row r="40" spans="1:2" x14ac:dyDescent="0.35">
      <c r="A40" t="str">
        <v>Peter Sohn</v>
      </c>
      <c r="B40" s="1" cm="1">
        <f t="array" ref="B40">AVERAGE(IF(ReadyData!A:A=DirectorAnalysis!A40,ReadyData!F:F))</f>
        <v>6.8</v>
      </c>
    </row>
    <row r="41" spans="1:2" x14ac:dyDescent="0.35">
      <c r="A41" t="str">
        <v>Mark Andrews</v>
      </c>
      <c r="B41" s="1" cm="1">
        <f t="array" ref="B41">AVERAGE(IF(ReadyData!A:A=DirectorAnalysis!A41,ReadyData!F:F))</f>
        <v>7.2</v>
      </c>
    </row>
    <row r="42" spans="1:2" x14ac:dyDescent="0.35">
      <c r="A42" t="str">
        <v>Justin Lin</v>
      </c>
      <c r="B42" s="1" cm="1">
        <f t="array" ref="B42">AVERAGE(IF(ReadyData!A:A=DirectorAnalysis!A42,ReadyData!F:F))</f>
        <v>6.8400000000000007</v>
      </c>
    </row>
    <row r="43" spans="1:2" x14ac:dyDescent="0.35">
      <c r="A43" t="str">
        <v>Roland Emmerich</v>
      </c>
      <c r="B43" s="1" cm="1">
        <f t="array" ref="B43">AVERAGE(IF(ReadyData!A:A=DirectorAnalysis!A43,ReadyData!F:F))</f>
        <v>6.1875</v>
      </c>
    </row>
    <row r="44" spans="1:2" x14ac:dyDescent="0.35">
      <c r="A44" t="str">
        <v>Robert Zemeckis</v>
      </c>
      <c r="B44" s="1" cm="1">
        <f t="array" ref="B44">AVERAGE(IF(ReadyData!A:A=DirectorAnalysis!A44,ReadyData!F:F))</f>
        <v>7.3076923076923084</v>
      </c>
    </row>
    <row r="45" spans="1:2" x14ac:dyDescent="0.35">
      <c r="A45" t="str">
        <v>Lana Wachowski</v>
      </c>
      <c r="B45" s="1" cm="1">
        <f t="array" ref="B45">AVERAGE(IF(ReadyData!A:A=DirectorAnalysis!A45,ReadyData!F:F))</f>
        <v>6.9166666666666652</v>
      </c>
    </row>
    <row r="46" spans="1:2" x14ac:dyDescent="0.35">
      <c r="A46" t="str">
        <v>Pete Docter</v>
      </c>
      <c r="B46" s="1" cm="1">
        <f t="array" ref="B46">AVERAGE(IF(ReadyData!A:A=DirectorAnalysis!A46,ReadyData!F:F))</f>
        <v>8.2333333333333343</v>
      </c>
    </row>
    <row r="47" spans="1:2" x14ac:dyDescent="0.35">
      <c r="A47" t="str">
        <v>Rob Letterman</v>
      </c>
      <c r="B47" s="1" cm="1">
        <f t="array" ref="B47">AVERAGE(IF(ReadyData!A:A=DirectorAnalysis!A47,ReadyData!F:F))</f>
        <v>5.9333333333333336</v>
      </c>
    </row>
    <row r="48" spans="1:2" x14ac:dyDescent="0.35">
      <c r="A48" t="str">
        <v>Jon Favreau</v>
      </c>
      <c r="B48" s="1" cm="1">
        <f t="array" ref="B48">AVERAGE(IF(ReadyData!A:A=DirectorAnalysis!A48,ReadyData!F:F))</f>
        <v>7.0166666666666657</v>
      </c>
    </row>
    <row r="49" spans="1:2" x14ac:dyDescent="0.35">
      <c r="A49" t="str">
        <v>Martin Scorsese</v>
      </c>
      <c r="B49" s="1" cm="1">
        <f t="array" ref="B49">AVERAGE(IF(ReadyData!A:A=DirectorAnalysis!A49,ReadyData!F:F))</f>
        <v>7.6599999999999993</v>
      </c>
    </row>
    <row r="50" spans="1:2" x14ac:dyDescent="0.35">
      <c r="A50" t="str">
        <v>Rob Cohen</v>
      </c>
      <c r="B50" s="1" cm="1">
        <f t="array" ref="B50">AVERAGE(IF(ReadyData!A:A=DirectorAnalysis!A50,ReadyData!F:F))</f>
        <v>5.5777777777777784</v>
      </c>
    </row>
    <row r="51" spans="1:2" x14ac:dyDescent="0.35">
      <c r="A51" t="str">
        <v>David Ayer</v>
      </c>
      <c r="B51" s="1" cm="1">
        <f t="array" ref="B51">AVERAGE(IF(ReadyData!A:A=DirectorAnalysis!A51,ReadyData!F:F))</f>
        <v>6.95</v>
      </c>
    </row>
    <row r="52" spans="1:2" x14ac:dyDescent="0.35">
      <c r="A52" t="str">
        <v>Tom Shadyac</v>
      </c>
      <c r="B52" s="1" cm="1">
        <f t="array" ref="B52">AVERAGE(IF(ReadyData!A:A=DirectorAnalysis!A52,ReadyData!F:F))</f>
        <v>6.3142857142857149</v>
      </c>
    </row>
    <row r="53" spans="1:2" x14ac:dyDescent="0.35">
      <c r="A53" t="str">
        <v>Doug Liman</v>
      </c>
      <c r="B53" s="1" cm="1">
        <f t="array" ref="B53">AVERAGE(IF(ReadyData!A:A=DirectorAnalysis!A53,ReadyData!F:F))</f>
        <v>7.1285714285714272</v>
      </c>
    </row>
    <row r="54" spans="1:2" x14ac:dyDescent="0.35">
      <c r="A54" t="str">
        <v>Kevin Reynolds</v>
      </c>
      <c r="B54" s="1" cm="1">
        <f t="array" ref="B54">AVERAGE(IF(ReadyData!A:A=DirectorAnalysis!A54,ReadyData!F:F))</f>
        <v>6.68</v>
      </c>
    </row>
    <row r="55" spans="1:2" x14ac:dyDescent="0.35">
      <c r="A55" t="str">
        <v>Stephen Sommers</v>
      </c>
      <c r="B55" s="1" cm="1">
        <f t="array" ref="B55">AVERAGE(IF(ReadyData!A:A=DirectorAnalysis!A55,ReadyData!F:F))</f>
        <v>6.0750000000000002</v>
      </c>
    </row>
    <row r="56" spans="1:2" x14ac:dyDescent="0.35">
      <c r="A56" t="str">
        <v>Rupert Sanders</v>
      </c>
      <c r="B56" s="1" cm="1">
        <f t="array" ref="B56">AVERAGE(IF(ReadyData!A:A=DirectorAnalysis!A56,ReadyData!F:F))</f>
        <v>6.1</v>
      </c>
    </row>
    <row r="57" spans="1:2" x14ac:dyDescent="0.35">
      <c r="A57" t="str">
        <v>Robert Stromberg</v>
      </c>
      <c r="B57" s="1" cm="1">
        <f t="array" ref="B57">AVERAGE(IF(ReadyData!A:A=DirectorAnalysis!A57,ReadyData!F:F))</f>
        <v>7</v>
      </c>
    </row>
    <row r="58" spans="1:2" x14ac:dyDescent="0.35">
      <c r="A58" t="str">
        <v>Matt Reeves</v>
      </c>
      <c r="B58" s="1" cm="1">
        <f t="array" ref="B58">AVERAGE(IF(ReadyData!A:A=DirectorAnalysis!A58,ReadyData!F:F))</f>
        <v>6.6750000000000007</v>
      </c>
    </row>
    <row r="59" spans="1:2" x14ac:dyDescent="0.35">
      <c r="A59" t="str">
        <v>Roland Joffé</v>
      </c>
      <c r="B59" s="1" cm="1">
        <f t="array" ref="B59">AVERAGE(IF(ReadyData!A:A=DirectorAnalysis!A59,ReadyData!F:F))</f>
        <v>5.166666666666667</v>
      </c>
    </row>
    <row r="60" spans="1:2" x14ac:dyDescent="0.35">
      <c r="A60" t="str">
        <v>Carl Rinsch</v>
      </c>
      <c r="B60" s="1" cm="1">
        <f t="array" ref="B60">AVERAGE(IF(ReadyData!A:A=DirectorAnalysis!A60,ReadyData!F:F))</f>
        <v>6.3</v>
      </c>
    </row>
    <row r="61" spans="1:2" x14ac:dyDescent="0.35">
      <c r="A61" t="str">
        <v>Mike Mitchell</v>
      </c>
      <c r="B61" s="1" cm="1">
        <f t="array" ref="B61">AVERAGE(IF(ReadyData!A:A=DirectorAnalysis!A61,ReadyData!F:F))</f>
        <v>5.6749999999999998</v>
      </c>
    </row>
    <row r="62" spans="1:2" x14ac:dyDescent="0.35">
      <c r="A62" t="str">
        <v>Brad Bird</v>
      </c>
      <c r="B62" s="1" cm="1">
        <f t="array" ref="B62">AVERAGE(IF(ReadyData!A:A=DirectorAnalysis!A62,ReadyData!F:F))</f>
        <v>7.58</v>
      </c>
    </row>
    <row r="63" spans="1:2" x14ac:dyDescent="0.35">
      <c r="A63" t="str">
        <v>Don Hall</v>
      </c>
      <c r="B63" s="1" cm="1">
        <f t="array" ref="B63">AVERAGE(IF(ReadyData!A:A=DirectorAnalysis!A63,ReadyData!F:F))</f>
        <v>7.9</v>
      </c>
    </row>
    <row r="64" spans="1:2" x14ac:dyDescent="0.35">
      <c r="A64" t="str">
        <v>Rich Moore</v>
      </c>
      <c r="B64" s="1" cm="1">
        <f t="array" ref="B64">AVERAGE(IF(ReadyData!A:A=DirectorAnalysis!A64,ReadyData!F:F))</f>
        <v>7.8</v>
      </c>
    </row>
    <row r="65" spans="1:2" x14ac:dyDescent="0.35">
      <c r="A65" t="str">
        <v>Dean DeBlois</v>
      </c>
      <c r="B65" s="1" cm="1">
        <f t="array" ref="B65">AVERAGE(IF(ReadyData!A:A=DirectorAnalysis!A65,ReadyData!F:F))</f>
        <v>7.7666666666666666</v>
      </c>
    </row>
    <row r="66" spans="1:2" x14ac:dyDescent="0.35">
      <c r="A66" t="str">
        <v>Jonathan Mostow</v>
      </c>
      <c r="B66" s="1" cm="1">
        <f t="array" ref="B66">AVERAGE(IF(ReadyData!A:A=DirectorAnalysis!A66,ReadyData!F:F))</f>
        <v>6.5499999999999989</v>
      </c>
    </row>
    <row r="67" spans="1:2" x14ac:dyDescent="0.35">
      <c r="A67" t="str">
        <v>James Gunn</v>
      </c>
      <c r="B67" s="1" cm="1">
        <f t="array" ref="B67">AVERAGE(IF(ReadyData!A:A=DirectorAnalysis!A67,ReadyData!F:F))</f>
        <v>7.1333333333333329</v>
      </c>
    </row>
    <row r="68" spans="1:2" x14ac:dyDescent="0.35">
      <c r="A68" t="str">
        <v>Hideaki Anno</v>
      </c>
      <c r="B68" s="1" cm="1">
        <f t="array" ref="B68">AVERAGE(IF(ReadyData!A:A=DirectorAnalysis!A68,ReadyData!F:F))</f>
        <v>8.1999999999999993</v>
      </c>
    </row>
    <row r="69" spans="1:2" x14ac:dyDescent="0.35">
      <c r="A69" t="str">
        <v>David Fincher</v>
      </c>
      <c r="B69" s="1" cm="1">
        <f t="array" ref="B69">AVERAGE(IF(ReadyData!A:A=DirectorAnalysis!A69,ReadyData!F:F))</f>
        <v>7.7499999999999982</v>
      </c>
    </row>
    <row r="70" spans="1:2" x14ac:dyDescent="0.35">
      <c r="A70" t="str">
        <v>Matthew Vaughn</v>
      </c>
      <c r="B70" s="1" cm="1">
        <f t="array" ref="B70">AVERAGE(IF(ReadyData!A:A=DirectorAnalysis!A70,ReadyData!F:F))</f>
        <v>7.65</v>
      </c>
    </row>
    <row r="71" spans="1:2" x14ac:dyDescent="0.35">
      <c r="A71" t="str">
        <v>Francis Lawrence</v>
      </c>
      <c r="B71" s="1" cm="1">
        <f t="array" ref="B71">AVERAGE(IF(ReadyData!A:A=DirectorAnalysis!A71,ReadyData!F:F))</f>
        <v>7</v>
      </c>
    </row>
    <row r="72" spans="1:2" x14ac:dyDescent="0.35">
      <c r="A72" t="str">
        <v>Jon Turteltaub</v>
      </c>
      <c r="B72" s="1" cm="1">
        <f t="array" ref="B72">AVERAGE(IF(ReadyData!A:A=DirectorAnalysis!A72,ReadyData!F:F))</f>
        <v>6.5</v>
      </c>
    </row>
    <row r="73" spans="1:2" x14ac:dyDescent="0.35">
      <c r="A73" t="str">
        <v>Wolfgang Petersen</v>
      </c>
      <c r="B73" s="1" cm="1">
        <f t="array" ref="B73">AVERAGE(IF(ReadyData!A:A=DirectorAnalysis!A73,ReadyData!F:F))</f>
        <v>6.8571428571428568</v>
      </c>
    </row>
    <row r="74" spans="1:2" x14ac:dyDescent="0.35">
      <c r="A74" t="str">
        <v>James Bobin</v>
      </c>
      <c r="B74" s="1" cm="1">
        <f t="array" ref="B74">AVERAGE(IF(ReadyData!A:A=DirectorAnalysis!A74,ReadyData!F:F))</f>
        <v>6.6333333333333329</v>
      </c>
    </row>
    <row r="75" spans="1:2" x14ac:dyDescent="0.35">
      <c r="A75" t="str">
        <v>Chris Miller</v>
      </c>
      <c r="B75" s="1" cm="1">
        <f t="array" ref="B75">AVERAGE(IF(ReadyData!A:A=DirectorAnalysis!A75,ReadyData!F:F))</f>
        <v>6.4</v>
      </c>
    </row>
    <row r="76" spans="1:2" x14ac:dyDescent="0.35">
      <c r="A76" t="str">
        <v>Duncan Jones</v>
      </c>
      <c r="B76" s="1" cm="1">
        <f t="array" ref="B76">AVERAGE(IF(ReadyData!A:A=DirectorAnalysis!A76,ReadyData!F:F))</f>
        <v>7.5666666666666673</v>
      </c>
    </row>
    <row r="77" spans="1:2" x14ac:dyDescent="0.35">
      <c r="A77" t="str">
        <v>Alan Taylor</v>
      </c>
      <c r="B77" s="1" cm="1">
        <f t="array" ref="B77">AVERAGE(IF(ReadyData!A:A=DirectorAnalysis!A77,ReadyData!F:F))</f>
        <v>6.85</v>
      </c>
    </row>
    <row r="78" spans="1:2" x14ac:dyDescent="0.35">
      <c r="A78" t="str">
        <v>Michael Apted</v>
      </c>
      <c r="B78" s="1" cm="1">
        <f t="array" ref="B78">AVERAGE(IF(ReadyData!A:A=DirectorAnalysis!A78,ReadyData!F:F))</f>
        <v>6.5166666666666657</v>
      </c>
    </row>
    <row r="79" spans="1:2" x14ac:dyDescent="0.35">
      <c r="A79" t="str">
        <v>Oliver Stone</v>
      </c>
      <c r="B79" s="1" cm="1">
        <f t="array" ref="B79">AVERAGE(IF(ReadyData!A:A=DirectorAnalysis!A79,ReadyData!F:F))</f>
        <v>6.95</v>
      </c>
    </row>
    <row r="80" spans="1:2" x14ac:dyDescent="0.35">
      <c r="A80" t="str">
        <v>Eric Darnell</v>
      </c>
      <c r="B80" s="1" cm="1">
        <f t="array" ref="B80">AVERAGE(IF(ReadyData!A:A=DirectorAnalysis!A80,ReadyData!F:F))</f>
        <v>6.7600000000000007</v>
      </c>
    </row>
    <row r="81" spans="1:2" x14ac:dyDescent="0.35">
      <c r="A81" t="str">
        <v>Shawn Levy</v>
      </c>
      <c r="B81" s="1" cm="1">
        <f t="array" ref="B81">AVERAGE(IF(ReadyData!A:A=DirectorAnalysis!A81,ReadyData!F:F))</f>
        <v>6.0909090909090908</v>
      </c>
    </row>
    <row r="82" spans="1:2" x14ac:dyDescent="0.35">
      <c r="A82" t="str">
        <v>Gavin Hood</v>
      </c>
      <c r="B82" s="1" cm="1">
        <f t="array" ref="B82">AVERAGE(IF(ReadyData!A:A=DirectorAnalysis!A82,ReadyData!F:F))</f>
        <v>6.875</v>
      </c>
    </row>
    <row r="83" spans="1:2" x14ac:dyDescent="0.35">
      <c r="A83" t="str">
        <v>Chris Buck</v>
      </c>
      <c r="B83" s="1" cm="1">
        <f t="array" ref="B83">AVERAGE(IF(ReadyData!A:A=DirectorAnalysis!A83,ReadyData!F:F))</f>
        <v>7.6</v>
      </c>
    </row>
    <row r="84" spans="1:2" x14ac:dyDescent="0.35">
      <c r="A84" t="str">
        <v>George Miller</v>
      </c>
      <c r="B84" s="1" cm="1">
        <f t="array" ref="B84">AVERAGE(IF(ReadyData!A:A=DirectorAnalysis!A84,ReadyData!F:F))</f>
        <v>6.8</v>
      </c>
    </row>
    <row r="85" spans="1:2" x14ac:dyDescent="0.35">
      <c r="A85" t="str">
        <v>Ron Howard</v>
      </c>
      <c r="B85" s="1" cm="1">
        <f t="array" ref="B85">AVERAGE(IF(ReadyData!A:A=DirectorAnalysis!A85,ReadyData!F:F))</f>
        <v>6.9307692307692301</v>
      </c>
    </row>
    <row r="86" spans="1:2" x14ac:dyDescent="0.35">
      <c r="A86" t="str">
        <v>Kenneth Branagh</v>
      </c>
      <c r="B86" s="1" cm="1">
        <f t="array" ref="B86">AVERAGE(IF(ReadyData!A:A=DirectorAnalysis!A86,ReadyData!F:F))</f>
        <v>7.1</v>
      </c>
    </row>
    <row r="87" spans="1:2" x14ac:dyDescent="0.35">
      <c r="A87" t="str">
        <v>Byron Howard</v>
      </c>
      <c r="B87" s="1" cm="1">
        <f t="array" ref="B87">AVERAGE(IF(ReadyData!A:A=DirectorAnalysis!A87,ReadyData!F:F))</f>
        <v>6.9</v>
      </c>
    </row>
    <row r="88" spans="1:2" x14ac:dyDescent="0.35">
      <c r="A88" t="str">
        <v>Hoyt Yeatman</v>
      </c>
      <c r="B88" s="1" cm="1">
        <f t="array" ref="B88">AVERAGE(IF(ReadyData!A:A=DirectorAnalysis!A88,ReadyData!F:F))</f>
        <v>5.0999999999999996</v>
      </c>
    </row>
    <row r="89" spans="1:2" x14ac:dyDescent="0.35">
      <c r="A89" t="str">
        <v>Jonathan Liebesman</v>
      </c>
      <c r="B89" s="1" cm="1">
        <f t="array" ref="B89">AVERAGE(IF(ReadyData!A:A=DirectorAnalysis!A89,ReadyData!F:F))</f>
        <v>5.6599999999999993</v>
      </c>
    </row>
    <row r="90" spans="1:2" x14ac:dyDescent="0.35">
      <c r="A90" t="str">
        <v>Christopher McQuarrie</v>
      </c>
      <c r="B90" s="1" cm="1">
        <f t="array" ref="B90">AVERAGE(IF(ReadyData!A:A=DirectorAnalysis!A90,ReadyData!F:F))</f>
        <v>7.0333333333333341</v>
      </c>
    </row>
    <row r="91" spans="1:2" x14ac:dyDescent="0.35">
      <c r="A91" t="str">
        <v>Joe Johnston</v>
      </c>
      <c r="B91" s="1" cm="1">
        <f t="array" ref="B91">AVERAGE(IF(ReadyData!A:A=DirectorAnalysis!A91,ReadyData!F:F))</f>
        <v>6.3250000000000002</v>
      </c>
    </row>
    <row r="92" spans="1:2" x14ac:dyDescent="0.35">
      <c r="A92" t="str">
        <v>Steve Hickner</v>
      </c>
      <c r="B92" s="1" cm="1">
        <f t="array" ref="B92">AVERAGE(IF(ReadyData!A:A=DirectorAnalysis!A92,ReadyData!F:F))</f>
        <v>6.2</v>
      </c>
    </row>
    <row r="93" spans="1:2" x14ac:dyDescent="0.35">
      <c r="A93" t="str">
        <v>Jennifer Yuh Nelson</v>
      </c>
      <c r="B93" s="1" cm="1">
        <f t="array" ref="B93">AVERAGE(IF(ReadyData!A:A=DirectorAnalysis!A93,ReadyData!F:F))</f>
        <v>7.3</v>
      </c>
    </row>
    <row r="94" spans="1:2" x14ac:dyDescent="0.35">
      <c r="A94" t="str">
        <v>M. Night Shyamalan</v>
      </c>
      <c r="B94" s="1" cm="1">
        <f t="array" ref="B94">AVERAGE(IF(ReadyData!A:A=DirectorAnalysis!A94,ReadyData!F:F))</f>
        <v>6.0444444444444452</v>
      </c>
    </row>
    <row r="95" spans="1:2" x14ac:dyDescent="0.35">
      <c r="A95" t="str">
        <v>Simon Wells</v>
      </c>
      <c r="B95" s="1" cm="1">
        <f t="array" ref="B95">AVERAGE(IF(ReadyData!A:A=DirectorAnalysis!A95,ReadyData!F:F))</f>
        <v>5.65</v>
      </c>
    </row>
    <row r="96" spans="1:2" x14ac:dyDescent="0.35">
      <c r="A96" t="str">
        <v>David Bowers</v>
      </c>
      <c r="B96" s="1" cm="1">
        <f t="array" ref="B96">AVERAGE(IF(ReadyData!A:A=DirectorAnalysis!A96,ReadyData!F:F))</f>
        <v>6.5</v>
      </c>
    </row>
    <row r="97" spans="1:2" x14ac:dyDescent="0.35">
      <c r="A97" t="str">
        <v>Joe Wright</v>
      </c>
      <c r="B97" s="1" cm="1">
        <f t="array" ref="B97">AVERAGE(IF(ReadyData!A:A=DirectorAnalysis!A97,ReadyData!F:F))</f>
        <v>6.916666666666667</v>
      </c>
    </row>
    <row r="98" spans="1:2" x14ac:dyDescent="0.35">
      <c r="A98" t="str">
        <v>Rob Minkoff</v>
      </c>
      <c r="B98" s="1" cm="1">
        <f t="array" ref="B98">AVERAGE(IF(ReadyData!A:A=DirectorAnalysis!A98,ReadyData!F:F))</f>
        <v>5.94</v>
      </c>
    </row>
    <row r="99" spans="1:2" x14ac:dyDescent="0.35">
      <c r="A99" t="str">
        <v>Lee Tamahori</v>
      </c>
      <c r="B99" s="1" cm="1">
        <f t="array" ref="B99">AVERAGE(IF(ReadyData!A:A=DirectorAnalysis!A99,ReadyData!F:F))</f>
        <v>6.1400000000000006</v>
      </c>
    </row>
    <row r="100" spans="1:2" x14ac:dyDescent="0.35">
      <c r="A100" t="str">
        <v>Paul Feig</v>
      </c>
      <c r="B100" s="1" cm="1">
        <f t="array" ref="B100">AVERAGE(IF(ReadyData!A:A=DirectorAnalysis!A100,ReadyData!F:F))</f>
        <v>6</v>
      </c>
    </row>
    <row r="101" spans="1:2" x14ac:dyDescent="0.35">
      <c r="A101" t="str">
        <v>Alessandro Carloni</v>
      </c>
      <c r="B101" s="1" cm="1">
        <f t="array" ref="B101">AVERAGE(IF(ReadyData!A:A=DirectorAnalysis!A101,ReadyData!F:F))</f>
        <v>7.2</v>
      </c>
    </row>
    <row r="102" spans="1:2" x14ac:dyDescent="0.35">
      <c r="A102" t="str">
        <v>Peter Ramsey</v>
      </c>
      <c r="B102" s="1" cm="1">
        <f t="array" ref="B102">AVERAGE(IF(ReadyData!A:A=DirectorAnalysis!A102,ReadyData!F:F))</f>
        <v>7.3</v>
      </c>
    </row>
    <row r="103" spans="1:2" x14ac:dyDescent="0.35">
      <c r="A103" t="str">
        <v>Dean Parisot</v>
      </c>
      <c r="B103" s="1" cm="1">
        <f t="array" ref="B103">AVERAGE(IF(ReadyData!A:A=DirectorAnalysis!A103,ReadyData!F:F))</f>
        <v>6.2750000000000004</v>
      </c>
    </row>
    <row r="104" spans="1:2" x14ac:dyDescent="0.35">
      <c r="A104" t="str">
        <v>Edward Zwick</v>
      </c>
      <c r="B104" s="1" cm="1">
        <f t="array" ref="B104">AVERAGE(IF(ReadyData!A:A=DirectorAnalysis!A104,ReadyData!F:F))</f>
        <v>7.2428571428571429</v>
      </c>
    </row>
    <row r="105" spans="1:2" x14ac:dyDescent="0.35">
      <c r="A105" t="str">
        <v>Alex Proyas</v>
      </c>
      <c r="B105" s="1" cm="1">
        <f t="array" ref="B105">AVERAGE(IF(ReadyData!A:A=DirectorAnalysis!A105,ReadyData!F:F))</f>
        <v>6.82</v>
      </c>
    </row>
    <row r="106" spans="1:2" x14ac:dyDescent="0.35">
      <c r="A106" t="str">
        <v>Richard Donner</v>
      </c>
      <c r="B106" s="1" cm="1">
        <f t="array" ref="B106">AVERAGE(IF(ReadyData!A:A=DirectorAnalysis!A106,ReadyData!F:F))</f>
        <v>6.754545454545454</v>
      </c>
    </row>
    <row r="107" spans="1:2" x14ac:dyDescent="0.35">
      <c r="A107" t="str">
        <v>Ang Lee</v>
      </c>
      <c r="B107" s="1" cm="1">
        <f t="array" ref="B107">AVERAGE(IF(ReadyData!A:A=DirectorAnalysis!A107,ReadyData!F:F))</f>
        <v>7.2500000000000009</v>
      </c>
    </row>
    <row r="108" spans="1:2" x14ac:dyDescent="0.35">
      <c r="A108" t="str">
        <v>Jon M. Chu</v>
      </c>
      <c r="B108" s="1" cm="1">
        <f t="array" ref="B108">AVERAGE(IF(ReadyData!A:A=DirectorAnalysis!A108,ReadyData!F:F))</f>
        <v>5.34</v>
      </c>
    </row>
    <row r="109" spans="1:2" x14ac:dyDescent="0.35">
      <c r="A109" t="str">
        <v>Breck Eisner</v>
      </c>
      <c r="B109" s="1" cm="1">
        <f t="array" ref="B109">AVERAGE(IF(ReadyData!A:A=DirectorAnalysis!A109,ReadyData!F:F))</f>
        <v>6.166666666666667</v>
      </c>
    </row>
    <row r="110" spans="1:2" x14ac:dyDescent="0.35">
      <c r="A110" t="str">
        <v>Hironobu Sakaguchi</v>
      </c>
      <c r="B110" s="1" cm="1">
        <f t="array" ref="B110">AVERAGE(IF(ReadyData!A:A=DirectorAnalysis!A110,ReadyData!F:F))</f>
        <v>6.4</v>
      </c>
    </row>
    <row r="111" spans="1:2" x14ac:dyDescent="0.35">
      <c r="A111" t="str">
        <v>Peter Weir</v>
      </c>
      <c r="B111" s="1" cm="1">
        <f t="array" ref="B111">AVERAGE(IF(ReadyData!A:A=DirectorAnalysis!A111,ReadyData!F:F))</f>
        <v>7.7249999999999996</v>
      </c>
    </row>
    <row r="112" spans="1:2" x14ac:dyDescent="0.35">
      <c r="A112" t="str">
        <v>Bill Condon</v>
      </c>
      <c r="B112" s="1" cm="1">
        <f t="array" ref="B112">AVERAGE(IF(ReadyData!A:A=DirectorAnalysis!A112,ReadyData!F:F))</f>
        <v>6.56</v>
      </c>
    </row>
    <row r="113" spans="1:2" x14ac:dyDescent="0.35">
      <c r="A113" t="str">
        <v>Louis Leterrier</v>
      </c>
      <c r="B113" s="1" cm="1">
        <f t="array" ref="B113">AVERAGE(IF(ReadyData!A:A=DirectorAnalysis!A113,ReadyData!F:F))</f>
        <v>6.6666666666666652</v>
      </c>
    </row>
    <row r="114" spans="1:2" x14ac:dyDescent="0.35">
      <c r="A114" t="str">
        <v>Alejandro G. Iñárritu</v>
      </c>
      <c r="B114" s="1" cm="1">
        <f t="array" ref="B114">AVERAGE(IF(ReadyData!A:A=DirectorAnalysis!A114,ReadyData!F:F))</f>
        <v>7.7833333333333341</v>
      </c>
    </row>
    <row r="115" spans="1:2" x14ac:dyDescent="0.35">
      <c r="A115" t="str">
        <v>David Soren</v>
      </c>
      <c r="B115" s="1" cm="1">
        <f t="array" ref="B115">AVERAGE(IF(ReadyData!A:A=DirectorAnalysis!A115,ReadyData!F:F))</f>
        <v>6.5</v>
      </c>
    </row>
    <row r="116" spans="1:2" x14ac:dyDescent="0.35">
      <c r="A116" t="str">
        <v>Paul Greengrass</v>
      </c>
      <c r="B116" s="1" cm="1">
        <f t="array" ref="B116">AVERAGE(IF(ReadyData!A:A=DirectorAnalysis!A116,ReadyData!F:F))</f>
        <v>7.5857142857142872</v>
      </c>
    </row>
    <row r="117" spans="1:2" x14ac:dyDescent="0.35">
      <c r="A117" t="str">
        <v>Mark Osborne</v>
      </c>
      <c r="B117" s="1" cm="1">
        <f t="array" ref="B117">AVERAGE(IF(ReadyData!A:A=DirectorAnalysis!A117,ReadyData!F:F))</f>
        <v>7.6999999999999993</v>
      </c>
    </row>
    <row r="118" spans="1:2" x14ac:dyDescent="0.35">
      <c r="A118" t="str">
        <v>Peyton Reed</v>
      </c>
      <c r="B118" s="1" cm="1">
        <f t="array" ref="B118">AVERAGE(IF(ReadyData!A:A=DirectorAnalysis!A118,ReadyData!F:F))</f>
        <v>6.4749999999999996</v>
      </c>
    </row>
    <row r="119" spans="1:2" x14ac:dyDescent="0.35">
      <c r="A119" t="str">
        <v>Tim Johnson</v>
      </c>
      <c r="B119" s="1" cm="1">
        <f t="array" ref="B119">AVERAGE(IF(ReadyData!A:A=DirectorAnalysis!A119,ReadyData!F:F))</f>
        <v>6.75</v>
      </c>
    </row>
    <row r="120" spans="1:2" x14ac:dyDescent="0.35">
      <c r="A120" t="str">
        <v>Phillip Noyce</v>
      </c>
      <c r="B120" s="1" cm="1">
        <f t="array" ref="B120">AVERAGE(IF(ReadyData!A:A=DirectorAnalysis!A120,ReadyData!F:F))</f>
        <v>6.7666666666666675</v>
      </c>
    </row>
    <row r="121" spans="1:2" x14ac:dyDescent="0.35">
      <c r="A121" t="str">
        <v>Darren Aronofsky</v>
      </c>
      <c r="B121" s="1" cm="1">
        <f t="array" ref="B121">AVERAGE(IF(ReadyData!A:A=DirectorAnalysis!A121,ReadyData!F:F))</f>
        <v>7.4833333333333334</v>
      </c>
    </row>
    <row r="122" spans="1:2" x14ac:dyDescent="0.35">
      <c r="A122" t="str">
        <v>Alfonso Cuarón</v>
      </c>
      <c r="B122" s="1" cm="1">
        <f t="array" ref="B122">AVERAGE(IF(ReadyData!A:A=DirectorAnalysis!A122,ReadyData!F:F))</f>
        <v>7.8</v>
      </c>
    </row>
    <row r="123" spans="1:2" x14ac:dyDescent="0.35">
      <c r="A123" t="str">
        <v>Eric Leighton</v>
      </c>
      <c r="B123" s="1" cm="1">
        <f t="array" ref="B123">AVERAGE(IF(ReadyData!A:A=DirectorAnalysis!A123,ReadyData!F:F))</f>
        <v>6.5</v>
      </c>
    </row>
    <row r="124" spans="1:2" x14ac:dyDescent="0.35">
      <c r="A124" t="str">
        <v>Tom McGrath</v>
      </c>
      <c r="B124" s="1" cm="1">
        <f t="array" ref="B124">AVERAGE(IF(ReadyData!A:A=DirectorAnalysis!A124,ReadyData!F:F))</f>
        <v>7.3</v>
      </c>
    </row>
    <row r="125" spans="1:2" x14ac:dyDescent="0.35">
      <c r="A125" t="str">
        <v>Chris Columbus</v>
      </c>
      <c r="B125" s="1" cm="1">
        <f t="array" ref="B125">AVERAGE(IF(ReadyData!A:A=DirectorAnalysis!A125,ReadyData!F:F))</f>
        <v>6.6545454545454552</v>
      </c>
    </row>
    <row r="126" spans="1:2" x14ac:dyDescent="0.35">
      <c r="A126" t="str">
        <v>Robert Schwentke</v>
      </c>
      <c r="B126" s="1" cm="1">
        <f t="array" ref="B126">AVERAGE(IF(ReadyData!A:A=DirectorAnalysis!A126,ReadyData!F:F))</f>
        <v>6.3499999999999988</v>
      </c>
    </row>
    <row r="127" spans="1:2" x14ac:dyDescent="0.35">
      <c r="A127" t="str">
        <v>Carlos Saldanha</v>
      </c>
      <c r="B127" s="1" cm="1">
        <f t="array" ref="B127">AVERAGE(IF(ReadyData!A:A=DirectorAnalysis!A127,ReadyData!F:F))</f>
        <v>6.8249999999999993</v>
      </c>
    </row>
    <row r="128" spans="1:2" x14ac:dyDescent="0.35">
      <c r="A128" t="str">
        <v>Guy Ritchie</v>
      </c>
      <c r="B128" s="1" cm="1">
        <f t="array" ref="B128">AVERAGE(IF(ReadyData!A:A=DirectorAnalysis!A128,ReadyData!F:F))</f>
        <v>7.1142857142857139</v>
      </c>
    </row>
    <row r="129" spans="1:2" x14ac:dyDescent="0.35">
      <c r="A129" t="str">
        <v>Paul Verhoeven</v>
      </c>
      <c r="B129" s="1" cm="1">
        <f t="array" ref="B129">AVERAGE(IF(ReadyData!A:A=DirectorAnalysis!A129,ReadyData!F:F))</f>
        <v>6.56</v>
      </c>
    </row>
    <row r="130" spans="1:2" x14ac:dyDescent="0.35">
      <c r="A130" t="str">
        <v>John McTiernan</v>
      </c>
      <c r="B130" s="1" cm="1">
        <f t="array" ref="B130">AVERAGE(IF(ReadyData!A:A=DirectorAnalysis!A130,ReadyData!F:F))</f>
        <v>6.63</v>
      </c>
    </row>
    <row r="131" spans="1:2" x14ac:dyDescent="0.35">
      <c r="A131" t="str">
        <v>Tony Gilroy</v>
      </c>
      <c r="B131" s="1" cm="1">
        <f t="array" ref="B131">AVERAGE(IF(ReadyData!A:A=DirectorAnalysis!A131,ReadyData!F:F))</f>
        <v>6.7333333333333334</v>
      </c>
    </row>
    <row r="132" spans="1:2" x14ac:dyDescent="0.35">
      <c r="A132" t="str">
        <v>Joel Schumacher</v>
      </c>
      <c r="B132" s="1" cm="1">
        <f t="array" ref="B132">AVERAGE(IF(ReadyData!A:A=DirectorAnalysis!A132,ReadyData!F:F))</f>
        <v>6.4076923076923071</v>
      </c>
    </row>
    <row r="133" spans="1:2" x14ac:dyDescent="0.35">
      <c r="A133" t="str">
        <v>John Woo</v>
      </c>
      <c r="B133" s="1" cm="1">
        <f t="array" ref="B133">AVERAGE(IF(ReadyData!A:A=DirectorAnalysis!A133,ReadyData!F:F))</f>
        <v>6.5166666666666666</v>
      </c>
    </row>
    <row r="134" spans="1:2" x14ac:dyDescent="0.35">
      <c r="A134" t="str">
        <v>Tim Story</v>
      </c>
      <c r="B134" s="1" cm="1">
        <f t="array" ref="B134">AVERAGE(IF(ReadyData!A:A=DirectorAnalysis!A134,ReadyData!F:F))</f>
        <v>6.05</v>
      </c>
    </row>
    <row r="135" spans="1:2" x14ac:dyDescent="0.35">
      <c r="A135" t="str">
        <v>Mark Steven Johnson</v>
      </c>
      <c r="B135" s="1" cm="1">
        <f t="array" ref="B135">AVERAGE(IF(ReadyData!A:A=DirectorAnalysis!A135,ReadyData!F:F))</f>
        <v>6.0500000000000007</v>
      </c>
    </row>
    <row r="136" spans="1:2" x14ac:dyDescent="0.35">
      <c r="A136" t="str">
        <v>Neill Blomkamp</v>
      </c>
      <c r="B136" s="1" cm="1">
        <f t="array" ref="B136">AVERAGE(IF(ReadyData!A:A=DirectorAnalysis!A136,ReadyData!F:F))</f>
        <v>7.166666666666667</v>
      </c>
    </row>
    <row r="137" spans="1:2" x14ac:dyDescent="0.35">
      <c r="A137" t="str">
        <v>David Twohy</v>
      </c>
      <c r="B137" s="1" cm="1">
        <f t="array" ref="B137">AVERAGE(IF(ReadyData!A:A=DirectorAnalysis!A137,ReadyData!F:F))</f>
        <v>6.6750000000000007</v>
      </c>
    </row>
    <row r="138" spans="1:2" x14ac:dyDescent="0.35">
      <c r="A138" t="str">
        <v>José Padilha</v>
      </c>
      <c r="B138" s="1" cm="1">
        <f t="array" ref="B138">AVERAGE(IF(ReadyData!A:A=DirectorAnalysis!A138,ReadyData!F:F))</f>
        <v>7.15</v>
      </c>
    </row>
    <row r="139" spans="1:2" x14ac:dyDescent="0.35">
      <c r="A139" t="str">
        <v>James L. Brooks</v>
      </c>
      <c r="B139" s="1" cm="1">
        <f t="array" ref="B139">AVERAGE(IF(ReadyData!A:A=DirectorAnalysis!A139,ReadyData!F:F))</f>
        <v>6.5</v>
      </c>
    </row>
    <row r="140" spans="1:2" x14ac:dyDescent="0.35">
      <c r="A140" t="str">
        <v>James Mangold</v>
      </c>
      <c r="B140" s="1" cm="1">
        <f t="array" ref="B140">AVERAGE(IF(ReadyData!A:A=DirectorAnalysis!A140,ReadyData!F:F))</f>
        <v>7.0749999999999993</v>
      </c>
    </row>
    <row r="141" spans="1:2" x14ac:dyDescent="0.35">
      <c r="A141" t="str">
        <v>George Lucas</v>
      </c>
      <c r="B141" s="1" cm="1">
        <f t="array" ref="B141">AVERAGE(IF(ReadyData!A:A=DirectorAnalysis!A141,ReadyData!F:F))</f>
        <v>7.4</v>
      </c>
    </row>
    <row r="142" spans="1:2" x14ac:dyDescent="0.35">
      <c r="A142" t="str">
        <v>Kirk De Micco</v>
      </c>
      <c r="B142" s="1" cm="1">
        <f t="array" ref="B142">AVERAGE(IF(ReadyData!A:A=DirectorAnalysis!A142,ReadyData!F:F))</f>
        <v>5.9</v>
      </c>
    </row>
    <row r="143" spans="1:2" x14ac:dyDescent="0.35">
      <c r="A143" t="str">
        <v>Frédéric Forestier</v>
      </c>
      <c r="B143" s="1" cm="1">
        <f t="array" ref="B143">AVERAGE(IF(ReadyData!A:A=DirectorAnalysis!A143,ReadyData!F:F))</f>
        <v>5.0999999999999996</v>
      </c>
    </row>
    <row r="144" spans="1:2" x14ac:dyDescent="0.35">
      <c r="A144" t="str">
        <v>Cedric Nicolas-Troyan</v>
      </c>
      <c r="B144" s="1" cm="1">
        <f t="array" ref="B144">AVERAGE(IF(ReadyData!A:A=DirectorAnalysis!A144,ReadyData!F:F))</f>
        <v>6.1</v>
      </c>
    </row>
    <row r="145" spans="1:2" x14ac:dyDescent="0.35">
      <c r="A145" t="str">
        <v>Roger Donaldson</v>
      </c>
      <c r="B145" s="1" cm="1">
        <f t="array" ref="B145">AVERAGE(IF(ReadyData!A:A=DirectorAnalysis!A145,ReadyData!F:F))</f>
        <v>6.7714285714285705</v>
      </c>
    </row>
    <row r="146" spans="1:2" x14ac:dyDescent="0.35">
      <c r="A146" t="str">
        <v>Dave Green</v>
      </c>
      <c r="B146" s="1" cm="1">
        <f t="array" ref="B146">AVERAGE(IF(ReadyData!A:A=DirectorAnalysis!A146,ReadyData!F:F))</f>
        <v>6.05</v>
      </c>
    </row>
    <row r="147" spans="1:2" x14ac:dyDescent="0.35">
      <c r="A147" t="str">
        <v>Josh Trank</v>
      </c>
      <c r="B147" s="1" cm="1">
        <f t="array" ref="B147">AVERAGE(IF(ReadyData!A:A=DirectorAnalysis!A147,ReadyData!F:F))</f>
        <v>5.6999999999999993</v>
      </c>
    </row>
    <row r="148" spans="1:2" x14ac:dyDescent="0.35">
      <c r="A148" t="str">
        <v>Brad Peyton</v>
      </c>
      <c r="B148" s="1" cm="1">
        <f t="array" ref="B148">AVERAGE(IF(ReadyData!A:A=DirectorAnalysis!A148,ReadyData!F:F))</f>
        <v>5.3999999999999995</v>
      </c>
    </row>
    <row r="149" spans="1:2" x14ac:dyDescent="0.35">
      <c r="A149" t="str">
        <v>Roger Spottiswoode</v>
      </c>
      <c r="B149" s="1" cm="1">
        <f t="array" ref="B149">AVERAGE(IF(ReadyData!A:A=DirectorAnalysis!A149,ReadyData!F:F))</f>
        <v>6.3</v>
      </c>
    </row>
    <row r="150" spans="1:2" x14ac:dyDescent="0.35">
      <c r="A150" t="str">
        <v>Steven Soderbergh</v>
      </c>
      <c r="B150" s="1" cm="1">
        <f t="array" ref="B150">AVERAGE(IF(ReadyData!A:A=DirectorAnalysis!A150,ReadyData!F:F))</f>
        <v>6.6800000000000006</v>
      </c>
    </row>
    <row r="151" spans="1:2" x14ac:dyDescent="0.35">
      <c r="A151" t="str">
        <v>Michel Gondry</v>
      </c>
      <c r="B151" s="1" cm="1">
        <f t="array" ref="B151">AVERAGE(IF(ReadyData!A:A=DirectorAnalysis!A151,ReadyData!F:F))</f>
        <v>6.9249999999999998</v>
      </c>
    </row>
    <row r="152" spans="1:2" x14ac:dyDescent="0.35">
      <c r="A152" t="str">
        <v>Noam Murro</v>
      </c>
      <c r="B152" s="1" cm="1">
        <f t="array" ref="B152">AVERAGE(IF(ReadyData!A:A=DirectorAnalysis!A152,ReadyData!F:F))</f>
        <v>6.2</v>
      </c>
    </row>
    <row r="153" spans="1:2" x14ac:dyDescent="0.35">
      <c r="A153" t="str">
        <v>Raja Gosnell</v>
      </c>
      <c r="B153" s="1" cm="1">
        <f t="array" ref="B153">AVERAGE(IF(ReadyData!A:A=DirectorAnalysis!A153,ReadyData!F:F))</f>
        <v>4.9166666666666661</v>
      </c>
    </row>
    <row r="154" spans="1:2" x14ac:dyDescent="0.35">
      <c r="A154" t="str">
        <v>Will Finn</v>
      </c>
      <c r="B154" s="1" cm="1">
        <f t="array" ref="B154">AVERAGE(IF(ReadyData!A:A=DirectorAnalysis!A154,ReadyData!F:F))</f>
        <v>5.5</v>
      </c>
    </row>
    <row r="155" spans="1:2" x14ac:dyDescent="0.35">
      <c r="A155" t="str">
        <v>Jan de Bont</v>
      </c>
      <c r="B155" s="1" cm="1">
        <f t="array" ref="B155">AVERAGE(IF(ReadyData!A:A=DirectorAnalysis!A155,ReadyData!F:F))</f>
        <v>5.52</v>
      </c>
    </row>
    <row r="156" spans="1:2" x14ac:dyDescent="0.35">
      <c r="A156" t="str">
        <v>Len Wiseman</v>
      </c>
      <c r="B156" s="1" cm="1">
        <f t="array" ref="B156">AVERAGE(IF(ReadyData!A:A=DirectorAnalysis!A156,ReadyData!F:F))</f>
        <v>7</v>
      </c>
    </row>
    <row r="157" spans="1:2" x14ac:dyDescent="0.35">
      <c r="A157" t="str">
        <v>Frank Coraci</v>
      </c>
      <c r="B157" s="1" cm="1">
        <f t="array" ref="B157">AVERAGE(IF(ReadyData!A:A=DirectorAnalysis!A157,ReadyData!F:F))</f>
        <v>5.9142857142857137</v>
      </c>
    </row>
    <row r="158" spans="1:2" x14ac:dyDescent="0.35">
      <c r="A158" t="str">
        <v>Michael Mann</v>
      </c>
      <c r="B158" s="1" cm="1">
        <f t="array" ref="B158">AVERAGE(IF(ReadyData!A:A=DirectorAnalysis!A158,ReadyData!F:F))</f>
        <v>7.083333333333333</v>
      </c>
    </row>
    <row r="159" spans="1:2" x14ac:dyDescent="0.35">
      <c r="A159" t="str">
        <v>Bo Welch</v>
      </c>
      <c r="B159" s="1" cm="1">
        <f t="array" ref="B159">AVERAGE(IF(ReadyData!A:A=DirectorAnalysis!A159,ReadyData!F:F))</f>
        <v>3.8</v>
      </c>
    </row>
    <row r="160" spans="1:2" x14ac:dyDescent="0.35">
      <c r="A160" t="str">
        <v>Ron Clements</v>
      </c>
      <c r="B160" s="1" cm="1">
        <f t="array" ref="B160">AVERAGE(IF(ReadyData!A:A=DirectorAnalysis!A160,ReadyData!F:F))</f>
        <v>7.3999999999999995</v>
      </c>
    </row>
    <row r="161" spans="1:2" x14ac:dyDescent="0.35">
      <c r="A161" t="str">
        <v>Peter Chelsom</v>
      </c>
      <c r="B161" s="1" cm="1">
        <f t="array" ref="B161">AVERAGE(IF(ReadyData!A:A=DirectorAnalysis!A161,ReadyData!F:F))</f>
        <v>5.78</v>
      </c>
    </row>
    <row r="162" spans="1:2" x14ac:dyDescent="0.35">
      <c r="A162" t="str">
        <v>Dominic Sena</v>
      </c>
      <c r="B162" s="1" cm="1">
        <f t="array" ref="B162">AVERAGE(IF(ReadyData!A:A=DirectorAnalysis!A162,ReadyData!F:F))</f>
        <v>6.166666666666667</v>
      </c>
    </row>
    <row r="163" spans="1:2" x14ac:dyDescent="0.35">
      <c r="A163" t="str">
        <v>Tony Scott</v>
      </c>
      <c r="B163" s="1" cm="1">
        <f t="array" ref="B163">AVERAGE(IF(ReadyData!A:A=DirectorAnalysis!A163,ReadyData!F:F))</f>
        <v>6.791666666666667</v>
      </c>
    </row>
    <row r="164" spans="1:2" x14ac:dyDescent="0.35">
      <c r="A164" t="str">
        <v>Paul Weitz</v>
      </c>
      <c r="B164" s="1" cm="1">
        <f t="array" ref="B164">AVERAGE(IF(ReadyData!A:A=DirectorAnalysis!A164,ReadyData!F:F))</f>
        <v>6.0166666666666657</v>
      </c>
    </row>
    <row r="165" spans="1:2" x14ac:dyDescent="0.35">
      <c r="A165" t="str">
        <v>Adam McKay</v>
      </c>
      <c r="B165" s="1" cm="1">
        <f t="array" ref="B165">AVERAGE(IF(ReadyData!A:A=DirectorAnalysis!A165,ReadyData!F:F))</f>
        <v>6.9166666666666679</v>
      </c>
    </row>
    <row r="166" spans="1:2" x14ac:dyDescent="0.35">
      <c r="A166" t="str">
        <v>Chuck Russell</v>
      </c>
      <c r="B166" s="1" cm="1">
        <f t="array" ref="B166">AVERAGE(IF(ReadyData!A:A=DirectorAnalysis!A166,ReadyData!F:F))</f>
        <v>5.8999999999999995</v>
      </c>
    </row>
    <row r="167" spans="1:2" x14ac:dyDescent="0.35">
      <c r="A167" t="str">
        <v>Quentin Tarantino</v>
      </c>
      <c r="B167" s="1" cm="1">
        <f t="array" ref="B167">AVERAGE(IF(ReadyData!A:A=DirectorAnalysis!A167,ReadyData!F:F))</f>
        <v>8.2000000000000011</v>
      </c>
    </row>
    <row r="168" spans="1:2" x14ac:dyDescent="0.35">
      <c r="A168" t="str">
        <v>Gary Trousdale</v>
      </c>
      <c r="B168" s="1" cm="1">
        <f t="array" ref="B168">AVERAGE(IF(ReadyData!A:A=DirectorAnalysis!A168,ReadyData!F:F))</f>
        <v>6.85</v>
      </c>
    </row>
    <row r="169" spans="1:2" x14ac:dyDescent="0.35">
      <c r="A169" t="str">
        <v>Mark Dindal</v>
      </c>
      <c r="B169" s="1" cm="1">
        <f t="array" ref="B169">AVERAGE(IF(ReadyData!A:A=DirectorAnalysis!A169,ReadyData!F:F))</f>
        <v>6.666666666666667</v>
      </c>
    </row>
    <row r="170" spans="1:2" x14ac:dyDescent="0.35">
      <c r="A170" t="str">
        <v>Simon West</v>
      </c>
      <c r="B170" s="1" cm="1">
        <f t="array" ref="B170">AVERAGE(IF(ReadyData!A:A=DirectorAnalysis!A170,ReadyData!F:F))</f>
        <v>6.0250000000000004</v>
      </c>
    </row>
    <row r="171" spans="1:2" x14ac:dyDescent="0.35">
      <c r="A171" t="str">
        <v>Stefen Fangmeier</v>
      </c>
      <c r="B171" s="1" cm="1">
        <f t="array" ref="B171">AVERAGE(IF(ReadyData!A:A=DirectorAnalysis!A171,ReadyData!F:F))</f>
        <v>5.0999999999999996</v>
      </c>
    </row>
    <row r="172" spans="1:2" x14ac:dyDescent="0.35">
      <c r="A172" t="str">
        <v>Spike Jonze</v>
      </c>
      <c r="B172" s="1" cm="1">
        <f t="array" ref="B172">AVERAGE(IF(ReadyData!A:A=DirectorAnalysis!A172,ReadyData!F:F))</f>
        <v>7.5750000000000002</v>
      </c>
    </row>
    <row r="173" spans="1:2" x14ac:dyDescent="0.35">
      <c r="A173" t="str">
        <v>Chris Wedge</v>
      </c>
      <c r="B173" s="1" cm="1">
        <f t="array" ref="B173">AVERAGE(IF(ReadyData!A:A=DirectorAnalysis!A173,ReadyData!F:F))</f>
        <v>6.8666666666666671</v>
      </c>
    </row>
    <row r="174" spans="1:2" x14ac:dyDescent="0.35">
      <c r="A174" t="str">
        <v>Florian Henckel von Donnersmarck</v>
      </c>
      <c r="B174" s="1" cm="1">
        <f t="array" ref="B174">AVERAGE(IF(ReadyData!A:A=DirectorAnalysis!A174,ReadyData!F:F))</f>
        <v>7.25</v>
      </c>
    </row>
    <row r="175" spans="1:2" x14ac:dyDescent="0.35">
      <c r="A175" t="str">
        <v>Peter Hyams</v>
      </c>
      <c r="B175" s="1" cm="1">
        <f t="array" ref="B175">AVERAGE(IF(ReadyData!A:A=DirectorAnalysis!A175,ReadyData!F:F))</f>
        <v>5.4833333333333334</v>
      </c>
    </row>
    <row r="176" spans="1:2" x14ac:dyDescent="0.35">
      <c r="A176" t="str">
        <v>Tom Tykwer</v>
      </c>
      <c r="B176" s="1" cm="1">
        <f t="array" ref="B176">AVERAGE(IF(ReadyData!A:A=DirectorAnalysis!A176,ReadyData!F:F))</f>
        <v>7.2200000000000006</v>
      </c>
    </row>
    <row r="177" spans="1:2" x14ac:dyDescent="0.35">
      <c r="A177" t="str">
        <v>Pitof</v>
      </c>
      <c r="B177" s="1" cm="1">
        <f t="array" ref="B177">AVERAGE(IF(ReadyData!A:A=DirectorAnalysis!A177,ReadyData!F:F))</f>
        <v>3.3</v>
      </c>
    </row>
    <row r="178" spans="1:2" x14ac:dyDescent="0.35">
      <c r="A178" t="str">
        <v>Brad Silberling</v>
      </c>
      <c r="B178" s="1" cm="1">
        <f t="array" ref="B178">AVERAGE(IF(ReadyData!A:A=DirectorAnalysis!A178,ReadyData!F:F))</f>
        <v>6.2</v>
      </c>
    </row>
    <row r="179" spans="1:2" x14ac:dyDescent="0.35">
      <c r="A179" t="str">
        <v>Patrick Hughes</v>
      </c>
      <c r="B179" s="1" cm="1">
        <f t="array" ref="B179">AVERAGE(IF(ReadyData!A:A=DirectorAnalysis!A179,ReadyData!F:F))</f>
        <v>6.1</v>
      </c>
    </row>
    <row r="180" spans="1:2" x14ac:dyDescent="0.35">
      <c r="A180" t="str">
        <v>Ericson Core</v>
      </c>
      <c r="B180" s="1" cm="1">
        <f t="array" ref="B180">AVERAGE(IF(ReadyData!A:A=DirectorAnalysis!A180,ReadyData!F:F))</f>
        <v>5.3</v>
      </c>
    </row>
    <row r="181" spans="1:2" x14ac:dyDescent="0.35">
      <c r="A181" t="str">
        <v>Lawrence Guterman</v>
      </c>
      <c r="B181" s="1" cm="1">
        <f t="array" ref="B181">AVERAGE(IF(ReadyData!A:A=DirectorAnalysis!A181,ReadyData!F:F))</f>
        <v>3.7</v>
      </c>
    </row>
    <row r="182" spans="1:2" x14ac:dyDescent="0.35">
      <c r="A182" t="str">
        <v>Ron Underwood</v>
      </c>
      <c r="B182" s="1" cm="1">
        <f t="array" ref="B182">AVERAGE(IF(ReadyData!A:A=DirectorAnalysis!A182,ReadyData!F:F))</f>
        <v>5.5</v>
      </c>
    </row>
    <row r="183" spans="1:2" x14ac:dyDescent="0.35">
      <c r="A183" t="str">
        <v>Steve Martino</v>
      </c>
      <c r="B183" s="1" cm="1">
        <f t="array" ref="B183">AVERAGE(IF(ReadyData!A:A=DirectorAnalysis!A183,ReadyData!F:F))</f>
        <v>6.9</v>
      </c>
    </row>
    <row r="184" spans="1:2" x14ac:dyDescent="0.35">
      <c r="A184" t="str">
        <v>David Mamet</v>
      </c>
      <c r="B184" s="1" cm="1">
        <f t="array" ref="B184">AVERAGE(IF(ReadyData!A:A=DirectorAnalysis!A184,ReadyData!F:F))</f>
        <v>7.05</v>
      </c>
    </row>
    <row r="185" spans="1:2" x14ac:dyDescent="0.35">
      <c r="A185" t="str">
        <v>Yimou Zhang</v>
      </c>
      <c r="B185" s="1" cm="1">
        <f t="array" ref="B185">AVERAGE(IF(ReadyData!A:A=DirectorAnalysis!A185,ReadyData!F:F))</f>
        <v>7.1833333333333336</v>
      </c>
    </row>
    <row r="186" spans="1:2" x14ac:dyDescent="0.35">
      <c r="A186" t="str">
        <v>Ash Brannon</v>
      </c>
      <c r="B186" s="1" cm="1">
        <f t="array" ref="B186">AVERAGE(IF(ReadyData!A:A=DirectorAnalysis!A186,ReadyData!F:F))</f>
        <v>6.8</v>
      </c>
    </row>
    <row r="187" spans="1:2" x14ac:dyDescent="0.35">
      <c r="A187" t="str">
        <v>Frank Oz</v>
      </c>
      <c r="B187" s="1" cm="1">
        <f t="array" ref="B187">AVERAGE(IF(ReadyData!A:A=DirectorAnalysis!A187,ReadyData!F:F))</f>
        <v>6.4142857142857137</v>
      </c>
    </row>
    <row r="188" spans="1:2" x14ac:dyDescent="0.35">
      <c r="A188" t="str">
        <v>Jay Roach</v>
      </c>
      <c r="B188" s="1" cm="1">
        <f t="array" ref="B188">AVERAGE(IF(ReadyData!A:A=DirectorAnalysis!A188,ReadyData!F:F))</f>
        <v>6.4875000000000007</v>
      </c>
    </row>
    <row r="189" spans="1:2" x14ac:dyDescent="0.35">
      <c r="A189" t="str">
        <v>Luc Besson</v>
      </c>
      <c r="B189" s="1" cm="1">
        <f t="array" ref="B189">AVERAGE(IF(ReadyData!A:A=DirectorAnalysis!A189,ReadyData!F:F))</f>
        <v>6.6</v>
      </c>
    </row>
    <row r="190" spans="1:2" x14ac:dyDescent="0.35">
      <c r="A190" t="str">
        <v>Michael Patrick King</v>
      </c>
      <c r="B190" s="1" cm="1">
        <f t="array" ref="B190">AVERAGE(IF(ReadyData!A:A=DirectorAnalysis!A190,ReadyData!F:F))</f>
        <v>4.3</v>
      </c>
    </row>
    <row r="191" spans="1:2" x14ac:dyDescent="0.35">
      <c r="A191" t="str">
        <v>Bibo Bergeron</v>
      </c>
      <c r="B191" s="1" cm="1">
        <f t="array" ref="B191">AVERAGE(IF(ReadyData!A:A=DirectorAnalysis!A191,ReadyData!F:F))</f>
        <v>6.5666666666666664</v>
      </c>
    </row>
    <row r="192" spans="1:2" x14ac:dyDescent="0.35">
      <c r="A192" t="str">
        <v>Sergey Bodrov</v>
      </c>
      <c r="B192" s="1" cm="1">
        <f t="array" ref="B192">AVERAGE(IF(ReadyData!A:A=DirectorAnalysis!A192,ReadyData!F:F))</f>
        <v>6.2666666666666666</v>
      </c>
    </row>
    <row r="193" spans="1:2" x14ac:dyDescent="0.35">
      <c r="A193" t="str">
        <v>Wally Pfister</v>
      </c>
      <c r="B193" s="1" cm="1">
        <f t="array" ref="B193">AVERAGE(IF(ReadyData!A:A=DirectorAnalysis!A193,ReadyData!F:F))</f>
        <v>6.3</v>
      </c>
    </row>
    <row r="194" spans="1:2" x14ac:dyDescent="0.35">
      <c r="A194" t="str">
        <v>Rupert Wyatt</v>
      </c>
      <c r="B194" s="1" cm="1">
        <f t="array" ref="B194">AVERAGE(IF(ReadyData!A:A=DirectorAnalysis!A194,ReadyData!F:F))</f>
        <v>6.8</v>
      </c>
    </row>
    <row r="195" spans="1:2" x14ac:dyDescent="0.35">
      <c r="A195" t="str">
        <v>Mark Waters</v>
      </c>
      <c r="B195" s="1" cm="1">
        <f t="array" ref="B195">AVERAGE(IF(ReadyData!A:A=DirectorAnalysis!A195,ReadyData!F:F))</f>
        <v>6.3</v>
      </c>
    </row>
    <row r="196" spans="1:2" x14ac:dyDescent="0.35">
      <c r="A196" t="str">
        <v>John Moore</v>
      </c>
      <c r="B196" s="1" cm="1">
        <f t="array" ref="B196">AVERAGE(IF(ReadyData!A:A=DirectorAnalysis!A196,ReadyData!F:F))</f>
        <v>5.7999999999999989</v>
      </c>
    </row>
    <row r="197" spans="1:2" x14ac:dyDescent="0.35">
      <c r="A197" t="str">
        <v>John Lee Hancock</v>
      </c>
      <c r="B197" s="1" cm="1">
        <f t="array" ref="B197">AVERAGE(IF(ReadyData!A:A=DirectorAnalysis!A197,ReadyData!F:F))</f>
        <v>7.05</v>
      </c>
    </row>
    <row r="198" spans="1:2" x14ac:dyDescent="0.35">
      <c r="A198" t="str">
        <v>Renny Harlin</v>
      </c>
      <c r="B198" s="1" cm="1">
        <f t="array" ref="B198">AVERAGE(IF(ReadyData!A:A=DirectorAnalysis!A198,ReadyData!F:F))</f>
        <v>5.7466666666666661</v>
      </c>
    </row>
    <row r="199" spans="1:2" x14ac:dyDescent="0.35">
      <c r="A199" t="str">
        <v>Phil Lord</v>
      </c>
      <c r="B199" s="1" cm="1">
        <f t="array" ref="B199">AVERAGE(IF(ReadyData!A:A=DirectorAnalysis!A199,ReadyData!F:F))</f>
        <v>7.2749999999999995</v>
      </c>
    </row>
    <row r="200" spans="1:2" x14ac:dyDescent="0.35">
      <c r="A200" t="str">
        <v>Ben Stiller</v>
      </c>
      <c r="B200" s="1" cm="1">
        <f t="array" ref="B200">AVERAGE(IF(ReadyData!A:A=DirectorAnalysis!A200,ReadyData!F:F))</f>
        <v>6.3400000000000007</v>
      </c>
    </row>
    <row r="201" spans="1:2" x14ac:dyDescent="0.35">
      <c r="A201" t="str">
        <v>Tony Bancroft</v>
      </c>
      <c r="B201" s="1" cm="1">
        <f t="array" ref="B201">AVERAGE(IF(ReadyData!A:A=DirectorAnalysis!A201,ReadyData!F:F))</f>
        <v>7.5</v>
      </c>
    </row>
    <row r="202" spans="1:2" x14ac:dyDescent="0.35">
      <c r="A202" t="str">
        <v>Timur Bekmambetov</v>
      </c>
      <c r="B202" s="1" cm="1">
        <f t="array" ref="B202">AVERAGE(IF(ReadyData!A:A=DirectorAnalysis!A202,ReadyData!F:F))</f>
        <v>6.2166666666666677</v>
      </c>
    </row>
    <row r="203" spans="1:2" x14ac:dyDescent="0.35">
      <c r="A203" t="str">
        <v>Walt Becker</v>
      </c>
      <c r="B203" s="1" cm="1">
        <f t="array" ref="B203">AVERAGE(IF(ReadyData!A:A=DirectorAnalysis!A203,ReadyData!F:F))</f>
        <v>5.6750000000000007</v>
      </c>
    </row>
    <row r="204" spans="1:2" x14ac:dyDescent="0.35">
      <c r="A204" t="str">
        <v>Dennis Dugan</v>
      </c>
      <c r="B204" s="1" cm="1">
        <f t="array" ref="B204">AVERAGE(IF(ReadyData!A:A=DirectorAnalysis!A204,ReadyData!F:F))</f>
        <v>5.7333333333333325</v>
      </c>
    </row>
    <row r="205" spans="1:2" x14ac:dyDescent="0.35">
      <c r="A205" t="str">
        <v>Sydney Pollack</v>
      </c>
      <c r="B205" s="1" cm="1">
        <f t="array" ref="B205">AVERAGE(IF(ReadyData!A:A=DirectorAnalysis!A205,ReadyData!F:F))</f>
        <v>6.58</v>
      </c>
    </row>
    <row r="206" spans="1:2" x14ac:dyDescent="0.35">
      <c r="A206" t="str">
        <v>Thor Freudenthal</v>
      </c>
      <c r="B206" s="1" cm="1">
        <f t="array" ref="B206">AVERAGE(IF(ReadyData!A:A=DirectorAnalysis!A206,ReadyData!F:F))</f>
        <v>5.833333333333333</v>
      </c>
    </row>
    <row r="207" spans="1:2" x14ac:dyDescent="0.35">
      <c r="A207" t="str">
        <v>Brian De Palma</v>
      </c>
      <c r="B207" s="1" cm="1">
        <f t="array" ref="B207">AVERAGE(IF(ReadyData!A:A=DirectorAnalysis!A207,ReadyData!F:F))</f>
        <v>6.6833333333333336</v>
      </c>
    </row>
    <row r="208" spans="1:2" x14ac:dyDescent="0.35">
      <c r="A208" t="str">
        <v>Mick Jackson</v>
      </c>
      <c r="B208" s="1" cm="1">
        <f t="array" ref="B208">AVERAGE(IF(ReadyData!A:A=DirectorAnalysis!A208,ReadyData!F:F))</f>
        <v>5.75</v>
      </c>
    </row>
    <row r="209" spans="1:2" x14ac:dyDescent="0.35">
      <c r="A209" t="str">
        <v>Alan J. Pakula</v>
      </c>
      <c r="B209" s="1" cm="1">
        <f t="array" ref="B209">AVERAGE(IF(ReadyData!A:A=DirectorAnalysis!A209,ReadyData!F:F))</f>
        <v>6.3</v>
      </c>
    </row>
    <row r="210" spans="1:2" x14ac:dyDescent="0.35">
      <c r="A210" t="str">
        <v>Kathryn Bigelow</v>
      </c>
      <c r="B210" s="1" cm="1">
        <f t="array" ref="B210">AVERAGE(IF(ReadyData!A:A=DirectorAnalysis!A210,ReadyData!F:F))</f>
        <v>7.2333333333333343</v>
      </c>
    </row>
    <row r="211" spans="1:2" x14ac:dyDescent="0.35">
      <c r="A211" t="str">
        <v>John Milius</v>
      </c>
      <c r="B211" s="1" cm="1">
        <f t="array" ref="B211">AVERAGE(IF(ReadyData!A:A=DirectorAnalysis!A211,ReadyData!F:F))</f>
        <v>6.333333333333333</v>
      </c>
    </row>
    <row r="212" spans="1:2" x14ac:dyDescent="0.35">
      <c r="A212" t="str">
        <v>Andrey Konchalovskiy</v>
      </c>
      <c r="B212" s="1" cm="1">
        <f t="array" ref="B212">AVERAGE(IF(ReadyData!A:A=DirectorAnalysis!A212,ReadyData!F:F))</f>
        <v>5.35</v>
      </c>
    </row>
    <row r="213" spans="1:2" x14ac:dyDescent="0.35">
      <c r="A213" t="str">
        <v>Gary Ross</v>
      </c>
      <c r="B213" s="1" cm="1">
        <f t="array" ref="B213">AVERAGE(IF(ReadyData!A:A=DirectorAnalysis!A213,ReadyData!F:F))</f>
        <v>7.1000000000000005</v>
      </c>
    </row>
    <row r="214" spans="1:2" x14ac:dyDescent="0.35">
      <c r="A214" t="str">
        <v>Paul W.S. Anderson</v>
      </c>
      <c r="B214" s="1" cm="1">
        <f t="array" ref="B214">AVERAGE(IF(ReadyData!A:A=DirectorAnalysis!A214,ReadyData!F:F))</f>
        <v>5.99</v>
      </c>
    </row>
    <row r="215" spans="1:2" x14ac:dyDescent="0.35">
      <c r="A215" t="str">
        <v>Genndy Tartakovsky</v>
      </c>
      <c r="B215" s="1" cm="1">
        <f t="array" ref="B215">AVERAGE(IF(ReadyData!A:A=DirectorAnalysis!A215,ReadyData!F:F))</f>
        <v>6.9</v>
      </c>
    </row>
    <row r="216" spans="1:2" x14ac:dyDescent="0.35">
      <c r="A216" t="str">
        <v>Kevin Lima</v>
      </c>
      <c r="B216" s="1" cm="1">
        <f t="array" ref="B216">AVERAGE(IF(ReadyData!A:A=DirectorAnalysis!A216,ReadyData!F:F))</f>
        <v>5.9499999999999993</v>
      </c>
    </row>
    <row r="217" spans="1:2" x14ac:dyDescent="0.35">
      <c r="A217" t="str">
        <v>Daniel Espinosa</v>
      </c>
      <c r="B217" s="1" cm="1">
        <f t="array" ref="B217">AVERAGE(IF(ReadyData!A:A=DirectorAnalysis!A217,ReadyData!F:F))</f>
        <v>6.6333333333333329</v>
      </c>
    </row>
    <row r="218" spans="1:2" x14ac:dyDescent="0.35">
      <c r="A218" t="str">
        <v>Nancy Meyers</v>
      </c>
      <c r="B218" s="1" cm="1">
        <f t="array" ref="B218">AVERAGE(IF(ReadyData!A:A=DirectorAnalysis!A218,ReadyData!F:F))</f>
        <v>6.7600000000000007</v>
      </c>
    </row>
    <row r="219" spans="1:2" x14ac:dyDescent="0.35">
      <c r="A219" t="str">
        <v>Roger Allers</v>
      </c>
      <c r="B219" s="1" cm="1">
        <f t="array" ref="B219">AVERAGE(IF(ReadyData!A:A=DirectorAnalysis!A219,ReadyData!F:F))</f>
        <v>7.35</v>
      </c>
    </row>
    <row r="220" spans="1:2" x14ac:dyDescent="0.35">
      <c r="A220" t="str">
        <v>Neil Burger</v>
      </c>
      <c r="B220" s="1" cm="1">
        <f t="array" ref="B220">AVERAGE(IF(ReadyData!A:A=DirectorAnalysis!A220,ReadyData!F:F))</f>
        <v>6.9749999999999996</v>
      </c>
    </row>
    <row r="221" spans="1:2" x14ac:dyDescent="0.35">
      <c r="A221" t="str">
        <v>Jean-Jacques Annaud</v>
      </c>
      <c r="B221" s="1" cm="1">
        <f t="array" ref="B221">AVERAGE(IF(ReadyData!A:A=DirectorAnalysis!A221,ReadyData!F:F))</f>
        <v>7.2750000000000004</v>
      </c>
    </row>
    <row r="222" spans="1:2" x14ac:dyDescent="0.35">
      <c r="A222" t="str">
        <v>Sarah Smith</v>
      </c>
      <c r="B222" s="1" cm="1">
        <f t="array" ref="B222">AVERAGE(IF(ReadyData!A:A=DirectorAnalysis!A222,ReadyData!F:F))</f>
        <v>7.1</v>
      </c>
    </row>
    <row r="223" spans="1:2" x14ac:dyDescent="0.35">
      <c r="A223" t="str">
        <v>Martin Brest</v>
      </c>
      <c r="B223" s="1" cm="1">
        <f t="array" ref="B223">AVERAGE(IF(ReadyData!A:A=DirectorAnalysis!A223,ReadyData!F:F))</f>
        <v>6.1000000000000005</v>
      </c>
    </row>
    <row r="224" spans="1:2" x14ac:dyDescent="0.35">
      <c r="A224" t="str">
        <v>Andrew Davis</v>
      </c>
      <c r="B224" s="1" cm="1">
        <f t="array" ref="B224">AVERAGE(IF(ReadyData!A:A=DirectorAnalysis!A224,ReadyData!F:F))</f>
        <v>6.5</v>
      </c>
    </row>
    <row r="225" spans="1:2" x14ac:dyDescent="0.35">
      <c r="A225" t="str">
        <v>Bob Fosse</v>
      </c>
      <c r="B225" s="1" cm="1">
        <f t="array" ref="B225">AVERAGE(IF(ReadyData!A:A=DirectorAnalysis!A225,ReadyData!F:F))</f>
        <v>7.4</v>
      </c>
    </row>
    <row r="226" spans="1:2" x14ac:dyDescent="0.35">
      <c r="A226" t="str">
        <v>Tarsem Singh</v>
      </c>
      <c r="B226" s="1" cm="1">
        <f t="array" ref="B226">AVERAGE(IF(ReadyData!A:A=DirectorAnalysis!A226,ReadyData!F:F))</f>
        <v>6.125</v>
      </c>
    </row>
    <row r="227" spans="1:2" x14ac:dyDescent="0.35">
      <c r="A227" t="str">
        <v>Edgar Wright</v>
      </c>
      <c r="B227" s="1" cm="1">
        <f t="array" ref="B227">AVERAGE(IF(ReadyData!A:A=DirectorAnalysis!A227,ReadyData!F:F))</f>
        <v>7.6</v>
      </c>
    </row>
    <row r="228" spans="1:2" x14ac:dyDescent="0.35">
      <c r="A228" t="str">
        <v>Jon Amiel</v>
      </c>
      <c r="B228" s="1" cm="1">
        <f t="array" ref="B228">AVERAGE(IF(ReadyData!A:A=DirectorAnalysis!A228,ReadyData!F:F))</f>
        <v>6.2000000000000011</v>
      </c>
    </row>
    <row r="229" spans="1:2" x14ac:dyDescent="0.35">
      <c r="A229" t="str">
        <v>Peter Segal</v>
      </c>
      <c r="B229" s="1" cm="1">
        <f t="array" ref="B229">AVERAGE(IF(ReadyData!A:A=DirectorAnalysis!A229,ReadyData!F:F))</f>
        <v>6.1857142857142851</v>
      </c>
    </row>
    <row r="230" spans="1:2" x14ac:dyDescent="0.35">
      <c r="A230" t="str">
        <v>Pete Travis</v>
      </c>
      <c r="B230" s="1" cm="1">
        <f t="array" ref="B230">AVERAGE(IF(ReadyData!A:A=DirectorAnalysis!A230,ReadyData!F:F))</f>
        <v>6.85</v>
      </c>
    </row>
    <row r="231" spans="1:2" x14ac:dyDescent="0.35">
      <c r="A231" t="str">
        <v>George A. Romero</v>
      </c>
      <c r="B231" s="1" cm="1">
        <f t="array" ref="B231">AVERAGE(IF(ReadyData!A:A=DirectorAnalysis!A231,ReadyData!F:F))</f>
        <v>6.5</v>
      </c>
    </row>
    <row r="232" spans="1:2" x14ac:dyDescent="0.35">
      <c r="A232" t="str">
        <v>Sylvester Stallone</v>
      </c>
      <c r="B232" s="1" cm="1">
        <f t="array" ref="B232">AVERAGE(IF(ReadyData!A:A=DirectorAnalysis!A232,ReadyData!F:F))</f>
        <v>6.85</v>
      </c>
    </row>
    <row r="233" spans="1:2" x14ac:dyDescent="0.35">
      <c r="A233" t="str">
        <v>Todd Phillips</v>
      </c>
      <c r="B233" s="1" cm="1">
        <f t="array" ref="B233">AVERAGE(IF(ReadyData!A:A=DirectorAnalysis!A233,ReadyData!F:F))</f>
        <v>6.6571428571428575</v>
      </c>
    </row>
    <row r="234" spans="1:2" x14ac:dyDescent="0.35">
      <c r="A234" t="str">
        <v>Gary Winick</v>
      </c>
      <c r="B234" s="1" cm="1">
        <f t="array" ref="B234">AVERAGE(IF(ReadyData!A:A=DirectorAnalysis!A234,ReadyData!F:F))</f>
        <v>6.14</v>
      </c>
    </row>
    <row r="235" spans="1:2" x14ac:dyDescent="0.35">
      <c r="A235" t="str">
        <v>Mimi Leder</v>
      </c>
      <c r="B235" s="1" cm="1">
        <f t="array" ref="B235">AVERAGE(IF(ReadyData!A:A=DirectorAnalysis!A235,ReadyData!F:F))</f>
        <v>6.3999999999999995</v>
      </c>
    </row>
    <row r="236" spans="1:2" x14ac:dyDescent="0.35">
      <c r="A236" t="str">
        <v>Seth Gordon</v>
      </c>
      <c r="B236" s="1" cm="1">
        <f t="array" ref="B236">AVERAGE(IF(ReadyData!A:A=DirectorAnalysis!A236,ReadyData!F:F))</f>
        <v>6.0666666666666664</v>
      </c>
    </row>
    <row r="237" spans="1:2" x14ac:dyDescent="0.35">
      <c r="A237" t="str">
        <v>Adam Shankman</v>
      </c>
      <c r="B237" s="1" cm="1">
        <f t="array" ref="B237">AVERAGE(IF(ReadyData!A:A=DirectorAnalysis!A237,ReadyData!F:F))</f>
        <v>5.9625000000000004</v>
      </c>
    </row>
    <row r="238" spans="1:2" x14ac:dyDescent="0.35">
      <c r="A238" t="str">
        <v>D.J. Caruso</v>
      </c>
      <c r="B238" s="1" cm="1">
        <f t="array" ref="B238">AVERAGE(IF(ReadyData!A:A=DirectorAnalysis!A238,ReadyData!F:F))</f>
        <v>6.7</v>
      </c>
    </row>
    <row r="239" spans="1:2" x14ac:dyDescent="0.35">
      <c r="A239" t="str">
        <v>Anthony Minghella</v>
      </c>
      <c r="B239" s="1" cm="1">
        <f t="array" ref="B239">AVERAGE(IF(ReadyData!A:A=DirectorAnalysis!A239,ReadyData!F:F))</f>
        <v>7.3</v>
      </c>
    </row>
    <row r="240" spans="1:2" x14ac:dyDescent="0.35">
      <c r="A240" t="str">
        <v>Albert Hughes</v>
      </c>
      <c r="B240" s="1" cm="1">
        <f t="array" ref="B240">AVERAGE(IF(ReadyData!A:A=DirectorAnalysis!A240,ReadyData!F:F))</f>
        <v>7.0666666666666664</v>
      </c>
    </row>
    <row r="241" spans="1:2" x14ac:dyDescent="0.35">
      <c r="A241" t="str">
        <v>Les Mayfield</v>
      </c>
      <c r="B241" s="1" cm="1">
        <f t="array" ref="B241">AVERAGE(IF(ReadyData!A:A=DirectorAnalysis!A241,ReadyData!F:F))</f>
        <v>5.5</v>
      </c>
    </row>
    <row r="242" spans="1:2" x14ac:dyDescent="0.35">
      <c r="A242" t="str">
        <v>Joe Pytka</v>
      </c>
      <c r="B242" s="1" cm="1">
        <f t="array" ref="B242">AVERAGE(IF(ReadyData!A:A=DirectorAnalysis!A242,ReadyData!F:F))</f>
        <v>6.3</v>
      </c>
    </row>
    <row r="243" spans="1:2" x14ac:dyDescent="0.35">
      <c r="A243" t="str">
        <v>Scott Derrickson</v>
      </c>
      <c r="B243" s="1" cm="1">
        <f t="array" ref="B243">AVERAGE(IF(ReadyData!A:A=DirectorAnalysis!A243,ReadyData!F:F))</f>
        <v>6.3</v>
      </c>
    </row>
    <row r="244" spans="1:2" x14ac:dyDescent="0.35">
      <c r="A244" t="str">
        <v>Ivan Reitman</v>
      </c>
      <c r="B244" s="1" cm="1">
        <f t="array" ref="B244">AVERAGE(IF(ReadyData!A:A=DirectorAnalysis!A244,ReadyData!F:F))</f>
        <v>6.0750000000000002</v>
      </c>
    </row>
    <row r="245" spans="1:2" x14ac:dyDescent="0.35">
      <c r="A245" t="str">
        <v>Eric Brevig</v>
      </c>
      <c r="B245" s="1" cm="1">
        <f t="array" ref="B245">AVERAGE(IF(ReadyData!A:A=DirectorAnalysis!A245,ReadyData!F:F))</f>
        <v>5.1999999999999993</v>
      </c>
    </row>
    <row r="246" spans="1:2" x14ac:dyDescent="0.35">
      <c r="A246" t="str">
        <v>Kelly Asbury</v>
      </c>
      <c r="B246" s="1" cm="1">
        <f t="array" ref="B246">AVERAGE(IF(ReadyData!A:A=DirectorAnalysis!A246,ReadyData!F:F))</f>
        <v>7</v>
      </c>
    </row>
    <row r="247" spans="1:2" x14ac:dyDescent="0.35">
      <c r="A247" t="str">
        <v>Stephen Hopkins</v>
      </c>
      <c r="B247" s="1" cm="1">
        <f t="array" ref="B247">AVERAGE(IF(ReadyData!A:A=DirectorAnalysis!A247,ReadyData!F:F))</f>
        <v>6</v>
      </c>
    </row>
    <row r="248" spans="1:2" x14ac:dyDescent="0.35">
      <c r="A248" t="str">
        <v>Jonathan Demme</v>
      </c>
      <c r="B248" s="1" cm="1">
        <f t="array" ref="B248">AVERAGE(IF(ReadyData!A:A=DirectorAnalysis!A248,ReadyData!F:F))</f>
        <v>7.1</v>
      </c>
    </row>
    <row r="249" spans="1:2" x14ac:dyDescent="0.35">
      <c r="A249" t="str">
        <v>Henry Jaglom</v>
      </c>
      <c r="B249" s="1" cm="1">
        <f t="array" ref="B249">AVERAGE(IF(ReadyData!A:A=DirectorAnalysis!A249,ReadyData!F:F))</f>
        <v>7</v>
      </c>
    </row>
    <row r="250" spans="1:2" x14ac:dyDescent="0.35">
      <c r="A250" t="str">
        <v>James Algar</v>
      </c>
      <c r="B250" s="1" cm="1">
        <f t="array" ref="B250">AVERAGE(IF(ReadyData!A:A=DirectorAnalysis!A250,ReadyData!F:F))</f>
        <v>7.5</v>
      </c>
    </row>
    <row r="251" spans="1:2" x14ac:dyDescent="0.35">
      <c r="A251" t="str">
        <v>Vincent Ward</v>
      </c>
      <c r="B251" s="1" cm="1">
        <f t="array" ref="B251">AVERAGE(IF(ReadyData!A:A=DirectorAnalysis!A251,ReadyData!F:F))</f>
        <v>7</v>
      </c>
    </row>
    <row r="252" spans="1:2" x14ac:dyDescent="0.35">
      <c r="A252" t="str">
        <v>Steven Brill</v>
      </c>
      <c r="B252" s="1" cm="1">
        <f t="array" ref="B252">AVERAGE(IF(ReadyData!A:A=DirectorAnalysis!A252,ReadyData!F:F))</f>
        <v>5.6750000000000007</v>
      </c>
    </row>
    <row r="253" spans="1:2" x14ac:dyDescent="0.35">
      <c r="A253" t="str">
        <v>Terry Gilliam</v>
      </c>
      <c r="B253" s="1" cm="1">
        <f t="array" ref="B253">AVERAGE(IF(ReadyData!A:A=DirectorAnalysis!A253,ReadyData!F:F))</f>
        <v>7.3285714285714283</v>
      </c>
    </row>
    <row r="254" spans="1:2" x14ac:dyDescent="0.35">
      <c r="A254" t="str">
        <v>Lucile Hadzihalilovic</v>
      </c>
      <c r="B254" s="1" cm="1">
        <f t="array" ref="B254">AVERAGE(IF(ReadyData!A:A=DirectorAnalysis!A254,ReadyData!F:F))</f>
        <v>6.4</v>
      </c>
    </row>
    <row r="255" spans="1:2" x14ac:dyDescent="0.35">
      <c r="A255" t="str">
        <v>Barry Cook</v>
      </c>
      <c r="B255" s="1" cm="1">
        <f t="array" ref="B255">AVERAGE(IF(ReadyData!A:A=DirectorAnalysis!A255,ReadyData!F:F))</f>
        <v>5.2</v>
      </c>
    </row>
    <row r="256" spans="1:2" x14ac:dyDescent="0.35">
      <c r="A256" t="str">
        <v>Roger Christian</v>
      </c>
      <c r="B256" s="1" cm="1">
        <f t="array" ref="B256">AVERAGE(IF(ReadyData!A:A=DirectorAnalysis!A256,ReadyData!F:F))</f>
        <v>2.4</v>
      </c>
    </row>
    <row r="257" spans="1:2" x14ac:dyDescent="0.35">
      <c r="A257" t="str">
        <v>Joe Dante</v>
      </c>
      <c r="B257" s="1" cm="1">
        <f t="array" ref="B257">AVERAGE(IF(ReadyData!A:A=DirectorAnalysis!A257,ReadyData!F:F))</f>
        <v>6.3</v>
      </c>
    </row>
    <row r="258" spans="1:2" x14ac:dyDescent="0.35">
      <c r="A258" t="str">
        <v>Kevin Costner</v>
      </c>
      <c r="B258" s="1" cm="1">
        <f t="array" ref="B258">AVERAGE(IF(ReadyData!A:A=DirectorAnalysis!A258,ReadyData!F:F))</f>
        <v>7.166666666666667</v>
      </c>
    </row>
    <row r="259" spans="1:2" x14ac:dyDescent="0.35">
      <c r="A259" t="str">
        <v>Antony Hoffman</v>
      </c>
      <c r="B259" s="1" cm="1">
        <f t="array" ref="B259">AVERAGE(IF(ReadyData!A:A=DirectorAnalysis!A259,ReadyData!F:F))</f>
        <v>5.7</v>
      </c>
    </row>
    <row r="260" spans="1:2" x14ac:dyDescent="0.35">
      <c r="A260" t="str">
        <v>Jacques Perrin</v>
      </c>
      <c r="B260" s="1" cm="1">
        <f t="array" ref="B260">AVERAGE(IF(ReadyData!A:A=DirectorAnalysis!A260,ReadyData!F:F))</f>
        <v>7.9</v>
      </c>
    </row>
    <row r="261" spans="1:2" x14ac:dyDescent="0.35">
      <c r="A261" t="str">
        <v>Andrés Couturier</v>
      </c>
      <c r="B261" s="1" cm="1">
        <f t="array" ref="B261">AVERAGE(IF(ReadyData!A:A=DirectorAnalysis!A261,ReadyData!F:F))</f>
        <v>4.4000000000000004</v>
      </c>
    </row>
    <row r="262" spans="1:2" x14ac:dyDescent="0.35">
      <c r="A262" t="str">
        <v>Cody Cameron</v>
      </c>
      <c r="B262" s="1" cm="1">
        <f t="array" ref="B262">AVERAGE(IF(ReadyData!A:A=DirectorAnalysis!A262,ReadyData!F:F))</f>
        <v>6.5</v>
      </c>
    </row>
    <row r="263" spans="1:2" x14ac:dyDescent="0.35">
      <c r="A263" t="str">
        <v>John Singleton</v>
      </c>
      <c r="B263" s="1" cm="1">
        <f t="array" ref="B263">AVERAGE(IF(ReadyData!A:A=DirectorAnalysis!A263,ReadyData!F:F))</f>
        <v>6.2571428571428571</v>
      </c>
    </row>
    <row r="264" spans="1:2" x14ac:dyDescent="0.35">
      <c r="A264" t="str">
        <v>Oliver Hirschbiegel</v>
      </c>
      <c r="B264" s="1" cm="1">
        <f t="array" ref="B264">AVERAGE(IF(ReadyData!A:A=DirectorAnalysis!A264,ReadyData!F:F))</f>
        <v>7.1000000000000005</v>
      </c>
    </row>
    <row r="265" spans="1:2" x14ac:dyDescent="0.35">
      <c r="A265" t="str">
        <v>Des McAnuff</v>
      </c>
      <c r="B265" s="1" cm="1">
        <f t="array" ref="B265">AVERAGE(IF(ReadyData!A:A=DirectorAnalysis!A265,ReadyData!F:F))</f>
        <v>4.0999999999999996</v>
      </c>
    </row>
    <row r="266" spans="1:2" x14ac:dyDescent="0.35">
      <c r="A266" t="str">
        <v>Yarrow Cheney</v>
      </c>
      <c r="B266" s="1" cm="1">
        <f t="array" ref="B266">AVERAGE(IF(ReadyData!A:A=DirectorAnalysis!A266,ReadyData!F:F))</f>
        <v>6.8</v>
      </c>
    </row>
    <row r="267" spans="1:2" x14ac:dyDescent="0.35">
      <c r="A267" t="str">
        <v>Stephen Norrington</v>
      </c>
      <c r="B267" s="1" cm="1">
        <f t="array" ref="B267">AVERAGE(IF(ReadyData!A:A=DirectorAnalysis!A267,ReadyData!F:F))</f>
        <v>6.4499999999999993</v>
      </c>
    </row>
    <row r="268" spans="1:2" x14ac:dyDescent="0.35">
      <c r="A268" t="str">
        <v>Pierre Coffin</v>
      </c>
      <c r="B268" s="1" cm="1">
        <f t="array" ref="B268">AVERAGE(IF(ReadyData!A:A=DirectorAnalysis!A268,ReadyData!F:F))</f>
        <v>7.6</v>
      </c>
    </row>
    <row r="269" spans="1:2" x14ac:dyDescent="0.35">
      <c r="A269" t="str">
        <v>David Kellogg</v>
      </c>
      <c r="B269" s="1" cm="1">
        <f t="array" ref="B269">AVERAGE(IF(ReadyData!A:A=DirectorAnalysis!A269,ReadyData!F:F))</f>
        <v>4.0999999999999996</v>
      </c>
    </row>
    <row r="270" spans="1:2" x14ac:dyDescent="0.35">
      <c r="A270" t="str">
        <v>Mike Nichols</v>
      </c>
      <c r="B270" s="1" cm="1">
        <f t="array" ref="B270">AVERAGE(IF(ReadyData!A:A=DirectorAnalysis!A270,ReadyData!F:F))</f>
        <v>6.6833333333333336</v>
      </c>
    </row>
    <row r="271" spans="1:2" x14ac:dyDescent="0.35">
      <c r="A271" t="str">
        <v>F. Gary Gray</v>
      </c>
      <c r="B271" s="1" cm="1">
        <f t="array" ref="B271">AVERAGE(IF(ReadyData!A:A=DirectorAnalysis!A271,ReadyData!F:F))</f>
        <v>6.9374999999999991</v>
      </c>
    </row>
    <row r="272" spans="1:2" x14ac:dyDescent="0.35">
      <c r="A272" t="str">
        <v>Antoine Fuqua</v>
      </c>
      <c r="B272" s="1" cm="1">
        <f t="array" ref="B272">AVERAGE(IF(ReadyData!A:A=DirectorAnalysis!A272,ReadyData!F:F))</f>
        <v>6.9375000000000009</v>
      </c>
    </row>
    <row r="273" spans="1:2" x14ac:dyDescent="0.35">
      <c r="A273" t="str">
        <v>Robert Luketic</v>
      </c>
      <c r="B273" s="1" cm="1">
        <f t="array" ref="B273">AVERAGE(IF(ReadyData!A:A=DirectorAnalysis!A273,ReadyData!F:F))</f>
        <v>6</v>
      </c>
    </row>
    <row r="274" spans="1:2" x14ac:dyDescent="0.35">
      <c r="A274" t="str">
        <v>Gil Kenan</v>
      </c>
      <c r="B274" s="1" cm="1">
        <f t="array" ref="B274">AVERAGE(IF(ReadyData!A:A=DirectorAnalysis!A274,ReadyData!F:F))</f>
        <v>6.55</v>
      </c>
    </row>
    <row r="275" spans="1:2" x14ac:dyDescent="0.35">
      <c r="A275" t="str">
        <v>Barry Levinson</v>
      </c>
      <c r="B275" s="1" cm="1">
        <f t="array" ref="B275">AVERAGE(IF(ReadyData!A:A=DirectorAnalysis!A275,ReadyData!F:F))</f>
        <v>6.5769230769230758</v>
      </c>
    </row>
    <row r="276" spans="1:2" x14ac:dyDescent="0.35">
      <c r="A276" t="str">
        <v>Jerry Zucker</v>
      </c>
      <c r="B276" s="1" cm="1">
        <f t="array" ref="B276">AVERAGE(IF(ReadyData!A:A=DirectorAnalysis!A276,ReadyData!F:F))</f>
        <v>6.4333333333333336</v>
      </c>
    </row>
    <row r="277" spans="1:2" x14ac:dyDescent="0.35">
      <c r="A277" t="str">
        <v>Andy Tennant</v>
      </c>
      <c r="B277" s="1" cm="1">
        <f t="array" ref="B277">AVERAGE(IF(ReadyData!A:A=DirectorAnalysis!A277,ReadyData!F:F))</f>
        <v>6.25</v>
      </c>
    </row>
    <row r="278" spans="1:2" x14ac:dyDescent="0.35">
      <c r="A278" t="str">
        <v>Florent-Emilio Siri</v>
      </c>
      <c r="B278" s="1" cm="1">
        <f t="array" ref="B278">AVERAGE(IF(ReadyData!A:A=DirectorAnalysis!A278,ReadyData!F:F))</f>
        <v>6.6</v>
      </c>
    </row>
    <row r="279" spans="1:2" x14ac:dyDescent="0.35">
      <c r="A279" t="str">
        <v>Don Bluth</v>
      </c>
      <c r="B279" s="1" cm="1">
        <f t="array" ref="B279">AVERAGE(IF(ReadyData!A:A=DirectorAnalysis!A279,ReadyData!F:F))</f>
        <v>7</v>
      </c>
    </row>
    <row r="280" spans="1:2" x14ac:dyDescent="0.35">
      <c r="A280" t="str">
        <v>Ron Shelton</v>
      </c>
      <c r="B280" s="1" cm="1">
        <f t="array" ref="B280">AVERAGE(IF(ReadyData!A:A=DirectorAnalysis!A280,ReadyData!F:F))</f>
        <v>5.9</v>
      </c>
    </row>
    <row r="281" spans="1:2" x14ac:dyDescent="0.35">
      <c r="A281" t="str">
        <v>David Pastor</v>
      </c>
      <c r="B281" s="1" cm="1">
        <f t="array" ref="B281">AVERAGE(IF(ReadyData!A:A=DirectorAnalysis!A281,ReadyData!F:F))</f>
        <v>6</v>
      </c>
    </row>
    <row r="282" spans="1:2" x14ac:dyDescent="0.35">
      <c r="A282" t="str">
        <v>Henry Selick</v>
      </c>
      <c r="B282" s="1" cm="1">
        <f t="array" ref="B282">AVERAGE(IF(ReadyData!A:A=DirectorAnalysis!A282,ReadyData!F:F))</f>
        <v>6.2</v>
      </c>
    </row>
    <row r="283" spans="1:2" x14ac:dyDescent="0.35">
      <c r="A283" t="str">
        <v>Kyle Balda</v>
      </c>
      <c r="B283" s="1" cm="1">
        <f t="array" ref="B283">AVERAGE(IF(ReadyData!A:A=DirectorAnalysis!A283,ReadyData!F:F))</f>
        <v>6.4</v>
      </c>
    </row>
    <row r="284" spans="1:2" x14ac:dyDescent="0.35">
      <c r="A284" t="str">
        <v>Clay Kaytis</v>
      </c>
      <c r="B284" s="1" cm="1">
        <f t="array" ref="B284">AVERAGE(IF(ReadyData!A:A=DirectorAnalysis!A284,ReadyData!F:F))</f>
        <v>6.3</v>
      </c>
    </row>
    <row r="285" spans="1:2" x14ac:dyDescent="0.35">
      <c r="A285" t="str">
        <v>Judd Apatow</v>
      </c>
      <c r="B285" s="1" cm="1">
        <f t="array" ref="B285">AVERAGE(IF(ReadyData!A:A=DirectorAnalysis!A285,ReadyData!F:F))</f>
        <v>6.6</v>
      </c>
    </row>
    <row r="286" spans="1:2" x14ac:dyDescent="0.35">
      <c r="A286" t="str">
        <v>Steve Carr</v>
      </c>
      <c r="B286" s="1" cm="1">
        <f t="array" ref="B286">AVERAGE(IF(ReadyData!A:A=DirectorAnalysis!A286,ReadyData!F:F))</f>
        <v>5.35</v>
      </c>
    </row>
    <row r="287" spans="1:2" x14ac:dyDescent="0.35">
      <c r="A287" t="str">
        <v>Mel Gibson</v>
      </c>
      <c r="B287" s="1" cm="1">
        <f t="array" ref="B287">AVERAGE(IF(ReadyData!A:A=DirectorAnalysis!A287,ReadyData!F:F))</f>
        <v>7.7666666666666657</v>
      </c>
    </row>
    <row r="288" spans="1:2" x14ac:dyDescent="0.35">
      <c r="A288" t="str">
        <v>David Silverman</v>
      </c>
      <c r="B288" s="1" cm="1">
        <f t="array" ref="B288">AVERAGE(IF(ReadyData!A:A=DirectorAnalysis!A288,ReadyData!F:F))</f>
        <v>7.4</v>
      </c>
    </row>
    <row r="289" spans="1:2" x14ac:dyDescent="0.35">
      <c r="A289" t="str">
        <v>Frank Darabont</v>
      </c>
      <c r="B289" s="1" cm="1">
        <f t="array" ref="B289">AVERAGE(IF(ReadyData!A:A=DirectorAnalysis!A289,ReadyData!F:F))</f>
        <v>7.9750000000000005</v>
      </c>
    </row>
    <row r="290" spans="1:2" x14ac:dyDescent="0.35">
      <c r="A290" t="str">
        <v>Betty Thomas</v>
      </c>
      <c r="B290" s="1" cm="1">
        <f t="array" ref="B290">AVERAGE(IF(ReadyData!A:A=DirectorAnalysis!A290,ReadyData!F:F))</f>
        <v>5.3000000000000007</v>
      </c>
    </row>
    <row r="291" spans="1:2" x14ac:dyDescent="0.35">
      <c r="A291" t="str">
        <v>Garry Marshall</v>
      </c>
      <c r="B291" s="1" cm="1">
        <f t="array" ref="B291">AVERAGE(IF(ReadyData!A:A=DirectorAnalysis!A291,ReadyData!F:F))</f>
        <v>5.9499999999999993</v>
      </c>
    </row>
    <row r="292" spans="1:2" x14ac:dyDescent="0.35">
      <c r="A292" t="str">
        <v>Paul Tibbitt</v>
      </c>
      <c r="B292" s="1" cm="1">
        <f t="array" ref="B292">AVERAGE(IF(ReadyData!A:A=DirectorAnalysis!A292,ReadyData!F:F))</f>
        <v>6</v>
      </c>
    </row>
    <row r="293" spans="1:2" x14ac:dyDescent="0.35">
      <c r="A293" t="str">
        <v>Clark Johnson</v>
      </c>
      <c r="B293" s="1" cm="1">
        <f t="array" ref="B293">AVERAGE(IF(ReadyData!A:A=DirectorAnalysis!A293,ReadyData!F:F))</f>
        <v>6.05</v>
      </c>
    </row>
    <row r="294" spans="1:2" x14ac:dyDescent="0.35">
      <c r="A294" t="str">
        <v>Cameron Crowe</v>
      </c>
      <c r="B294" s="1" cm="1">
        <f t="array" ref="B294">AVERAGE(IF(ReadyData!A:A=DirectorAnalysis!A294,ReadyData!F:F))</f>
        <v>6.833333333333333</v>
      </c>
    </row>
    <row r="295" spans="1:2" x14ac:dyDescent="0.35">
      <c r="A295" t="str">
        <v>Randall Wallace</v>
      </c>
      <c r="B295" s="1" cm="1">
        <f t="array" ref="B295">AVERAGE(IF(ReadyData!A:A=DirectorAnalysis!A295,ReadyData!F:F))</f>
        <v>6.625</v>
      </c>
    </row>
    <row r="296" spans="1:2" x14ac:dyDescent="0.35">
      <c r="A296" t="str">
        <v>Jonathan Frakes</v>
      </c>
      <c r="B296" s="1" cm="1">
        <f t="array" ref="B296">AVERAGE(IF(ReadyData!A:A=DirectorAnalysis!A296,ReadyData!F:F))</f>
        <v>5.8500000000000005</v>
      </c>
    </row>
    <row r="297" spans="1:2" x14ac:dyDescent="0.35">
      <c r="A297" t="str">
        <v>George Clooney</v>
      </c>
      <c r="B297" s="1" cm="1">
        <f t="array" ref="B297">AVERAGE(IF(ReadyData!A:A=DirectorAnalysis!A297,ReadyData!F:F))</f>
        <v>6.76</v>
      </c>
    </row>
    <row r="298" spans="1:2" x14ac:dyDescent="0.35">
      <c r="A298" t="str">
        <v>Gary Shore</v>
      </c>
      <c r="B298" s="1" cm="1">
        <f t="array" ref="B298">AVERAGE(IF(ReadyData!A:A=DirectorAnalysis!A298,ReadyData!F:F))</f>
        <v>6.3</v>
      </c>
    </row>
    <row r="299" spans="1:2" x14ac:dyDescent="0.35">
      <c r="A299" t="str">
        <v>Andrzej Bartkowiak</v>
      </c>
      <c r="B299" s="1" cm="1">
        <f t="array" ref="B299">AVERAGE(IF(ReadyData!A:A=DirectorAnalysis!A299,ReadyData!F:F))</f>
        <v>5.26</v>
      </c>
    </row>
    <row r="300" spans="1:2" x14ac:dyDescent="0.35">
      <c r="A300" t="str">
        <v>Måns Mårlind</v>
      </c>
      <c r="B300" s="1" cm="1">
        <f t="array" ref="B300">AVERAGE(IF(ReadyData!A:A=DirectorAnalysis!A300,ReadyData!F:F))</f>
        <v>6.4</v>
      </c>
    </row>
    <row r="301" spans="1:2" x14ac:dyDescent="0.35">
      <c r="A301" t="str">
        <v>Gregory Hoblit</v>
      </c>
      <c r="B301" s="1" cm="1">
        <f t="array" ref="B301">AVERAGE(IF(ReadyData!A:A=DirectorAnalysis!A301,ReadyData!F:F))</f>
        <v>6.6000000000000005</v>
      </c>
    </row>
    <row r="302" spans="1:2" x14ac:dyDescent="0.35">
      <c r="A302" t="str">
        <v>Gary McKendry</v>
      </c>
      <c r="B302" s="1" cm="1">
        <f t="array" ref="B302">AVERAGE(IF(ReadyData!A:A=DirectorAnalysis!A302,ReadyData!F:F))</f>
        <v>6.5</v>
      </c>
    </row>
    <row r="303" spans="1:2" x14ac:dyDescent="0.35">
      <c r="A303" t="str">
        <v>Wych Kaosayananda</v>
      </c>
      <c r="B303" s="1" cm="1">
        <f t="array" ref="B303">AVERAGE(IF(ReadyData!A:A=DirectorAnalysis!A303,ReadyData!F:F))</f>
        <v>3.6</v>
      </c>
    </row>
    <row r="304" spans="1:2" x14ac:dyDescent="0.35">
      <c r="A304" t="str">
        <v>Mikael Salomon</v>
      </c>
      <c r="B304" s="1" cm="1">
        <f t="array" ref="B304">AVERAGE(IF(ReadyData!A:A=DirectorAnalysis!A304,ReadyData!F:F))</f>
        <v>5.8</v>
      </c>
    </row>
    <row r="305" spans="1:2" x14ac:dyDescent="0.35">
      <c r="A305" t="str">
        <v>Bobby Farrelly</v>
      </c>
      <c r="B305" s="1" cm="1">
        <f t="array" ref="B305">AVERAGE(IF(ReadyData!A:A=DirectorAnalysis!A305,ReadyData!F:F))</f>
        <v>6.1300000000000008</v>
      </c>
    </row>
    <row r="306" spans="1:2" x14ac:dyDescent="0.35">
      <c r="A306" t="str">
        <v>Kerry Conran</v>
      </c>
      <c r="B306" s="1" cm="1">
        <f t="array" ref="B306">AVERAGE(IF(ReadyData!A:A=DirectorAnalysis!A306,ReadyData!F:F))</f>
        <v>6.1</v>
      </c>
    </row>
    <row r="307" spans="1:2" x14ac:dyDescent="0.35">
      <c r="A307" t="str">
        <v>Michael Caton-Jones</v>
      </c>
      <c r="B307" s="1" cm="1">
        <f t="array" ref="B307">AVERAGE(IF(ReadyData!A:A=DirectorAnalysis!A307,ReadyData!F:F))</f>
        <v>5.9</v>
      </c>
    </row>
    <row r="308" spans="1:2" x14ac:dyDescent="0.35">
      <c r="A308" t="str">
        <v>Mikael Håfström</v>
      </c>
      <c r="B308" s="1" cm="1">
        <f t="array" ref="B308">AVERAGE(IF(ReadyData!A:A=DirectorAnalysis!A308,ReadyData!F:F))</f>
        <v>6.5250000000000004</v>
      </c>
    </row>
    <row r="309" spans="1:2" x14ac:dyDescent="0.35">
      <c r="A309" t="str">
        <v>Phil Alden Robinson</v>
      </c>
      <c r="B309" s="1" cm="1">
        <f t="array" ref="B309">AVERAGE(IF(ReadyData!A:A=DirectorAnalysis!A309,ReadyData!F:F))</f>
        <v>6.4</v>
      </c>
    </row>
    <row r="310" spans="1:2" x14ac:dyDescent="0.35">
      <c r="A310" t="str">
        <v>David Slade</v>
      </c>
      <c r="B310" s="1" cm="1">
        <f t="array" ref="B310">AVERAGE(IF(ReadyData!A:A=DirectorAnalysis!A310,ReadyData!F:F))</f>
        <v>6.2</v>
      </c>
    </row>
    <row r="311" spans="1:2" x14ac:dyDescent="0.35">
      <c r="A311" t="str">
        <v>Joseph Ruben</v>
      </c>
      <c r="B311" s="1" cm="1">
        <f t="array" ref="B311">AVERAGE(IF(ReadyData!A:A=DirectorAnalysis!A311,ReadyData!F:F))</f>
        <v>5.6</v>
      </c>
    </row>
    <row r="312" spans="1:2" x14ac:dyDescent="0.35">
      <c r="A312" t="str">
        <v>Seth MacFarlane</v>
      </c>
      <c r="B312" s="1" cm="1">
        <f t="array" ref="B312">AVERAGE(IF(ReadyData!A:A=DirectorAnalysis!A312,ReadyData!F:F))</f>
        <v>6.5</v>
      </c>
    </row>
    <row r="313" spans="1:2" x14ac:dyDescent="0.35">
      <c r="A313" t="str">
        <v>Alejandro Amenábar</v>
      </c>
      <c r="B313" s="1" cm="1">
        <f t="array" ref="B313">AVERAGE(IF(ReadyData!A:A=DirectorAnalysis!A313,ReadyData!F:F))</f>
        <v>7.15</v>
      </c>
    </row>
    <row r="314" spans="1:2" x14ac:dyDescent="0.35">
      <c r="A314" t="str">
        <v>Kinka Usher</v>
      </c>
      <c r="B314" s="1" cm="1">
        <f t="array" ref="B314">AVERAGE(IF(ReadyData!A:A=DirectorAnalysis!A314,ReadyData!F:F))</f>
        <v>6</v>
      </c>
    </row>
    <row r="315" spans="1:2" x14ac:dyDescent="0.35">
      <c r="A315" t="str">
        <v>Craig Gillespie</v>
      </c>
      <c r="B315" s="1" cm="1">
        <f t="array" ref="B315">AVERAGE(IF(ReadyData!A:A=DirectorAnalysis!A315,ReadyData!F:F))</f>
        <v>6.9</v>
      </c>
    </row>
    <row r="316" spans="1:2" x14ac:dyDescent="0.35">
      <c r="A316" t="str">
        <v>Rob Bowman</v>
      </c>
      <c r="B316" s="1" cm="1">
        <f t="array" ref="B316">AVERAGE(IF(ReadyData!A:A=DirectorAnalysis!A316,ReadyData!F:F))</f>
        <v>6.05</v>
      </c>
    </row>
    <row r="317" spans="1:2" x14ac:dyDescent="0.35">
      <c r="A317" t="str">
        <v>Doug Lefler</v>
      </c>
      <c r="B317" s="1" cm="1">
        <f t="array" ref="B317">AVERAGE(IF(ReadyData!A:A=DirectorAnalysis!A317,ReadyData!F:F))</f>
        <v>5.4</v>
      </c>
    </row>
    <row r="318" spans="1:2" x14ac:dyDescent="0.35">
      <c r="A318" t="str">
        <v>Scott Waugh</v>
      </c>
      <c r="B318" s="1" cm="1">
        <f t="array" ref="B318">AVERAGE(IF(ReadyData!A:A=DirectorAnalysis!A318,ReadyData!F:F))</f>
        <v>6.5</v>
      </c>
    </row>
    <row r="319" spans="1:2" x14ac:dyDescent="0.35">
      <c r="A319" t="str">
        <v>Lawrence Kasdan</v>
      </c>
      <c r="B319" s="1" cm="1">
        <f t="array" ref="B319">AVERAGE(IF(ReadyData!A:A=DirectorAnalysis!A319,ReadyData!F:F))</f>
        <v>6.26</v>
      </c>
    </row>
    <row r="320" spans="1:2" x14ac:dyDescent="0.35">
      <c r="A320" t="str">
        <v>Michael Lembeck</v>
      </c>
      <c r="B320" s="1" cm="1">
        <f t="array" ref="B320">AVERAGE(IF(ReadyData!A:A=DirectorAnalysis!A320,ReadyData!F:F))</f>
        <v>5.9</v>
      </c>
    </row>
    <row r="321" spans="1:2" x14ac:dyDescent="0.35">
      <c r="A321" t="str">
        <v>Tom Hooper</v>
      </c>
      <c r="B321" s="1" cm="1">
        <f t="array" ref="B321">AVERAGE(IF(ReadyData!A:A=DirectorAnalysis!A321,ReadyData!F:F))</f>
        <v>7.7333333333333334</v>
      </c>
    </row>
    <row r="322" spans="1:2" x14ac:dyDescent="0.35">
      <c r="A322" t="str">
        <v>Nora Ephron</v>
      </c>
      <c r="B322" s="1" cm="1">
        <f t="array" ref="B322">AVERAGE(IF(ReadyData!A:A=DirectorAnalysis!A322,ReadyData!F:F))</f>
        <v>6.166666666666667</v>
      </c>
    </row>
    <row r="323" spans="1:2" x14ac:dyDescent="0.35">
      <c r="A323" t="str">
        <v>Angelina Jolie Pitt</v>
      </c>
      <c r="B323" s="1" cm="1">
        <f t="array" ref="B323">AVERAGE(IF(ReadyData!A:A=DirectorAnalysis!A323,ReadyData!F:F))</f>
        <v>5.6000000000000005</v>
      </c>
    </row>
    <row r="324" spans="1:2" x14ac:dyDescent="0.35">
      <c r="A324" t="str">
        <v>Clint Eastwood</v>
      </c>
      <c r="B324" s="1" cm="1">
        <f t="array" ref="B324">AVERAGE(IF(ReadyData!A:A=DirectorAnalysis!A324,ReadyData!F:F))</f>
        <v>7.2249999999999996</v>
      </c>
    </row>
    <row r="325" spans="1:2" x14ac:dyDescent="0.35">
      <c r="A325" t="str">
        <v>Larry Charles</v>
      </c>
      <c r="B325" s="1" cm="1">
        <f t="array" ref="B325">AVERAGE(IF(ReadyData!A:A=DirectorAnalysis!A325,ReadyData!F:F))</f>
        <v>6.5400000000000009</v>
      </c>
    </row>
    <row r="326" spans="1:2" x14ac:dyDescent="0.35">
      <c r="A326" t="str">
        <v>Stanley Kubrick</v>
      </c>
      <c r="B326" s="1" cm="1">
        <f t="array" ref="B326">AVERAGE(IF(ReadyData!A:A=DirectorAnalysis!A326,ReadyData!F:F))</f>
        <v>8.0499999999999989</v>
      </c>
    </row>
    <row r="327" spans="1:2" x14ac:dyDescent="0.35">
      <c r="A327" t="str">
        <v>Will Gluck</v>
      </c>
      <c r="B327" s="1" cm="1">
        <f t="array" ref="B327">AVERAGE(IF(ReadyData!A:A=DirectorAnalysis!A327,ReadyData!F:F))</f>
        <v>6.3</v>
      </c>
    </row>
    <row r="328" spans="1:2" x14ac:dyDescent="0.35">
      <c r="A328" t="str">
        <v>Glenn Ficarra</v>
      </c>
      <c r="B328" s="1" cm="1">
        <f t="array" ref="B328">AVERAGE(IF(ReadyData!A:A=DirectorAnalysis!A328,ReadyData!F:F))</f>
        <v>6.8666666666666671</v>
      </c>
    </row>
    <row r="329" spans="1:2" x14ac:dyDescent="0.35">
      <c r="A329" t="str">
        <v>David S. Goyer</v>
      </c>
      <c r="B329" s="1" cm="1">
        <f t="array" ref="B329">AVERAGE(IF(ReadyData!A:A=DirectorAnalysis!A329,ReadyData!F:F))</f>
        <v>5.35</v>
      </c>
    </row>
    <row r="330" spans="1:2" x14ac:dyDescent="0.35">
      <c r="A330" t="str">
        <v>Taylor Hackford</v>
      </c>
      <c r="B330" s="1" cm="1">
        <f t="array" ref="B330">AVERAGE(IF(ReadyData!A:A=DirectorAnalysis!A330,ReadyData!F:F))</f>
        <v>6.8833333333333329</v>
      </c>
    </row>
    <row r="331" spans="1:2" x14ac:dyDescent="0.35">
      <c r="A331" t="str">
        <v>Michael Lehmann</v>
      </c>
      <c r="B331" s="1" cm="1">
        <f t="array" ref="B331">AVERAGE(IF(ReadyData!A:A=DirectorAnalysis!A331,ReadyData!F:F))</f>
        <v>5.6333333333333329</v>
      </c>
    </row>
    <row r="332" spans="1:2" x14ac:dyDescent="0.35">
      <c r="A332" t="str">
        <v>Stuart Beattie</v>
      </c>
      <c r="B332" s="1" cm="1">
        <f t="array" ref="B332">AVERAGE(IF(ReadyData!A:A=DirectorAnalysis!A332,ReadyData!F:F))</f>
        <v>5.0999999999999996</v>
      </c>
    </row>
    <row r="333" spans="1:2" x14ac:dyDescent="0.35">
      <c r="A333" t="str">
        <v>Roman Polanski</v>
      </c>
      <c r="B333" s="1" cm="1">
        <f t="array" ref="B333">AVERAGE(IF(ReadyData!A:A=DirectorAnalysis!A333,ReadyData!F:F))</f>
        <v>7.416666666666667</v>
      </c>
    </row>
    <row r="334" spans="1:2" x14ac:dyDescent="0.35">
      <c r="A334" t="str">
        <v>Frank Miller</v>
      </c>
      <c r="B334" s="1" cm="1">
        <f t="array" ref="B334">AVERAGE(IF(ReadyData!A:A=DirectorAnalysis!A334,ReadyData!F:F))</f>
        <v>6.4666666666666659</v>
      </c>
    </row>
    <row r="335" spans="1:2" x14ac:dyDescent="0.35">
      <c r="A335" t="str">
        <v>Baltasar Kormákur</v>
      </c>
      <c r="B335" s="1" cm="1">
        <f t="array" ref="B335">AVERAGE(IF(ReadyData!A:A=DirectorAnalysis!A335,ReadyData!F:F))</f>
        <v>6.7666666666666666</v>
      </c>
    </row>
    <row r="336" spans="1:2" x14ac:dyDescent="0.35">
      <c r="A336" t="str">
        <v>Daniel Lee</v>
      </c>
      <c r="B336" s="1" cm="1">
        <f t="array" ref="B336">AVERAGE(IF(ReadyData!A:A=DirectorAnalysis!A336,ReadyData!F:F))</f>
        <v>6.15</v>
      </c>
    </row>
    <row r="337" spans="1:2" x14ac:dyDescent="0.35">
      <c r="A337" t="str">
        <v>Keenen Ivory Wayans</v>
      </c>
      <c r="B337" s="1" cm="1">
        <f t="array" ref="B337">AVERAGE(IF(ReadyData!A:A=DirectorAnalysis!A337,ReadyData!F:F))</f>
        <v>5.1749999999999998</v>
      </c>
    </row>
    <row r="338" spans="1:2" x14ac:dyDescent="0.35">
      <c r="A338" t="str">
        <v>Rob Reiner</v>
      </c>
      <c r="B338" s="1" cm="1">
        <f t="array" ref="B338">AVERAGE(IF(ReadyData!A:A=DirectorAnalysis!A338,ReadyData!F:F))</f>
        <v>7.0181818181818185</v>
      </c>
    </row>
    <row r="339" spans="1:2" x14ac:dyDescent="0.35">
      <c r="A339" t="str">
        <v>Marco Schnabel</v>
      </c>
      <c r="B339" s="1" cm="1">
        <f t="array" ref="B339">AVERAGE(IF(ReadyData!A:A=DirectorAnalysis!A339,ReadyData!F:F))</f>
        <v>3.8</v>
      </c>
    </row>
    <row r="340" spans="1:2" x14ac:dyDescent="0.35">
      <c r="A340" t="str">
        <v>Demian Lichtenstein</v>
      </c>
      <c r="B340" s="1" cm="1">
        <f t="array" ref="B340">AVERAGE(IF(ReadyData!A:A=DirectorAnalysis!A340,ReadyData!F:F))</f>
        <v>5.9</v>
      </c>
    </row>
    <row r="341" spans="1:2" x14ac:dyDescent="0.35">
      <c r="A341" t="str">
        <v>Josh Gordon</v>
      </c>
      <c r="B341" s="1" cm="1">
        <f t="array" ref="B341">AVERAGE(IF(ReadyData!A:A=DirectorAnalysis!A341,ReadyData!F:F))</f>
        <v>6.1999999999999993</v>
      </c>
    </row>
    <row r="342" spans="1:2" x14ac:dyDescent="0.35">
      <c r="A342" t="str">
        <v>Tim Hill</v>
      </c>
      <c r="B342" s="1" cm="1">
        <f t="array" ref="B342">AVERAGE(IF(ReadyData!A:A=DirectorAnalysis!A342,ReadyData!F:F))</f>
        <v>5.4399999999999995</v>
      </c>
    </row>
    <row r="343" spans="1:2" x14ac:dyDescent="0.35">
      <c r="A343" t="str">
        <v>David Frankel</v>
      </c>
      <c r="B343" s="1" cm="1">
        <f t="array" ref="B343">AVERAGE(IF(ReadyData!A:A=DirectorAnalysis!A343,ReadyData!F:F))</f>
        <v>6.6000000000000005</v>
      </c>
    </row>
    <row r="344" spans="1:2" x14ac:dyDescent="0.35">
      <c r="A344" t="str">
        <v>Brenda Chapman</v>
      </c>
      <c r="B344" s="1" cm="1">
        <f t="array" ref="B344">AVERAGE(IF(ReadyData!A:A=DirectorAnalysis!A344,ReadyData!F:F))</f>
        <v>7</v>
      </c>
    </row>
    <row r="345" spans="1:2" x14ac:dyDescent="0.35">
      <c r="A345" t="str">
        <v>Marc Lawrence</v>
      </c>
      <c r="B345" s="1" cm="1">
        <f t="array" ref="B345">AVERAGE(IF(ReadyData!A:A=DirectorAnalysis!A345,ReadyData!F:F))</f>
        <v>5.7666666666666666</v>
      </c>
    </row>
    <row r="346" spans="1:2" x14ac:dyDescent="0.35">
      <c r="A346" t="str">
        <v>Peter Billingsley</v>
      </c>
      <c r="B346" s="1" cm="1">
        <f t="array" ref="B346">AVERAGE(IF(ReadyData!A:A=DirectorAnalysis!A346,ReadyData!F:F))</f>
        <v>5.5</v>
      </c>
    </row>
    <row r="347" spans="1:2" x14ac:dyDescent="0.35">
      <c r="A347" t="str">
        <v>Wes Ball</v>
      </c>
      <c r="B347" s="1" cm="1">
        <f t="array" ref="B347">AVERAGE(IF(ReadyData!A:A=DirectorAnalysis!A347,ReadyData!F:F))</f>
        <v>6.6</v>
      </c>
    </row>
    <row r="348" spans="1:2" x14ac:dyDescent="0.35">
      <c r="A348" t="str">
        <v>Ryan Murphy</v>
      </c>
      <c r="B348" s="1" cm="1">
        <f t="array" ref="B348">AVERAGE(IF(ReadyData!A:A=DirectorAnalysis!A348,ReadyData!F:F))</f>
        <v>5.95</v>
      </c>
    </row>
    <row r="349" spans="1:2" x14ac:dyDescent="0.35">
      <c r="A349" t="str">
        <v>Robert Redford</v>
      </c>
      <c r="B349" s="1" cm="1">
        <f t="array" ref="B349">AVERAGE(IF(ReadyData!A:A=DirectorAnalysis!A349,ReadyData!F:F))</f>
        <v>6.839999999999999</v>
      </c>
    </row>
    <row r="350" spans="1:2" x14ac:dyDescent="0.35">
      <c r="A350" t="str">
        <v>Jay Russell</v>
      </c>
      <c r="B350" s="1" cm="1">
        <f t="array" ref="B350">AVERAGE(IF(ReadyData!A:A=DirectorAnalysis!A350,ReadyData!F:F))</f>
        <v>6.7333333333333334</v>
      </c>
    </row>
    <row r="351" spans="1:2" x14ac:dyDescent="0.35">
      <c r="A351" t="str">
        <v>Kenny Ortega</v>
      </c>
      <c r="B351" s="1" cm="1">
        <f t="array" ref="B351">AVERAGE(IF(ReadyData!A:A=DirectorAnalysis!A351,ReadyData!F:F))</f>
        <v>5.7</v>
      </c>
    </row>
    <row r="352" spans="1:2" x14ac:dyDescent="0.35">
      <c r="A352" t="str">
        <v>David McNally</v>
      </c>
      <c r="B352" s="1" cm="1">
        <f t="array" ref="B352">AVERAGE(IF(ReadyData!A:A=DirectorAnalysis!A352,ReadyData!F:F))</f>
        <v>5</v>
      </c>
    </row>
    <row r="353" spans="1:2" x14ac:dyDescent="0.35">
      <c r="A353" t="str">
        <v>Brian Robbins</v>
      </c>
      <c r="B353" s="1" cm="1">
        <f t="array" ref="B353">AVERAGE(IF(ReadyData!A:A=DirectorAnalysis!A353,ReadyData!F:F))</f>
        <v>5.5333333333333341</v>
      </c>
    </row>
    <row r="354" spans="1:2" x14ac:dyDescent="0.35">
      <c r="A354" t="str">
        <v>Brian Levant</v>
      </c>
      <c r="B354" s="1" cm="1">
        <f t="array" ref="B354">AVERAGE(IF(ReadyData!A:A=DirectorAnalysis!A354,ReadyData!F:F))</f>
        <v>4.8166666666666664</v>
      </c>
    </row>
    <row r="355" spans="1:2" x14ac:dyDescent="0.35">
      <c r="A355" t="str">
        <v>Steven Zaillian</v>
      </c>
      <c r="B355" s="1" cm="1">
        <f t="array" ref="B355">AVERAGE(IF(ReadyData!A:A=DirectorAnalysis!A355,ReadyData!F:F))</f>
        <v>6.35</v>
      </c>
    </row>
    <row r="356" spans="1:2" x14ac:dyDescent="0.35">
      <c r="A356" t="str">
        <v>Chris Butler</v>
      </c>
      <c r="B356" s="1" cm="1">
        <f t="array" ref="B356">AVERAGE(IF(ReadyData!A:A=DirectorAnalysis!A356,ReadyData!F:F))</f>
        <v>7</v>
      </c>
    </row>
    <row r="357" spans="1:2" x14ac:dyDescent="0.35">
      <c r="A357" t="str">
        <v>Jon Avnet</v>
      </c>
      <c r="B357" s="1" cm="1">
        <f t="array" ref="B357">AVERAGE(IF(ReadyData!A:A=DirectorAnalysis!A357,ReadyData!F:F))</f>
        <v>6</v>
      </c>
    </row>
    <row r="358" spans="1:2" x14ac:dyDescent="0.35">
      <c r="A358" t="str">
        <v>Sam Fell</v>
      </c>
      <c r="B358" s="1" cm="1">
        <f t="array" ref="B358">AVERAGE(IF(ReadyData!A:A=DirectorAnalysis!A358,ReadyData!F:F))</f>
        <v>6.1</v>
      </c>
    </row>
    <row r="359" spans="1:2" x14ac:dyDescent="0.35">
      <c r="A359" t="str">
        <v>Kevin Donovan</v>
      </c>
      <c r="B359" s="1" cm="1">
        <f t="array" ref="B359">AVERAGE(IF(ReadyData!A:A=DirectorAnalysis!A359,ReadyData!F:F))</f>
        <v>5.3</v>
      </c>
    </row>
    <row r="360" spans="1:2" x14ac:dyDescent="0.35">
      <c r="A360" t="str">
        <v>Geoff Murphy</v>
      </c>
      <c r="B360" s="1" cm="1">
        <f t="array" ref="B360">AVERAGE(IF(ReadyData!A:A=DirectorAnalysis!A360,ReadyData!F:F))</f>
        <v>5.4</v>
      </c>
    </row>
    <row r="361" spans="1:2" x14ac:dyDescent="0.35">
      <c r="A361" t="str">
        <v>David O. Russell</v>
      </c>
      <c r="B361" s="1" cm="1">
        <f t="array" ref="B361">AVERAGE(IF(ReadyData!A:A=DirectorAnalysis!A361,ReadyData!F:F))</f>
        <v>6.7749999999999995</v>
      </c>
    </row>
    <row r="362" spans="1:2" x14ac:dyDescent="0.35">
      <c r="A362" t="str">
        <v>Babak Najafi</v>
      </c>
      <c r="B362" s="1" cm="1">
        <f t="array" ref="B362">AVERAGE(IF(ReadyData!A:A=DirectorAnalysis!A362,ReadyData!F:F))</f>
        <v>5.9</v>
      </c>
    </row>
    <row r="363" spans="1:2" x14ac:dyDescent="0.35">
      <c r="A363" t="str">
        <v>Jean-Pierre Jeunet</v>
      </c>
      <c r="B363" s="1" cm="1">
        <f t="array" ref="B363">AVERAGE(IF(ReadyData!A:A=DirectorAnalysis!A363,ReadyData!F:F))</f>
        <v>7.3400000000000007</v>
      </c>
    </row>
    <row r="364" spans="1:2" x14ac:dyDescent="0.35">
      <c r="A364" t="str">
        <v>Graham Annable</v>
      </c>
      <c r="B364" s="1" cm="1">
        <f t="array" ref="B364">AVERAGE(IF(ReadyData!A:A=DirectorAnalysis!A364,ReadyData!F:F))</f>
        <v>6.8</v>
      </c>
    </row>
    <row r="365" spans="1:2" x14ac:dyDescent="0.35">
      <c r="A365" t="str">
        <v>Griffin Dunne</v>
      </c>
      <c r="B365" s="1" cm="1">
        <f t="array" ref="B365">AVERAGE(IF(ReadyData!A:A=DirectorAnalysis!A365,ReadyData!F:F))</f>
        <v>5.9</v>
      </c>
    </row>
    <row r="366" spans="1:2" x14ac:dyDescent="0.35">
      <c r="A366" t="str">
        <v>John Pasquin</v>
      </c>
      <c r="B366" s="1" cm="1">
        <f t="array" ref="B366">AVERAGE(IF(ReadyData!A:A=DirectorAnalysis!A366,ReadyData!F:F))</f>
        <v>5.6333333333333329</v>
      </c>
    </row>
    <row r="367" spans="1:2" x14ac:dyDescent="0.35">
      <c r="A367" t="str">
        <v>Ruben Fleischer</v>
      </c>
      <c r="B367" s="1" cm="1">
        <f t="array" ref="B367">AVERAGE(IF(ReadyData!A:A=DirectorAnalysis!A367,ReadyData!F:F))</f>
        <v>6.833333333333333</v>
      </c>
    </row>
    <row r="368" spans="1:2" x14ac:dyDescent="0.35">
      <c r="A368" t="str">
        <v>Harold Ramis</v>
      </c>
      <c r="B368" s="1" cm="1">
        <f t="array" ref="B368">AVERAGE(IF(ReadyData!A:A=DirectorAnalysis!A368,ReadyData!F:F))</f>
        <v>6.55</v>
      </c>
    </row>
    <row r="369" spans="1:2" x14ac:dyDescent="0.35">
      <c r="A369" t="str">
        <v>Kevin Macdonald</v>
      </c>
      <c r="B369" s="1" cm="1">
        <f t="array" ref="B369">AVERAGE(IF(ReadyData!A:A=DirectorAnalysis!A369,ReadyData!F:F))</f>
        <v>7.6333333333333329</v>
      </c>
    </row>
    <row r="370" spans="1:2" x14ac:dyDescent="0.35">
      <c r="A370" t="str">
        <v>Donald Petrie</v>
      </c>
      <c r="B370" s="1" cm="1">
        <f t="array" ref="B370">AVERAGE(IF(ReadyData!A:A=DirectorAnalysis!A370,ReadyData!F:F))</f>
        <v>5.6625000000000005</v>
      </c>
    </row>
    <row r="371" spans="1:2" x14ac:dyDescent="0.35">
      <c r="A371" t="str">
        <v>Jorge Blanco</v>
      </c>
      <c r="B371" s="1" cm="1">
        <f t="array" ref="B371">AVERAGE(IF(ReadyData!A:A=DirectorAnalysis!A371,ReadyData!F:F))</f>
        <v>6.1</v>
      </c>
    </row>
    <row r="372" spans="1:2" x14ac:dyDescent="0.35">
      <c r="A372" t="str">
        <v>Stuart Baird</v>
      </c>
      <c r="B372" s="1" cm="1">
        <f t="array" ref="B372">AVERAGE(IF(ReadyData!A:A=DirectorAnalysis!A372,ReadyData!F:F))</f>
        <v>6.4</v>
      </c>
    </row>
    <row r="373" spans="1:2" x14ac:dyDescent="0.35">
      <c r="A373" t="str">
        <v>Joel Coen</v>
      </c>
      <c r="B373" s="1" cm="1">
        <f t="array" ref="B373">AVERAGE(IF(ReadyData!A:A=DirectorAnalysis!A373,ReadyData!F:F))</f>
        <v>7.3999999999999995</v>
      </c>
    </row>
    <row r="374" spans="1:2" x14ac:dyDescent="0.35">
      <c r="A374" t="str">
        <v>Robert Lorenz</v>
      </c>
      <c r="B374" s="1" cm="1">
        <f t="array" ref="B374">AVERAGE(IF(ReadyData!A:A=DirectorAnalysis!A374,ReadyData!F:F))</f>
        <v>6.8</v>
      </c>
    </row>
    <row r="375" spans="1:2" x14ac:dyDescent="0.35">
      <c r="A375" t="str">
        <v>Harold Becker</v>
      </c>
      <c r="B375" s="1" cm="1">
        <f t="array" ref="B375">AVERAGE(IF(ReadyData!A:A=DirectorAnalysis!A375,ReadyData!F:F))</f>
        <v>6.15</v>
      </c>
    </row>
    <row r="376" spans="1:2" x14ac:dyDescent="0.35">
      <c r="A376" t="str">
        <v>Scott Stewart</v>
      </c>
      <c r="B376" s="1" cm="1">
        <f t="array" ref="B376">AVERAGE(IF(ReadyData!A:A=DirectorAnalysis!A376,ReadyData!F:F))</f>
        <v>5.45</v>
      </c>
    </row>
    <row r="377" spans="1:2" x14ac:dyDescent="0.35">
      <c r="A377" t="str">
        <v>Patrick Gilmore</v>
      </c>
      <c r="B377" s="1" cm="1">
        <f t="array" ref="B377">AVERAGE(IF(ReadyData!A:A=DirectorAnalysis!A377,ReadyData!F:F))</f>
        <v>6.7</v>
      </c>
    </row>
    <row r="378" spans="1:2" x14ac:dyDescent="0.35">
      <c r="A378" t="str">
        <v>Tony Bill</v>
      </c>
      <c r="B378" s="1" cm="1">
        <f t="array" ref="B378">AVERAGE(IF(ReadyData!A:A=DirectorAnalysis!A378,ReadyData!F:F))</f>
        <v>6.6</v>
      </c>
    </row>
    <row r="379" spans="1:2" x14ac:dyDescent="0.35">
      <c r="A379" t="str">
        <v>Rod Lurie</v>
      </c>
      <c r="B379" s="1" cm="1">
        <f t="array" ref="B379">AVERAGE(IF(ReadyData!A:A=DirectorAnalysis!A379,ReadyData!F:F))</f>
        <v>6.6</v>
      </c>
    </row>
    <row r="380" spans="1:2" x14ac:dyDescent="0.35">
      <c r="A380" t="str">
        <v>Walter Hill</v>
      </c>
      <c r="B380" s="1" cm="1">
        <f t="array" ref="B380">AVERAGE(IF(ReadyData!A:A=DirectorAnalysis!A380,ReadyData!F:F))</f>
        <v>5.9250000000000007</v>
      </c>
    </row>
    <row r="381" spans="1:2" x14ac:dyDescent="0.35">
      <c r="A381" t="str">
        <v>Akiva Goldsman</v>
      </c>
      <c r="B381" s="1" cm="1">
        <f t="array" ref="B381">AVERAGE(IF(ReadyData!A:A=DirectorAnalysis!A381,ReadyData!F:F))</f>
        <v>6.2</v>
      </c>
    </row>
    <row r="382" spans="1:2" x14ac:dyDescent="0.35">
      <c r="A382" t="str">
        <v>Harald Zwart</v>
      </c>
      <c r="B382" s="1" cm="1">
        <f t="array" ref="B382">AVERAGE(IF(ReadyData!A:A=DirectorAnalysis!A382,ReadyData!F:F))</f>
        <v>5.5</v>
      </c>
    </row>
    <row r="383" spans="1:2" x14ac:dyDescent="0.35">
      <c r="A383" t="str">
        <v>Walter Salles</v>
      </c>
      <c r="B383" s="1" cm="1">
        <f t="array" ref="B383">AVERAGE(IF(ReadyData!A:A=DirectorAnalysis!A383,ReadyData!F:F))</f>
        <v>6.5666666666666664</v>
      </c>
    </row>
    <row r="384" spans="1:2" x14ac:dyDescent="0.35">
      <c r="A384" t="str">
        <v>Iain Softley</v>
      </c>
      <c r="B384" s="1" cm="1">
        <f t="array" ref="B384">AVERAGE(IF(ReadyData!A:A=DirectorAnalysis!A384,ReadyData!F:F))</f>
        <v>6.55</v>
      </c>
    </row>
    <row r="385" spans="1:2" x14ac:dyDescent="0.35">
      <c r="A385" t="str">
        <v>David Koepp</v>
      </c>
      <c r="B385" s="1" cm="1">
        <f t="array" ref="B385">AVERAGE(IF(ReadyData!A:A=DirectorAnalysis!A385,ReadyData!F:F))</f>
        <v>6.4599999999999991</v>
      </c>
    </row>
    <row r="386" spans="1:2" x14ac:dyDescent="0.35">
      <c r="A386" t="str">
        <v>Uwe Boll</v>
      </c>
      <c r="B386" s="1" cm="1">
        <f t="array" ref="B386">AVERAGE(IF(ReadyData!A:A=DirectorAnalysis!A386,ReadyData!F:F))</f>
        <v>3.72</v>
      </c>
    </row>
    <row r="387" spans="1:2" x14ac:dyDescent="0.35">
      <c r="A387" t="str">
        <v>Pou-Soi Cheang</v>
      </c>
      <c r="B387" s="1" cm="1">
        <f t="array" ref="B387">AVERAGE(IF(ReadyData!A:A=DirectorAnalysis!A387,ReadyData!F:F))</f>
        <v>6</v>
      </c>
    </row>
    <row r="388" spans="1:2" x14ac:dyDescent="0.35">
      <c r="A388" t="str">
        <v>John Dahl</v>
      </c>
      <c r="B388" s="1" cm="1">
        <f t="array" ref="B388">AVERAGE(IF(ReadyData!A:A=DirectorAnalysis!A388,ReadyData!F:F))</f>
        <v>6.8000000000000007</v>
      </c>
    </row>
    <row r="389" spans="1:2" x14ac:dyDescent="0.35">
      <c r="A389" t="str">
        <v>Tim Miller</v>
      </c>
      <c r="B389" s="1" cm="1">
        <f t="array" ref="B389">AVERAGE(IF(ReadyData!A:A=DirectorAnalysis!A389,ReadyData!F:F))</f>
        <v>8.1</v>
      </c>
    </row>
    <row r="390" spans="1:2" x14ac:dyDescent="0.35">
      <c r="A390" t="str">
        <v>Stephen Herek</v>
      </c>
      <c r="B390" s="1" cm="1">
        <f t="array" ref="B390">AVERAGE(IF(ReadyData!A:A=DirectorAnalysis!A390,ReadyData!F:F))</f>
        <v>6.125</v>
      </c>
    </row>
    <row r="391" spans="1:2" x14ac:dyDescent="0.35">
      <c r="A391" t="str">
        <v>Peter MacDonald</v>
      </c>
      <c r="B391" s="1" cm="1">
        <f t="array" ref="B391">AVERAGE(IF(ReadyData!A:A=DirectorAnalysis!A391,ReadyData!F:F))</f>
        <v>5.7</v>
      </c>
    </row>
    <row r="392" spans="1:2" x14ac:dyDescent="0.35">
      <c r="A392" t="str">
        <v>Anthony Hemingway</v>
      </c>
      <c r="B392" s="1" cm="1">
        <f t="array" ref="B392">AVERAGE(IF(ReadyData!A:A=DirectorAnalysis!A392,ReadyData!F:F))</f>
        <v>5.9</v>
      </c>
    </row>
    <row r="393" spans="1:2" x14ac:dyDescent="0.35">
      <c r="A393" t="str">
        <v>Sean Anders</v>
      </c>
      <c r="B393" s="1" cm="1">
        <f t="array" ref="B393">AVERAGE(IF(ReadyData!A:A=DirectorAnalysis!A393,ReadyData!F:F))</f>
        <v>6.125</v>
      </c>
    </row>
    <row r="394" spans="1:2" x14ac:dyDescent="0.35">
      <c r="A394" t="str">
        <v>Mark Neveldine</v>
      </c>
      <c r="B394" s="1" cm="1">
        <f t="array" ref="B394">AVERAGE(IF(ReadyData!A:A=DirectorAnalysis!A394,ReadyData!F:F))</f>
        <v>5.5600000000000005</v>
      </c>
    </row>
    <row r="395" spans="1:2" x14ac:dyDescent="0.35">
      <c r="A395" t="str">
        <v>John Madden</v>
      </c>
      <c r="B395" s="1" cm="1">
        <f t="array" ref="B395">AVERAGE(IF(ReadyData!A:A=DirectorAnalysis!A395,ReadyData!F:F))</f>
        <v>6.7799999999999994</v>
      </c>
    </row>
    <row r="396" spans="1:2" x14ac:dyDescent="0.35">
      <c r="A396" t="str">
        <v>Kevin Bray</v>
      </c>
      <c r="B396" s="1" cm="1">
        <f t="array" ref="B396">AVERAGE(IF(ReadyData!A:A=DirectorAnalysis!A396,ReadyData!F:F))</f>
        <v>5.95</v>
      </c>
    </row>
    <row r="397" spans="1:2" x14ac:dyDescent="0.35">
      <c r="A397" t="str">
        <v>Mike Gabriel</v>
      </c>
      <c r="B397" s="1" cm="1">
        <f t="array" ref="B397">AVERAGE(IF(ReadyData!A:A=DirectorAnalysis!A397,ReadyData!F:F))</f>
        <v>6.6</v>
      </c>
    </row>
    <row r="398" spans="1:2" x14ac:dyDescent="0.35">
      <c r="A398" t="str">
        <v>Sam Weisman</v>
      </c>
      <c r="B398" s="1" cm="1">
        <f t="array" ref="B398">AVERAGE(IF(ReadyData!A:A=DirectorAnalysis!A398,ReadyData!F:F))</f>
        <v>5.4499999999999993</v>
      </c>
    </row>
    <row r="399" spans="1:2" x14ac:dyDescent="0.35">
      <c r="A399" t="str">
        <v>Jesse Dylan</v>
      </c>
      <c r="B399" s="1" cm="1">
        <f t="array" ref="B399">AVERAGE(IF(ReadyData!A:A=DirectorAnalysis!A399,ReadyData!F:F))</f>
        <v>6.0333333333333323</v>
      </c>
    </row>
    <row r="400" spans="1:2" x14ac:dyDescent="0.35">
      <c r="A400" t="str">
        <v>Wayne Wang</v>
      </c>
      <c r="B400" s="1" cm="1">
        <f t="array" ref="B400">AVERAGE(IF(ReadyData!A:A=DirectorAnalysis!A400,ReadyData!F:F))</f>
        <v>6.0200000000000005</v>
      </c>
    </row>
    <row r="401" spans="1:2" x14ac:dyDescent="0.35">
      <c r="A401" t="str">
        <v>Gabriele Muccino</v>
      </c>
      <c r="B401" s="1" cm="1">
        <f t="array" ref="B401">AVERAGE(IF(ReadyData!A:A=DirectorAnalysis!A401,ReadyData!F:F))</f>
        <v>6.9749999999999996</v>
      </c>
    </row>
    <row r="402" spans="1:2" x14ac:dyDescent="0.35">
      <c r="A402" t="str">
        <v>Tom Dey</v>
      </c>
      <c r="B402" s="1" cm="1">
        <f t="array" ref="B402">AVERAGE(IF(ReadyData!A:A=DirectorAnalysis!A402,ReadyData!F:F))</f>
        <v>5.4666666666666659</v>
      </c>
    </row>
    <row r="403" spans="1:2" x14ac:dyDescent="0.35">
      <c r="A403" t="str">
        <v>Jimmy Hayward</v>
      </c>
      <c r="B403" s="1" cm="1">
        <f t="array" ref="B403">AVERAGE(IF(ReadyData!A:A=DirectorAnalysis!A403,ReadyData!F:F))</f>
        <v>5.3000000000000007</v>
      </c>
    </row>
    <row r="404" spans="1:2" x14ac:dyDescent="0.35">
      <c r="A404" t="str">
        <v>Alan Parker</v>
      </c>
      <c r="B404" s="1" cm="1">
        <f t="array" ref="B404">AVERAGE(IF(ReadyData!A:A=DirectorAnalysis!A404,ReadyData!F:F))</f>
        <v>7.0333333333333341</v>
      </c>
    </row>
    <row r="405" spans="1:2" x14ac:dyDescent="0.35">
      <c r="A405" t="str">
        <v>John Frankenheimer</v>
      </c>
      <c r="B405" s="1" cm="1">
        <f t="array" ref="B405">AVERAGE(IF(ReadyData!A:A=DirectorAnalysis!A405,ReadyData!F:F))</f>
        <v>6.1399999999999988</v>
      </c>
    </row>
    <row r="406" spans="1:2" x14ac:dyDescent="0.35">
      <c r="A406" t="str">
        <v>Paul King</v>
      </c>
      <c r="B406" s="1" cm="1">
        <f t="array" ref="B406">AVERAGE(IF(ReadyData!A:A=DirectorAnalysis!A406,ReadyData!F:F))</f>
        <v>7.2</v>
      </c>
    </row>
    <row r="407" spans="1:2" x14ac:dyDescent="0.35">
      <c r="A407" t="str">
        <v>Akiva Schaffer</v>
      </c>
      <c r="B407" s="1" cm="1">
        <f t="array" ref="B407">AVERAGE(IF(ReadyData!A:A=DirectorAnalysis!A407,ReadyData!F:F))</f>
        <v>6.2</v>
      </c>
    </row>
    <row r="408" spans="1:2" x14ac:dyDescent="0.35">
      <c r="A408" t="str">
        <v>William Friedkin</v>
      </c>
      <c r="B408" s="1" cm="1">
        <f t="array" ref="B408">AVERAGE(IF(ReadyData!A:A=DirectorAnalysis!A408,ReadyData!F:F))</f>
        <v>6.8833333333333337</v>
      </c>
    </row>
    <row r="409" spans="1:2" x14ac:dyDescent="0.35">
      <c r="A409" t="str">
        <v>Kent Alterman</v>
      </c>
      <c r="B409" s="1" cm="1">
        <f t="array" ref="B409">AVERAGE(IF(ReadyData!A:A=DirectorAnalysis!A409,ReadyData!F:F))</f>
        <v>5.8</v>
      </c>
    </row>
    <row r="410" spans="1:2" x14ac:dyDescent="0.35">
      <c r="A410" t="str">
        <v>Peter Lord</v>
      </c>
      <c r="B410" s="1" cm="1">
        <f t="array" ref="B410">AVERAGE(IF(ReadyData!A:A=DirectorAnalysis!A410,ReadyData!F:F))</f>
        <v>6.85</v>
      </c>
    </row>
    <row r="411" spans="1:2" x14ac:dyDescent="0.35">
      <c r="A411" t="str">
        <v>Shekhar Kapur</v>
      </c>
      <c r="B411" s="1" cm="1">
        <f t="array" ref="B411">AVERAGE(IF(ReadyData!A:A=DirectorAnalysis!A411,ReadyData!F:F))</f>
        <v>6.9666666666666659</v>
      </c>
    </row>
    <row r="412" spans="1:2" x14ac:dyDescent="0.35">
      <c r="A412" t="str">
        <v>Karyn Kusama</v>
      </c>
      <c r="B412" s="1" cm="1">
        <f t="array" ref="B412">AVERAGE(IF(ReadyData!A:A=DirectorAnalysis!A412,ReadyData!F:F))</f>
        <v>5.3</v>
      </c>
    </row>
    <row r="413" spans="1:2" x14ac:dyDescent="0.35">
      <c r="A413" t="str">
        <v>Ron Maxwell</v>
      </c>
      <c r="B413" s="1" cm="1">
        <f t="array" ref="B413">AVERAGE(IF(ReadyData!A:A=DirectorAnalysis!A413,ReadyData!F:F))</f>
        <v>7</v>
      </c>
    </row>
    <row r="414" spans="1:2" x14ac:dyDescent="0.35">
      <c r="A414" t="str">
        <v>Robert Butler</v>
      </c>
      <c r="B414" s="1" cm="1">
        <f t="array" ref="B414">AVERAGE(IF(ReadyData!A:A=DirectorAnalysis!A414,ReadyData!F:F))</f>
        <v>4.7</v>
      </c>
    </row>
    <row r="415" spans="1:2" x14ac:dyDescent="0.35">
      <c r="A415" t="str">
        <v>Karey Kirkpatrick</v>
      </c>
      <c r="B415" s="1" cm="1">
        <f t="array" ref="B415">AVERAGE(IF(ReadyData!A:A=DirectorAnalysis!A415,ReadyData!F:F))</f>
        <v>5.6</v>
      </c>
    </row>
    <row r="416" spans="1:2" x14ac:dyDescent="0.35">
      <c r="A416" t="str">
        <v>Steve Antin</v>
      </c>
      <c r="B416" s="1" cm="1">
        <f t="array" ref="B416">AVERAGE(IF(ReadyData!A:A=DirectorAnalysis!A416,ReadyData!F:F))</f>
        <v>6.4</v>
      </c>
    </row>
    <row r="417" spans="1:2" x14ac:dyDescent="0.35">
      <c r="A417" t="str">
        <v>Jim Gillespie</v>
      </c>
      <c r="B417" s="1" cm="1">
        <f t="array" ref="B417">AVERAGE(IF(ReadyData!A:A=DirectorAnalysis!A417,ReadyData!F:F))</f>
        <v>5.4499999999999993</v>
      </c>
    </row>
    <row r="418" spans="1:2" x14ac:dyDescent="0.35">
      <c r="A418" t="str">
        <v>Francis Ford Coppola</v>
      </c>
      <c r="B418" s="1" cm="1">
        <f t="array" ref="B418">AVERAGE(IF(ReadyData!A:A=DirectorAnalysis!A418,ReadyData!F:F))</f>
        <v>7.4181818181818189</v>
      </c>
    </row>
    <row r="419" spans="1:2" x14ac:dyDescent="0.35">
      <c r="A419" t="str">
        <v>Richard Lester</v>
      </c>
      <c r="B419" s="1" cm="1">
        <f t="array" ref="B419">AVERAGE(IF(ReadyData!A:A=DirectorAnalysis!A419,ReadyData!F:F))</f>
        <v>6.6</v>
      </c>
    </row>
    <row r="420" spans="1:2" x14ac:dyDescent="0.35">
      <c r="A420" t="str">
        <v>Scott Cooper</v>
      </c>
      <c r="B420" s="1" cm="1">
        <f t="array" ref="B420">AVERAGE(IF(ReadyData!A:A=DirectorAnalysis!A420,ReadyData!F:F))</f>
        <v>7.0333333333333341</v>
      </c>
    </row>
    <row r="421" spans="1:2" x14ac:dyDescent="0.35">
      <c r="A421" t="str">
        <v>Robert Rodriguez</v>
      </c>
      <c r="B421" s="1" cm="1">
        <f t="array" ref="B421">AVERAGE(IF(ReadyData!A:A=DirectorAnalysis!A421,ReadyData!F:F))</f>
        <v>5.6923076923076925</v>
      </c>
    </row>
    <row r="422" spans="1:2" x14ac:dyDescent="0.35">
      <c r="A422" t="str">
        <v>Curtis Hanson</v>
      </c>
      <c r="B422" s="1" cm="1">
        <f t="array" ref="B422">AVERAGE(IF(ReadyData!A:A=DirectorAnalysis!A422,ReadyData!F:F))</f>
        <v>6.6166666666666663</v>
      </c>
    </row>
    <row r="423" spans="1:2" x14ac:dyDescent="0.35">
      <c r="A423" t="str">
        <v>Phyllida Lloyd</v>
      </c>
      <c r="B423" s="1" cm="1">
        <f t="array" ref="B423">AVERAGE(IF(ReadyData!A:A=DirectorAnalysis!A423,ReadyData!F:F))</f>
        <v>6.35</v>
      </c>
    </row>
    <row r="424" spans="1:2" x14ac:dyDescent="0.35">
      <c r="A424" t="str">
        <v>Jay Chandrasekhar</v>
      </c>
      <c r="B424" s="1" cm="1">
        <f t="array" ref="B424">AVERAGE(IF(ReadyData!A:A=DirectorAnalysis!A424,ReadyData!F:F))</f>
        <v>6.0250000000000004</v>
      </c>
    </row>
    <row r="425" spans="1:2" x14ac:dyDescent="0.35">
      <c r="A425" t="str">
        <v>Terrence Malick</v>
      </c>
      <c r="B425" s="1" cm="1">
        <f t="array" ref="B425">AVERAGE(IF(ReadyData!A:A=DirectorAnalysis!A425,ReadyData!F:F))</f>
        <v>7.25</v>
      </c>
    </row>
    <row r="426" spans="1:2" x14ac:dyDescent="0.35">
      <c r="A426" t="str">
        <v>David Dobkin</v>
      </c>
      <c r="B426" s="1" cm="1">
        <f t="array" ref="B426">AVERAGE(IF(ReadyData!A:A=DirectorAnalysis!A426,ReadyData!F:F))</f>
        <v>6.65</v>
      </c>
    </row>
    <row r="427" spans="1:2" x14ac:dyDescent="0.35">
      <c r="A427" t="str">
        <v>Milos Forman</v>
      </c>
      <c r="B427" s="1" cm="1">
        <f t="array" ref="B427">AVERAGE(IF(ReadyData!A:A=DirectorAnalysis!A427,ReadyData!F:F))</f>
        <v>8.1333333333333329</v>
      </c>
    </row>
    <row r="428" spans="1:2" x14ac:dyDescent="0.35">
      <c r="A428" t="str">
        <v>Pierre Morel</v>
      </c>
      <c r="B428" s="1" cm="1">
        <f t="array" ref="B428">AVERAGE(IF(ReadyData!A:A=DirectorAnalysis!A428,ReadyData!F:F))</f>
        <v>6.8500000000000005</v>
      </c>
    </row>
    <row r="429" spans="1:2" x14ac:dyDescent="0.35">
      <c r="A429" t="str">
        <v>Paul Hunter</v>
      </c>
      <c r="B429" s="1" cm="1">
        <f t="array" ref="B429">AVERAGE(IF(ReadyData!A:A=DirectorAnalysis!A429,ReadyData!F:F))</f>
        <v>5.5</v>
      </c>
    </row>
    <row r="430" spans="1:2" x14ac:dyDescent="0.35">
      <c r="A430" t="str">
        <v>Steve Oedekerk</v>
      </c>
      <c r="B430" s="1" cm="1">
        <f t="array" ref="B430">AVERAGE(IF(ReadyData!A:A=DirectorAnalysis!A430,ReadyData!F:F))</f>
        <v>6.1999999999999993</v>
      </c>
    </row>
    <row r="431" spans="1:2" x14ac:dyDescent="0.35">
      <c r="A431" t="str">
        <v>John Whitesell</v>
      </c>
      <c r="B431" s="1" cm="1">
        <f t="array" ref="B431">AVERAGE(IF(ReadyData!A:A=DirectorAnalysis!A431,ReadyData!F:F))</f>
        <v>4.88</v>
      </c>
    </row>
    <row r="432" spans="1:2" x14ac:dyDescent="0.35">
      <c r="A432" t="str">
        <v>George Nolfi</v>
      </c>
      <c r="B432" s="1" cm="1">
        <f t="array" ref="B432">AVERAGE(IF(ReadyData!A:A=DirectorAnalysis!A432,ReadyData!F:F))</f>
        <v>7.1</v>
      </c>
    </row>
    <row r="433" spans="1:2" x14ac:dyDescent="0.35">
      <c r="A433" t="str">
        <v>Neil Jordan</v>
      </c>
      <c r="B433" s="1" cm="1">
        <f t="array" ref="B433">AVERAGE(IF(ReadyData!A:A=DirectorAnalysis!A433,ReadyData!F:F))</f>
        <v>6.7624999999999993</v>
      </c>
    </row>
    <row r="434" spans="1:2" x14ac:dyDescent="0.35">
      <c r="A434" t="str">
        <v>Rawson Marshall Thurber</v>
      </c>
      <c r="B434" s="1" cm="1">
        <f t="array" ref="B434">AVERAGE(IF(ReadyData!A:A=DirectorAnalysis!A434,ReadyData!F:F))</f>
        <v>6.7666666666666666</v>
      </c>
    </row>
    <row r="435" spans="1:2" x14ac:dyDescent="0.35">
      <c r="A435" t="str">
        <v>Spike Lee</v>
      </c>
      <c r="B435" s="1" cm="1">
        <f t="array" ref="B435">AVERAGE(IF(ReadyData!A:A=DirectorAnalysis!A435,ReadyData!F:F))</f>
        <v>6.5687499999999996</v>
      </c>
    </row>
    <row r="436" spans="1:2" x14ac:dyDescent="0.35">
      <c r="A436" t="str">
        <v>Brian Helgeland</v>
      </c>
      <c r="B436" s="1" cm="1">
        <f t="array" ref="B436">AVERAGE(IF(ReadyData!A:A=DirectorAnalysis!A436,ReadyData!F:F))</f>
        <v>6.7200000000000006</v>
      </c>
    </row>
    <row r="437" spans="1:2" x14ac:dyDescent="0.35">
      <c r="A437" t="str">
        <v>Frank Marshall</v>
      </c>
      <c r="B437" s="1" cm="1">
        <f t="array" ref="B437">AVERAGE(IF(ReadyData!A:A=DirectorAnalysis!A437,ReadyData!F:F))</f>
        <v>6.4249999999999998</v>
      </c>
    </row>
    <row r="438" spans="1:2" x14ac:dyDescent="0.35">
      <c r="A438" t="str">
        <v>Hideo Nakata</v>
      </c>
      <c r="B438" s="1" cm="1">
        <f t="array" ref="B438">AVERAGE(IF(ReadyData!A:A=DirectorAnalysis!A438,ReadyData!F:F))</f>
        <v>5.4</v>
      </c>
    </row>
    <row r="439" spans="1:2" x14ac:dyDescent="0.35">
      <c r="A439" t="str">
        <v>Peter Hewitt</v>
      </c>
      <c r="B439" s="1" cm="1">
        <f t="array" ref="B439">AVERAGE(IF(ReadyData!A:A=DirectorAnalysis!A439,ReadyData!F:F))</f>
        <v>5.3</v>
      </c>
    </row>
    <row r="440" spans="1:2" x14ac:dyDescent="0.35">
      <c r="A440" t="str">
        <v>Joe Roth</v>
      </c>
      <c r="B440" s="1" cm="1">
        <f t="array" ref="B440">AVERAGE(IF(ReadyData!A:A=DirectorAnalysis!A440,ReadyData!F:F))</f>
        <v>5.45</v>
      </c>
    </row>
    <row r="441" spans="1:2" x14ac:dyDescent="0.35">
      <c r="A441" t="str">
        <v>Bennett Miller</v>
      </c>
      <c r="B441" s="1" cm="1">
        <f t="array" ref="B441">AVERAGE(IF(ReadyData!A:A=DirectorAnalysis!A441,ReadyData!F:F))</f>
        <v>7.5</v>
      </c>
    </row>
    <row r="442" spans="1:2" x14ac:dyDescent="0.35">
      <c r="A442" t="str">
        <v>Jaume Collet-Serra</v>
      </c>
      <c r="B442" s="1" cm="1">
        <f t="array" ref="B442">AVERAGE(IF(ReadyData!A:A=DirectorAnalysis!A442,ReadyData!F:F))</f>
        <v>6.5999999999999988</v>
      </c>
    </row>
    <row r="443" spans="1:2" x14ac:dyDescent="0.35">
      <c r="A443" t="str">
        <v>Andy Fickman</v>
      </c>
      <c r="B443" s="1" cm="1">
        <f t="array" ref="B443">AVERAGE(IF(ReadyData!A:A=DirectorAnalysis!A443,ReadyData!F:F))</f>
        <v>5.7666666666666666</v>
      </c>
    </row>
    <row r="444" spans="1:2" x14ac:dyDescent="0.35">
      <c r="A444" t="str">
        <v>James McTeigue</v>
      </c>
      <c r="B444" s="1" cm="1">
        <f t="array" ref="B444">AVERAGE(IF(ReadyData!A:A=DirectorAnalysis!A444,ReadyData!F:F))</f>
        <v>6.65</v>
      </c>
    </row>
    <row r="445" spans="1:2" x14ac:dyDescent="0.35">
      <c r="A445" t="str">
        <v>Matthew O'Callaghan</v>
      </c>
      <c r="B445" s="1" cm="1">
        <f t="array" ref="B445">AVERAGE(IF(ReadyData!A:A=DirectorAnalysis!A445,ReadyData!F:F))</f>
        <v>6.6</v>
      </c>
    </row>
    <row r="446" spans="1:2" x14ac:dyDescent="0.35">
      <c r="A446" t="str">
        <v>Angela Robinson</v>
      </c>
      <c r="B446" s="1" cm="1">
        <f t="array" ref="B446">AVERAGE(IF(ReadyData!A:A=DirectorAnalysis!A446,ReadyData!F:F))</f>
        <v>5</v>
      </c>
    </row>
    <row r="447" spans="1:2" x14ac:dyDescent="0.35">
      <c r="A447" t="str">
        <v>Gary Fleder</v>
      </c>
      <c r="B447" s="1" cm="1">
        <f t="array" ref="B447">AVERAGE(IF(ReadyData!A:A=DirectorAnalysis!A447,ReadyData!F:F))</f>
        <v>6.6166666666666663</v>
      </c>
    </row>
    <row r="448" spans="1:2" x14ac:dyDescent="0.35">
      <c r="A448" t="str">
        <v>Tommy Wirkola</v>
      </c>
      <c r="B448" s="1" cm="1">
        <f t="array" ref="B448">AVERAGE(IF(ReadyData!A:A=DirectorAnalysis!A448,ReadyData!F:F))</f>
        <v>6.25</v>
      </c>
    </row>
    <row r="449" spans="1:2" x14ac:dyDescent="0.35">
      <c r="A449" t="str">
        <v>Adrian Lyne</v>
      </c>
      <c r="B449" s="1" cm="1">
        <f t="array" ref="B449">AVERAGE(IF(ReadyData!A:A=DirectorAnalysis!A449,ReadyData!F:F))</f>
        <v>6.4</v>
      </c>
    </row>
    <row r="450" spans="1:2" x14ac:dyDescent="0.35">
      <c r="A450" t="str">
        <v>Stephen Gaghan</v>
      </c>
      <c r="B450" s="1" cm="1">
        <f t="array" ref="B450">AVERAGE(IF(ReadyData!A:A=DirectorAnalysis!A450,ReadyData!F:F))</f>
        <v>5.95</v>
      </c>
    </row>
    <row r="451" spans="1:2" x14ac:dyDescent="0.35">
      <c r="A451" t="str">
        <v>Jorge R. Gutiérrez</v>
      </c>
      <c r="B451" s="1" cm="1">
        <f t="array" ref="B451">AVERAGE(IF(ReadyData!A:A=DirectorAnalysis!A451,ReadyData!F:F))</f>
        <v>7.3</v>
      </c>
    </row>
    <row r="452" spans="1:2" x14ac:dyDescent="0.35">
      <c r="A452" t="str">
        <v>Richard Loncraine</v>
      </c>
      <c r="B452" s="1" cm="1">
        <f t="array" ref="B452">AVERAGE(IF(ReadyData!A:A=DirectorAnalysis!A452,ReadyData!F:F))</f>
        <v>6.5333333333333341</v>
      </c>
    </row>
    <row r="453" spans="1:2" x14ac:dyDescent="0.35">
      <c r="A453" t="str">
        <v>Christophe Gans</v>
      </c>
      <c r="B453" s="1" cm="1">
        <f t="array" ref="B453">AVERAGE(IF(ReadyData!A:A=DirectorAnalysis!A453,ReadyData!F:F))</f>
        <v>6.6</v>
      </c>
    </row>
    <row r="454" spans="1:2" x14ac:dyDescent="0.35">
      <c r="A454" t="str">
        <v>Howard Deutch</v>
      </c>
      <c r="B454" s="1" cm="1">
        <f t="array" ref="B454">AVERAGE(IF(ReadyData!A:A=DirectorAnalysis!A454,ReadyData!F:F))</f>
        <v>5.9666666666666659</v>
      </c>
    </row>
    <row r="455" spans="1:2" x14ac:dyDescent="0.35">
      <c r="A455" t="str">
        <v>Jon Hurwitz</v>
      </c>
      <c r="B455" s="1" cm="1">
        <f t="array" ref="B455">AVERAGE(IF(ReadyData!A:A=DirectorAnalysis!A455,ReadyData!F:F))</f>
        <v>6.65</v>
      </c>
    </row>
    <row r="456" spans="1:2" x14ac:dyDescent="0.35">
      <c r="A456" t="str">
        <v>Steven Quale</v>
      </c>
      <c r="B456" s="1" cm="1">
        <f t="array" ref="B456">AVERAGE(IF(ReadyData!A:A=DirectorAnalysis!A456,ReadyData!F:F))</f>
        <v>5.85</v>
      </c>
    </row>
    <row r="457" spans="1:2" x14ac:dyDescent="0.35">
      <c r="A457" t="str">
        <v>John Landis</v>
      </c>
      <c r="B457" s="1" cm="1">
        <f t="array" ref="B457">AVERAGE(IF(ReadyData!A:A=DirectorAnalysis!A457,ReadyData!F:F))</f>
        <v>7</v>
      </c>
    </row>
    <row r="458" spans="1:2" x14ac:dyDescent="0.35">
      <c r="A458" t="str">
        <v>Alexander Witt</v>
      </c>
      <c r="B458" s="1" cm="1">
        <f t="array" ref="B458">AVERAGE(IF(ReadyData!A:A=DirectorAnalysis!A458,ReadyData!F:F))</f>
        <v>6.2</v>
      </c>
    </row>
    <row r="459" spans="1:2" x14ac:dyDescent="0.35">
      <c r="A459" t="str">
        <v>Beeban Kidron</v>
      </c>
      <c r="B459" s="1" cm="1">
        <f t="array" ref="B459">AVERAGE(IF(ReadyData!A:A=DirectorAnalysis!A459,ReadyData!F:F))</f>
        <v>5.9</v>
      </c>
    </row>
    <row r="460" spans="1:2" x14ac:dyDescent="0.35">
      <c r="A460" t="str">
        <v>Carl Franklin</v>
      </c>
      <c r="B460" s="1" cm="1">
        <f t="array" ref="B460">AVERAGE(IF(ReadyData!A:A=DirectorAnalysis!A460,ReadyData!F:F))</f>
        <v>6.6000000000000005</v>
      </c>
    </row>
    <row r="461" spans="1:2" x14ac:dyDescent="0.35">
      <c r="A461" t="str">
        <v>Steven Seagal</v>
      </c>
      <c r="B461" s="1" cm="1">
        <f t="array" ref="B461">AVERAGE(IF(ReadyData!A:A=DirectorAnalysis!A461,ReadyData!F:F))</f>
        <v>4.4000000000000004</v>
      </c>
    </row>
    <row r="462" spans="1:2" x14ac:dyDescent="0.35">
      <c r="A462" t="str">
        <v>Danny Boyle</v>
      </c>
      <c r="B462" s="1" cm="1">
        <f t="array" ref="B462">AVERAGE(IF(ReadyData!A:A=DirectorAnalysis!A462,ReadyData!F:F))</f>
        <v>7.4375</v>
      </c>
    </row>
    <row r="463" spans="1:2" x14ac:dyDescent="0.35">
      <c r="A463" t="str">
        <v>Andrew Bergman</v>
      </c>
      <c r="B463" s="1" cm="1">
        <f t="array" ref="B463">AVERAGE(IF(ReadyData!A:A=DirectorAnalysis!A463,ReadyData!F:F))</f>
        <v>4.8</v>
      </c>
    </row>
    <row r="464" spans="1:2" x14ac:dyDescent="0.35">
      <c r="A464" t="str">
        <v>Barbet Schroeder</v>
      </c>
      <c r="B464" s="1" cm="1">
        <f t="array" ref="B464">AVERAGE(IF(ReadyData!A:A=DirectorAnalysis!A464,ReadyData!F:F))</f>
        <v>6</v>
      </c>
    </row>
    <row r="465" spans="1:2" x14ac:dyDescent="0.35">
      <c r="A465" t="str">
        <v>Peter Webber</v>
      </c>
      <c r="B465" s="1" cm="1">
        <f t="array" ref="B465">AVERAGE(IF(ReadyData!A:A=DirectorAnalysis!A465,ReadyData!F:F))</f>
        <v>6.6</v>
      </c>
    </row>
    <row r="466" spans="1:2" x14ac:dyDescent="0.35">
      <c r="A466" t="str">
        <v>Andrew Niccol</v>
      </c>
      <c r="B466" s="1" cm="1">
        <f t="array" ref="B466">AVERAGE(IF(ReadyData!A:A=DirectorAnalysis!A466,ReadyData!F:F))</f>
        <v>6.88</v>
      </c>
    </row>
    <row r="467" spans="1:2" x14ac:dyDescent="0.35">
      <c r="A467" t="str">
        <v>John Carpenter</v>
      </c>
      <c r="B467" s="1" cm="1">
        <f t="array" ref="B467">AVERAGE(IF(ReadyData!A:A=DirectorAnalysis!A467,ReadyData!F:F))</f>
        <v>6.7299999999999995</v>
      </c>
    </row>
    <row r="468" spans="1:2" x14ac:dyDescent="0.35">
      <c r="A468" t="str">
        <v>Wes Anderson</v>
      </c>
      <c r="B468" s="1" cm="1">
        <f t="array" ref="B468">AVERAGE(IF(ReadyData!A:A=DirectorAnalysis!A468,ReadyData!F:F))</f>
        <v>7.6285714285714281</v>
      </c>
    </row>
    <row r="469" spans="1:2" x14ac:dyDescent="0.35">
      <c r="A469" t="str">
        <v>David Cronenberg</v>
      </c>
      <c r="B469" s="1" cm="1">
        <f t="array" ref="B469">AVERAGE(IF(ReadyData!A:A=DirectorAnalysis!A469,ReadyData!F:F))</f>
        <v>7.1142857142857139</v>
      </c>
    </row>
    <row r="470" spans="1:2" x14ac:dyDescent="0.35">
      <c r="A470" t="str">
        <v>John Stockwell</v>
      </c>
      <c r="B470" s="1" cm="1">
        <f t="array" ref="B470">AVERAGE(IF(ReadyData!A:A=DirectorAnalysis!A470,ReadyData!F:F))</f>
        <v>5.9666666666666659</v>
      </c>
    </row>
    <row r="471" spans="1:2" x14ac:dyDescent="0.35">
      <c r="A471" t="str">
        <v>David Gordon Green</v>
      </c>
      <c r="B471" s="1" cm="1">
        <f t="array" ref="B471">AVERAGE(IF(ReadyData!A:A=DirectorAnalysis!A471,ReadyData!F:F))</f>
        <v>6.5749999999999993</v>
      </c>
    </row>
    <row r="472" spans="1:2" x14ac:dyDescent="0.35">
      <c r="A472" t="str">
        <v>Jim Sheridan</v>
      </c>
      <c r="B472" s="1" cm="1">
        <f t="array" ref="B472">AVERAGE(IF(ReadyData!A:A=DirectorAnalysis!A472,ReadyData!F:F))</f>
        <v>6.0333333333333341</v>
      </c>
    </row>
    <row r="473" spans="1:2" x14ac:dyDescent="0.35">
      <c r="A473" t="str">
        <v>Costa-Gavras</v>
      </c>
      <c r="B473" s="1" cm="1">
        <f t="array" ref="B473">AVERAGE(IF(ReadyData!A:A=DirectorAnalysis!A473,ReadyData!F:F))</f>
        <v>6.75</v>
      </c>
    </row>
    <row r="474" spans="1:2" x14ac:dyDescent="0.35">
      <c r="A474" t="str">
        <v>Patrick Read Johnson</v>
      </c>
      <c r="B474" s="1" cm="1">
        <f t="array" ref="B474">AVERAGE(IF(ReadyData!A:A=DirectorAnalysis!A474,ReadyData!F:F))</f>
        <v>5.6</v>
      </c>
    </row>
    <row r="475" spans="1:2" x14ac:dyDescent="0.35">
      <c r="A475" t="str">
        <v>Richard LaGravenese</v>
      </c>
      <c r="B475" s="1" cm="1">
        <f t="array" ref="B475">AVERAGE(IF(ReadyData!A:A=DirectorAnalysis!A475,ReadyData!F:F))</f>
        <v>6.6599999999999993</v>
      </c>
    </row>
    <row r="476" spans="1:2" x14ac:dyDescent="0.35">
      <c r="A476" t="str">
        <v>Danny DeVito</v>
      </c>
      <c r="B476" s="1" cm="1">
        <f t="array" ref="B476">AVERAGE(IF(ReadyData!A:A=DirectorAnalysis!A476,ReadyData!F:F))</f>
        <v>6.2666666666666657</v>
      </c>
    </row>
    <row r="477" spans="1:2" x14ac:dyDescent="0.35">
      <c r="A477" t="str">
        <v>George Armitage</v>
      </c>
      <c r="B477" s="1" cm="1">
        <f t="array" ref="B477">AVERAGE(IF(ReadyData!A:A=DirectorAnalysis!A477,ReadyData!F:F))</f>
        <v>6.15</v>
      </c>
    </row>
    <row r="478" spans="1:2" x14ac:dyDescent="0.35">
      <c r="A478" t="str">
        <v>Patrick Lussier</v>
      </c>
      <c r="B478" s="1" cm="1">
        <f t="array" ref="B478">AVERAGE(IF(ReadyData!A:A=DirectorAnalysis!A478,ReadyData!F:F))</f>
        <v>5.4</v>
      </c>
    </row>
    <row r="479" spans="1:2" x14ac:dyDescent="0.35">
      <c r="A479" t="str">
        <v>James Wong</v>
      </c>
      <c r="B479" s="1" cm="1">
        <f t="array" ref="B479">AVERAGE(IF(ReadyData!A:A=DirectorAnalysis!A479,ReadyData!F:F))</f>
        <v>5.2750000000000004</v>
      </c>
    </row>
    <row r="480" spans="1:2" x14ac:dyDescent="0.35">
      <c r="A480" t="str">
        <v>Richard Curtis</v>
      </c>
      <c r="B480" s="1" cm="1">
        <f t="array" ref="B480">AVERAGE(IF(ReadyData!A:A=DirectorAnalysis!A480,ReadyData!F:F))</f>
        <v>7.6333333333333337</v>
      </c>
    </row>
    <row r="481" spans="1:2" x14ac:dyDescent="0.35">
      <c r="A481" t="str">
        <v>Chuck Bowman</v>
      </c>
      <c r="B481" s="1" cm="1">
        <f t="array" ref="B481">AVERAGE(IF(ReadyData!A:A=DirectorAnalysis!A481,ReadyData!F:F))</f>
        <v>4.5999999999999996</v>
      </c>
    </row>
    <row r="482" spans="1:2" x14ac:dyDescent="0.35">
      <c r="A482" t="str">
        <v>Olivier Megaton</v>
      </c>
      <c r="B482" s="1" cm="1">
        <f t="array" ref="B482">AVERAGE(IF(ReadyData!A:A=DirectorAnalysis!A482,ReadyData!F:F))</f>
        <v>6.2333333333333343</v>
      </c>
    </row>
    <row r="483" spans="1:2" x14ac:dyDescent="0.35">
      <c r="A483" t="str">
        <v>Deepa Mehta</v>
      </c>
      <c r="B483" s="1" cm="1">
        <f t="array" ref="B483">AVERAGE(IF(ReadyData!A:A=DirectorAnalysis!A483,ReadyData!F:F))</f>
        <v>7.8</v>
      </c>
    </row>
    <row r="484" spans="1:2" x14ac:dyDescent="0.35">
      <c r="A484" t="str">
        <v>Warren Beatty</v>
      </c>
      <c r="B484" s="1" cm="1">
        <f t="array" ref="B484">AVERAGE(IF(ReadyData!A:A=DirectorAnalysis!A484,ReadyData!F:F))</f>
        <v>6.8</v>
      </c>
    </row>
    <row r="485" spans="1:2" x14ac:dyDescent="0.35">
      <c r="A485" t="str">
        <v>Penny Marshall</v>
      </c>
      <c r="B485" s="1" cm="1">
        <f t="array" ref="B485">AVERAGE(IF(ReadyData!A:A=DirectorAnalysis!A485,ReadyData!F:F))</f>
        <v>6.7500000000000009</v>
      </c>
    </row>
    <row r="486" spans="1:2" x14ac:dyDescent="0.35">
      <c r="A486" t="str">
        <v>Ted Kotcheff</v>
      </c>
      <c r="B486" s="1" cm="1">
        <f t="array" ref="B486">AVERAGE(IF(ReadyData!A:A=DirectorAnalysis!A486,ReadyData!F:F))</f>
        <v>7.7</v>
      </c>
    </row>
    <row r="487" spans="1:2" x14ac:dyDescent="0.35">
      <c r="A487" t="str">
        <v>Andrei Tarkovsky</v>
      </c>
      <c r="B487" s="1" cm="1">
        <f t="array" ref="B487">AVERAGE(IF(ReadyData!A:A=DirectorAnalysis!A487,ReadyData!F:F))</f>
        <v>8.1</v>
      </c>
    </row>
    <row r="488" spans="1:2" x14ac:dyDescent="0.35">
      <c r="A488" t="str">
        <v>Paul Bolger</v>
      </c>
      <c r="B488" s="1" cm="1">
        <f t="array" ref="B488">AVERAGE(IF(ReadyData!A:A=DirectorAnalysis!A488,ReadyData!F:F))</f>
        <v>4.5</v>
      </c>
    </row>
    <row r="489" spans="1:2" x14ac:dyDescent="0.35">
      <c r="A489" t="str">
        <v>Stephen Frears</v>
      </c>
      <c r="B489" s="1" cm="1">
        <f t="array" ref="B489">AVERAGE(IF(ReadyData!A:A=DirectorAnalysis!A489,ReadyData!F:F))</f>
        <v>7.07</v>
      </c>
    </row>
    <row r="490" spans="1:2" x14ac:dyDescent="0.35">
      <c r="A490" t="str">
        <v>P.J. Hogan</v>
      </c>
      <c r="B490" s="1" cm="1">
        <f t="array" ref="B490">AVERAGE(IF(ReadyData!A:A=DirectorAnalysis!A490,ReadyData!F:F))</f>
        <v>6.3</v>
      </c>
    </row>
    <row r="491" spans="1:2" x14ac:dyDescent="0.35">
      <c r="A491" t="str">
        <v>Brad Furman</v>
      </c>
      <c r="B491" s="1" cm="1">
        <f t="array" ref="B491">AVERAGE(IF(ReadyData!A:A=DirectorAnalysis!A491,ReadyData!F:F))</f>
        <v>6.7333333333333334</v>
      </c>
    </row>
    <row r="492" spans="1:2" x14ac:dyDescent="0.35">
      <c r="A492" t="str">
        <v>Terence Young</v>
      </c>
      <c r="B492" s="1" cm="1">
        <f t="array" ref="B492">AVERAGE(IF(ReadyData!A:A=DirectorAnalysis!A492,ReadyData!F:F))</f>
        <v>6.125</v>
      </c>
    </row>
    <row r="493" spans="1:2" x14ac:dyDescent="0.35">
      <c r="A493" t="str">
        <v>David Zucker</v>
      </c>
      <c r="B493" s="1" cm="1">
        <f t="array" ref="B493">AVERAGE(IF(ReadyData!A:A=DirectorAnalysis!A493,ReadyData!F:F))</f>
        <v>5.26</v>
      </c>
    </row>
    <row r="494" spans="1:2" x14ac:dyDescent="0.35">
      <c r="A494" t="str">
        <v>Denis Villeneuve</v>
      </c>
      <c r="B494" s="1" cm="1">
        <f t="array" ref="B494">AVERAGE(IF(ReadyData!A:A=DirectorAnalysis!A494,ReadyData!F:F))</f>
        <v>7.9666666666666659</v>
      </c>
    </row>
    <row r="495" spans="1:2" x14ac:dyDescent="0.35">
      <c r="A495" t="str">
        <v>Thomas Carter</v>
      </c>
      <c r="B495" s="1" cm="1">
        <f t="array" ref="B495">AVERAGE(IF(ReadyData!A:A=DirectorAnalysis!A495,ReadyData!F:F))</f>
        <v>6.666666666666667</v>
      </c>
    </row>
    <row r="496" spans="1:2" x14ac:dyDescent="0.35">
      <c r="A496" t="str">
        <v>Roger Michell</v>
      </c>
      <c r="B496" s="1" cm="1">
        <f t="array" ref="B496">AVERAGE(IF(ReadyData!A:A=DirectorAnalysis!A496,ReadyData!F:F))</f>
        <v>6.666666666666667</v>
      </c>
    </row>
    <row r="497" spans="1:2" x14ac:dyDescent="0.35">
      <c r="A497" t="str">
        <v>Luis Llosa</v>
      </c>
      <c r="B497" s="1" cm="1">
        <f t="array" ref="B497">AVERAGE(IF(ReadyData!A:A=DirectorAnalysis!A497,ReadyData!F:F))</f>
        <v>5</v>
      </c>
    </row>
    <row r="498" spans="1:2" x14ac:dyDescent="0.35">
      <c r="A498" t="str">
        <v>Melville Shavelson</v>
      </c>
      <c r="B498" s="1" cm="1">
        <f t="array" ref="B498">AVERAGE(IF(ReadyData!A:A=DirectorAnalysis!A498,ReadyData!F:F))</f>
        <v>7.2</v>
      </c>
    </row>
    <row r="499" spans="1:2" x14ac:dyDescent="0.35">
      <c r="A499" t="str">
        <v>Garth Jennings</v>
      </c>
      <c r="B499" s="1" cm="1">
        <f t="array" ref="B499">AVERAGE(IF(ReadyData!A:A=DirectorAnalysis!A499,ReadyData!F:F))</f>
        <v>6.8</v>
      </c>
    </row>
    <row r="500" spans="1:2" x14ac:dyDescent="0.35">
      <c r="A500" t="str">
        <v>Joel Zwick</v>
      </c>
      <c r="B500" s="1" cm="1">
        <f t="array" ref="B500">AVERAGE(IF(ReadyData!A:A=DirectorAnalysis!A500,ReadyData!F:F))</f>
        <v>5.4499999999999993</v>
      </c>
    </row>
    <row r="501" spans="1:2" x14ac:dyDescent="0.35">
      <c r="A501" t="str">
        <v>Russell Mulcahy</v>
      </c>
      <c r="B501" s="1" cm="1">
        <f t="array" ref="B501">AVERAGE(IF(ReadyData!A:A=DirectorAnalysis!A501,ReadyData!F:F))</f>
        <v>6.2750000000000004</v>
      </c>
    </row>
    <row r="502" spans="1:2" x14ac:dyDescent="0.35">
      <c r="A502" t="str">
        <v>David R. Ellis</v>
      </c>
      <c r="B502" s="1" cm="1">
        <f t="array" ref="B502">AVERAGE(IF(ReadyData!A:A=DirectorAnalysis!A502,ReadyData!F:F))</f>
        <v>5.4999999999999991</v>
      </c>
    </row>
    <row r="503" spans="1:2" x14ac:dyDescent="0.35">
      <c r="A503" t="str">
        <v>Peter Howitt</v>
      </c>
      <c r="B503" s="1" cm="1">
        <f t="array" ref="B503">AVERAGE(IF(ReadyData!A:A=DirectorAnalysis!A503,ReadyData!F:F))</f>
        <v>6.2250000000000005</v>
      </c>
    </row>
    <row r="504" spans="1:2" x14ac:dyDescent="0.35">
      <c r="A504" t="str">
        <v>John A. Davis</v>
      </c>
      <c r="B504" s="1" cm="1">
        <f t="array" ref="B504">AVERAGE(IF(ReadyData!A:A=DirectorAnalysis!A504,ReadyData!F:F))</f>
        <v>5.95</v>
      </c>
    </row>
    <row r="505" spans="1:2" x14ac:dyDescent="0.35">
      <c r="A505" t="str">
        <v>David Lynch</v>
      </c>
      <c r="B505" s="1" cm="1">
        <f t="array" ref="B505">AVERAGE(IF(ReadyData!A:A=DirectorAnalysis!A505,ReadyData!F:F))</f>
        <v>7.6400000000000006</v>
      </c>
    </row>
    <row r="506" spans="1:2" x14ac:dyDescent="0.35">
      <c r="A506" t="str">
        <v>Julie Taymor</v>
      </c>
      <c r="B506" s="1" cm="1">
        <f t="array" ref="B506">AVERAGE(IF(ReadyData!A:A=DirectorAnalysis!A506,ReadyData!F:F))</f>
        <v>6.7333333333333343</v>
      </c>
    </row>
    <row r="507" spans="1:2" x14ac:dyDescent="0.35">
      <c r="A507" t="str">
        <v>Mathieu Kassovitz</v>
      </c>
      <c r="B507" s="1" cm="1">
        <f t="array" ref="B507">AVERAGE(IF(ReadyData!A:A=DirectorAnalysis!A507,ReadyData!F:F))</f>
        <v>5.6999999999999993</v>
      </c>
    </row>
    <row r="508" spans="1:2" x14ac:dyDescent="0.35">
      <c r="A508" t="str">
        <v>John Gray</v>
      </c>
      <c r="B508" s="1" cm="1">
        <f t="array" ref="B508">AVERAGE(IF(ReadyData!A:A=DirectorAnalysis!A508,ReadyData!F:F))</f>
        <v>5.3</v>
      </c>
    </row>
    <row r="509" spans="1:2" x14ac:dyDescent="0.35">
      <c r="A509" t="str">
        <v>John Schultz</v>
      </c>
      <c r="B509" s="1" cm="1">
        <f t="array" ref="B509">AVERAGE(IF(ReadyData!A:A=DirectorAnalysis!A509,ReadyData!F:F))</f>
        <v>5.3999999999999995</v>
      </c>
    </row>
    <row r="510" spans="1:2" x14ac:dyDescent="0.35">
      <c r="A510" t="str">
        <v>Sean Penn</v>
      </c>
      <c r="B510" s="1" cm="1">
        <f t="array" ref="B510">AVERAGE(IF(ReadyData!A:A=DirectorAnalysis!A510,ReadyData!F:F))</f>
        <v>7.5</v>
      </c>
    </row>
    <row r="511" spans="1:2" x14ac:dyDescent="0.35">
      <c r="A511" t="str">
        <v>Susan Stroman</v>
      </c>
      <c r="B511" s="1" cm="1">
        <f t="array" ref="B511">AVERAGE(IF(ReadyData!A:A=DirectorAnalysis!A511,ReadyData!F:F))</f>
        <v>6.4</v>
      </c>
    </row>
    <row r="512" spans="1:2" x14ac:dyDescent="0.35">
      <c r="A512" t="str">
        <v>Simon Wincer</v>
      </c>
      <c r="B512" s="1" cm="1">
        <f t="array" ref="B512">AVERAGE(IF(ReadyData!A:A=DirectorAnalysis!A512,ReadyData!F:F))</f>
        <v>5.625</v>
      </c>
    </row>
    <row r="513" spans="1:2" x14ac:dyDescent="0.35">
      <c r="A513" t="str">
        <v>Billy Bob Thornton</v>
      </c>
      <c r="B513" s="1" cm="1">
        <f t="array" ref="B513">AVERAGE(IF(ReadyData!A:A=DirectorAnalysis!A513,ReadyData!F:F))</f>
        <v>6.9</v>
      </c>
    </row>
    <row r="514" spans="1:2" x14ac:dyDescent="0.35">
      <c r="A514" t="str">
        <v>Danny Pang</v>
      </c>
      <c r="B514" s="1" cm="1">
        <f t="array" ref="B514">AVERAGE(IF(ReadyData!A:A=DirectorAnalysis!A514,ReadyData!F:F))</f>
        <v>5.5500000000000007</v>
      </c>
    </row>
    <row r="515" spans="1:2" x14ac:dyDescent="0.35">
      <c r="A515" t="str">
        <v>George P. Cosmatos</v>
      </c>
      <c r="B515" s="1" cm="1">
        <f t="array" ref="B515">AVERAGE(IF(ReadyData!A:A=DirectorAnalysis!A515,ReadyData!F:F))</f>
        <v>6.3666666666666671</v>
      </c>
    </row>
    <row r="516" spans="1:2" x14ac:dyDescent="0.35">
      <c r="A516" t="str">
        <v>Oliver Parker</v>
      </c>
      <c r="B516" s="1" cm="1">
        <f t="array" ref="B516">AVERAGE(IF(ReadyData!A:A=DirectorAnalysis!A516,ReadyData!F:F))</f>
        <v>6.4749999999999996</v>
      </c>
    </row>
    <row r="517" spans="1:2" x14ac:dyDescent="0.35">
      <c r="A517" t="str">
        <v>Lawrence Kasanoff</v>
      </c>
      <c r="B517" s="1" cm="1">
        <f t="array" ref="B517">AVERAGE(IF(ReadyData!A:A=DirectorAnalysis!A517,ReadyData!F:F))</f>
        <v>1.7</v>
      </c>
    </row>
    <row r="518" spans="1:2" x14ac:dyDescent="0.35">
      <c r="A518" t="str">
        <v>Ben Affleck</v>
      </c>
      <c r="B518" s="1" cm="1">
        <f t="array" ref="B518">AVERAGE(IF(ReadyData!A:A=DirectorAnalysis!A518,ReadyData!F:F))</f>
        <v>7.65</v>
      </c>
    </row>
    <row r="519" spans="1:2" x14ac:dyDescent="0.35">
      <c r="A519" t="str">
        <v>Brian Gibson</v>
      </c>
      <c r="B519" s="1" cm="1">
        <f t="array" ref="B519">AVERAGE(IF(ReadyData!A:A=DirectorAnalysis!A519,ReadyData!F:F))</f>
        <v>6.4</v>
      </c>
    </row>
    <row r="520" spans="1:2" x14ac:dyDescent="0.35">
      <c r="A520" t="str">
        <v>Norman Ferguson</v>
      </c>
      <c r="B520" s="1" cm="1">
        <f t="array" ref="B520">AVERAGE(IF(ReadyData!A:A=DirectorAnalysis!A520,ReadyData!F:F))</f>
        <v>7.5</v>
      </c>
    </row>
    <row r="521" spans="1:2" x14ac:dyDescent="0.35">
      <c r="A521" t="str">
        <v>Michael Cimino</v>
      </c>
      <c r="B521" s="1" cm="1">
        <f t="array" ref="B521">AVERAGE(IF(ReadyData!A:A=DirectorAnalysis!A521,ReadyData!F:F))</f>
        <v>7.5</v>
      </c>
    </row>
    <row r="522" spans="1:2" x14ac:dyDescent="0.35">
      <c r="A522" t="str">
        <v>Paul McGuigan</v>
      </c>
      <c r="B522" s="1" cm="1">
        <f t="array" ref="B522">AVERAGE(IF(ReadyData!A:A=DirectorAnalysis!A522,ReadyData!F:F))</f>
        <v>6.9333333333333336</v>
      </c>
    </row>
    <row r="523" spans="1:2" x14ac:dyDescent="0.35">
      <c r="A523" t="str">
        <v>Gus Van Sant</v>
      </c>
      <c r="B523" s="1" cm="1">
        <f t="array" ref="B523">AVERAGE(IF(ReadyData!A:A=DirectorAnalysis!A523,ReadyData!F:F))</f>
        <v>7.1285714285714281</v>
      </c>
    </row>
    <row r="524" spans="1:2" x14ac:dyDescent="0.35">
      <c r="A524" t="str">
        <v>Roger Kumble</v>
      </c>
      <c r="B524" s="1" cm="1">
        <f t="array" ref="B524">AVERAGE(IF(ReadyData!A:A=DirectorAnalysis!A524,ReadyData!F:F))</f>
        <v>5.2666666666666666</v>
      </c>
    </row>
    <row r="525" spans="1:2" x14ac:dyDescent="0.35">
      <c r="A525" t="str">
        <v>Burr Steers</v>
      </c>
      <c r="B525" s="1" cm="1">
        <f t="array" ref="B525">AVERAGE(IF(ReadyData!A:A=DirectorAnalysis!A525,ReadyData!F:F))</f>
        <v>6.4249999999999998</v>
      </c>
    </row>
    <row r="526" spans="1:2" x14ac:dyDescent="0.35">
      <c r="A526" t="str">
        <v>John Hamburg</v>
      </c>
      <c r="B526" s="1" cm="1">
        <f t="array" ref="B526">AVERAGE(IF(ReadyData!A:A=DirectorAnalysis!A526,ReadyData!F:F))</f>
        <v>6.3666666666666671</v>
      </c>
    </row>
    <row r="527" spans="1:2" x14ac:dyDescent="0.35">
      <c r="A527" t="str">
        <v>Reginald Hudlin</v>
      </c>
      <c r="B527" s="1" cm="1">
        <f t="array" ref="B527">AVERAGE(IF(ReadyData!A:A=DirectorAnalysis!A527,ReadyData!F:F))</f>
        <v>5.2666666666666666</v>
      </c>
    </row>
    <row r="528" spans="1:2" x14ac:dyDescent="0.35">
      <c r="A528" t="str">
        <v>Joseph L. Mankiewicz</v>
      </c>
      <c r="B528" s="1" cm="1">
        <f t="array" ref="B528">AVERAGE(IF(ReadyData!A:A=DirectorAnalysis!A528,ReadyData!F:F))</f>
        <v>7</v>
      </c>
    </row>
    <row r="529" spans="1:2" x14ac:dyDescent="0.35">
      <c r="A529" t="str">
        <v>Barbra Streisand</v>
      </c>
      <c r="B529" s="1" cm="1">
        <f t="array" ref="B529">AVERAGE(IF(ReadyData!A:A=DirectorAnalysis!A529,ReadyData!F:F))</f>
        <v>6.5666666666666664</v>
      </c>
    </row>
    <row r="530" spans="1:2" x14ac:dyDescent="0.35">
      <c r="A530" t="str">
        <v>Mark Pellington</v>
      </c>
      <c r="B530" s="1" cm="1">
        <f t="array" ref="B530">AVERAGE(IF(ReadyData!A:A=DirectorAnalysis!A530,ReadyData!F:F))</f>
        <v>6.85</v>
      </c>
    </row>
    <row r="531" spans="1:2" x14ac:dyDescent="0.35">
      <c r="A531" t="str">
        <v>John Glen</v>
      </c>
      <c r="B531" s="1" cm="1">
        <f t="array" ref="B531">AVERAGE(IF(ReadyData!A:A=DirectorAnalysis!A531,ReadyData!F:F))</f>
        <v>6.6</v>
      </c>
    </row>
    <row r="532" spans="1:2" x14ac:dyDescent="0.35">
      <c r="A532" t="str">
        <v>Catherine Hardwicke</v>
      </c>
      <c r="B532" s="1" cm="1">
        <f t="array" ref="B532">AVERAGE(IF(ReadyData!A:A=DirectorAnalysis!A532,ReadyData!F:F))</f>
        <v>6.1166666666666671</v>
      </c>
    </row>
    <row r="533" spans="1:2" x14ac:dyDescent="0.35">
      <c r="A533" t="str">
        <v>John Herzfeld</v>
      </c>
      <c r="B533" s="1" cm="1">
        <f t="array" ref="B533">AVERAGE(IF(ReadyData!A:A=DirectorAnalysis!A533,ReadyData!F:F))</f>
        <v>6</v>
      </c>
    </row>
    <row r="534" spans="1:2" x14ac:dyDescent="0.35">
      <c r="A534" t="str">
        <v>Annabel Jankel</v>
      </c>
      <c r="B534" s="1" cm="1">
        <f t="array" ref="B534">AVERAGE(IF(ReadyData!A:A=DirectorAnalysis!A534,ReadyData!F:F))</f>
        <v>4</v>
      </c>
    </row>
    <row r="535" spans="1:2" x14ac:dyDescent="0.35">
      <c r="A535" t="str">
        <v>Julie Anne Robinson</v>
      </c>
      <c r="B535" s="1" cm="1">
        <f t="array" ref="B535">AVERAGE(IF(ReadyData!A:A=DirectorAnalysis!A535,ReadyData!F:F))</f>
        <v>5.55</v>
      </c>
    </row>
    <row r="536" spans="1:2" x14ac:dyDescent="0.35">
      <c r="A536" t="str">
        <v>Evan Goldberg</v>
      </c>
      <c r="B536" s="1" cm="1">
        <f t="array" ref="B536">AVERAGE(IF(ReadyData!A:A=DirectorAnalysis!A536,ReadyData!F:F))</f>
        <v>6.65</v>
      </c>
    </row>
    <row r="537" spans="1:2" x14ac:dyDescent="0.35">
      <c r="A537" t="str">
        <v>Sngmoo Lee</v>
      </c>
      <c r="B537" s="1" cm="1">
        <f t="array" ref="B537">AVERAGE(IF(ReadyData!A:A=DirectorAnalysis!A537,ReadyData!F:F))</f>
        <v>6.3</v>
      </c>
    </row>
    <row r="538" spans="1:2" x14ac:dyDescent="0.35">
      <c r="A538" t="str">
        <v>Jamel Debbouze</v>
      </c>
      <c r="B538" s="1" cm="1">
        <f t="array" ref="B538">AVERAGE(IF(ReadyData!A:A=DirectorAnalysis!A538,ReadyData!F:F))</f>
        <v>4.9000000000000004</v>
      </c>
    </row>
    <row r="539" spans="1:2" x14ac:dyDescent="0.35">
      <c r="A539" t="str">
        <v>Gordon Chan</v>
      </c>
      <c r="B539" s="1" cm="1">
        <f t="array" ref="B539">AVERAGE(IF(ReadyData!A:A=DirectorAnalysis!A539,ReadyData!F:F))</f>
        <v>5.2</v>
      </c>
    </row>
    <row r="540" spans="1:2" x14ac:dyDescent="0.35">
      <c r="A540" t="str">
        <v>Asger Leth</v>
      </c>
      <c r="B540" s="1" cm="1">
        <f t="array" ref="B540">AVERAGE(IF(ReadyData!A:A=DirectorAnalysis!A540,ReadyData!F:F))</f>
        <v>6.6</v>
      </c>
    </row>
    <row r="541" spans="1:2" x14ac:dyDescent="0.35">
      <c r="A541" t="str">
        <v>John G. Avildsen</v>
      </c>
      <c r="B541" s="1" cm="1">
        <f t="array" ref="B541">AVERAGE(IF(ReadyData!A:A=DirectorAnalysis!A541,ReadyData!F:F))</f>
        <v>7.65</v>
      </c>
    </row>
    <row r="542" spans="1:2" x14ac:dyDescent="0.35">
      <c r="A542" t="str">
        <v>Anne Fletcher</v>
      </c>
      <c r="B542" s="1" cm="1">
        <f t="array" ref="B542">AVERAGE(IF(ReadyData!A:A=DirectorAnalysis!A542,ReadyData!F:F))</f>
        <v>6.0400000000000009</v>
      </c>
    </row>
    <row r="543" spans="1:2" x14ac:dyDescent="0.35">
      <c r="A543" t="str">
        <v>Bruce Beresford</v>
      </c>
      <c r="B543" s="1" cm="1">
        <f t="array" ref="B543">AVERAGE(IF(ReadyData!A:A=DirectorAnalysis!A543,ReadyData!F:F))</f>
        <v>7.3000000000000007</v>
      </c>
    </row>
    <row r="544" spans="1:2" x14ac:dyDescent="0.35">
      <c r="A544" t="str">
        <v>Sam Taylor-Johnson</v>
      </c>
      <c r="B544" s="1" cm="1">
        <f t="array" ref="B544">AVERAGE(IF(ReadyData!A:A=DirectorAnalysis!A544,ReadyData!F:F))</f>
        <v>5.65</v>
      </c>
    </row>
    <row r="545" spans="1:2" x14ac:dyDescent="0.35">
      <c r="A545" t="str">
        <v>Ken Kwapis</v>
      </c>
      <c r="B545" s="1" cm="1">
        <f t="array" ref="B545">AVERAGE(IF(ReadyData!A:A=DirectorAnalysis!A545,ReadyData!F:F))</f>
        <v>6.1999999999999993</v>
      </c>
    </row>
    <row r="546" spans="1:2" x14ac:dyDescent="0.35">
      <c r="A546" t="str">
        <v>Wes Craven</v>
      </c>
      <c r="B546" s="1" cm="1">
        <f t="array" ref="B546">AVERAGE(IF(ReadyData!A:A=DirectorAnalysis!A546,ReadyData!F:F))</f>
        <v>5.9700000000000006</v>
      </c>
    </row>
    <row r="547" spans="1:2" x14ac:dyDescent="0.35">
      <c r="A547" t="str">
        <v>Etan Cohen</v>
      </c>
      <c r="B547" s="1" cm="1">
        <f t="array" ref="B547">AVERAGE(IF(ReadyData!A:A=DirectorAnalysis!A547,ReadyData!F:F))</f>
        <v>6</v>
      </c>
    </row>
    <row r="548" spans="1:2" x14ac:dyDescent="0.35">
      <c r="A548" t="str">
        <v>Nick Cassavetes</v>
      </c>
      <c r="B548" s="1" cm="1">
        <f t="array" ref="B548">AVERAGE(IF(ReadyData!A:A=DirectorAnalysis!A548,ReadyData!F:F))</f>
        <v>7.0749999999999993</v>
      </c>
    </row>
    <row r="549" spans="1:2" x14ac:dyDescent="0.35">
      <c r="A549" t="str">
        <v>Nicholas Stoller</v>
      </c>
      <c r="B549" s="1" cm="1">
        <f t="array" ref="B549">AVERAGE(IF(ReadyData!A:A=DirectorAnalysis!A549,ReadyData!F:F))</f>
        <v>6.44</v>
      </c>
    </row>
    <row r="550" spans="1:2" x14ac:dyDescent="0.35">
      <c r="A550" t="str">
        <v>Mark A.Z. Dippé</v>
      </c>
      <c r="B550" s="1" cm="1">
        <f t="array" ref="B550">AVERAGE(IF(ReadyData!A:A=DirectorAnalysis!A550,ReadyData!F:F))</f>
        <v>5.2</v>
      </c>
    </row>
    <row r="551" spans="1:2" x14ac:dyDescent="0.35">
      <c r="A551" t="str">
        <v>Cal Brunker</v>
      </c>
      <c r="B551" s="1" cm="1">
        <f t="array" ref="B551">AVERAGE(IF(ReadyData!A:A=DirectorAnalysis!A551,ReadyData!F:F))</f>
        <v>5.9</v>
      </c>
    </row>
    <row r="552" spans="1:2" x14ac:dyDescent="0.35">
      <c r="A552" t="str">
        <v>Nimród Antal</v>
      </c>
      <c r="B552" s="1" cm="1">
        <f t="array" ref="B552">AVERAGE(IF(ReadyData!A:A=DirectorAnalysis!A552,ReadyData!F:F))</f>
        <v>6.4333333333333336</v>
      </c>
    </row>
    <row r="553" spans="1:2" x14ac:dyDescent="0.35">
      <c r="A553" t="str">
        <v>Alejandro Agresti</v>
      </c>
      <c r="B553" s="1" cm="1">
        <f t="array" ref="B553">AVERAGE(IF(ReadyData!A:A=DirectorAnalysis!A553,ReadyData!F:F))</f>
        <v>6.8</v>
      </c>
    </row>
    <row r="554" spans="1:2" x14ac:dyDescent="0.35">
      <c r="A554" t="str">
        <v>Peter Hedges</v>
      </c>
      <c r="B554" s="1" cm="1">
        <f t="array" ref="B554">AVERAGE(IF(ReadyData!A:A=DirectorAnalysis!A554,ReadyData!F:F))</f>
        <v>6.85</v>
      </c>
    </row>
    <row r="555" spans="1:2" x14ac:dyDescent="0.35">
      <c r="A555" t="str">
        <v>Paul Weiland</v>
      </c>
      <c r="B555" s="1" cm="1">
        <f t="array" ref="B555">AVERAGE(IF(ReadyData!A:A=DirectorAnalysis!A555,ReadyData!F:F))</f>
        <v>5.8</v>
      </c>
    </row>
    <row r="556" spans="1:2" x14ac:dyDescent="0.35">
      <c r="A556" t="str">
        <v>Colin Strause</v>
      </c>
      <c r="B556" s="1" cm="1">
        <f t="array" ref="B556">AVERAGE(IF(ReadyData!A:A=DirectorAnalysis!A556,ReadyData!F:F))</f>
        <v>4.5500000000000007</v>
      </c>
    </row>
    <row r="557" spans="1:2" x14ac:dyDescent="0.35">
      <c r="A557" t="str">
        <v>Joan Chen</v>
      </c>
      <c r="B557" s="1" cm="1">
        <f t="array" ref="B557">AVERAGE(IF(ReadyData!A:A=DirectorAnalysis!A557,ReadyData!F:F))</f>
        <v>5.5</v>
      </c>
    </row>
    <row r="558" spans="1:2" x14ac:dyDescent="0.35">
      <c r="A558" t="str">
        <v>Greg Mottola</v>
      </c>
      <c r="B558" s="1" cm="1">
        <f t="array" ref="B558">AVERAGE(IF(ReadyData!A:A=DirectorAnalysis!A558,ReadyData!F:F))</f>
        <v>7.1333333333333329</v>
      </c>
    </row>
    <row r="559" spans="1:2" x14ac:dyDescent="0.35">
      <c r="A559" t="str">
        <v>Jake Kasdan</v>
      </c>
      <c r="B559" s="1" cm="1">
        <f t="array" ref="B559">AVERAGE(IF(ReadyData!A:A=DirectorAnalysis!A559,ReadyData!F:F))</f>
        <v>6.125</v>
      </c>
    </row>
    <row r="560" spans="1:2" x14ac:dyDescent="0.35">
      <c r="A560" t="str">
        <v>Diane Keaton</v>
      </c>
      <c r="B560" s="1" cm="1">
        <f t="array" ref="B560">AVERAGE(IF(ReadyData!A:A=DirectorAnalysis!A560,ReadyData!F:F))</f>
        <v>4.7</v>
      </c>
    </row>
    <row r="561" spans="1:2" x14ac:dyDescent="0.35">
      <c r="A561" t="str">
        <v>Kelly Makin</v>
      </c>
      <c r="B561" s="1" cm="1">
        <f t="array" ref="B561">AVERAGE(IF(ReadyData!A:A=DirectorAnalysis!A561,ReadyData!F:F))</f>
        <v>5.8</v>
      </c>
    </row>
    <row r="562" spans="1:2" x14ac:dyDescent="0.35">
      <c r="A562" t="str">
        <v>Stephen Daldry</v>
      </c>
      <c r="B562" s="1" cm="1">
        <f t="array" ref="B562">AVERAGE(IF(ReadyData!A:A=DirectorAnalysis!A562,ReadyData!F:F))</f>
        <v>7.4</v>
      </c>
    </row>
    <row r="563" spans="1:2" x14ac:dyDescent="0.35">
      <c r="A563" t="str">
        <v>Christian Duguay</v>
      </c>
      <c r="B563" s="1" cm="1">
        <f t="array" ref="B563">AVERAGE(IF(ReadyData!A:A=DirectorAnalysis!A563,ReadyData!F:F))</f>
        <v>5.0999999999999996</v>
      </c>
    </row>
    <row r="564" spans="1:2" x14ac:dyDescent="0.35">
      <c r="A564" t="str">
        <v>Justin Chadwick</v>
      </c>
      <c r="B564" s="1" cm="1">
        <f t="array" ref="B564">AVERAGE(IF(ReadyData!A:A=DirectorAnalysis!A564,ReadyData!F:F))</f>
        <v>6.9</v>
      </c>
    </row>
    <row r="565" spans="1:2" x14ac:dyDescent="0.35">
      <c r="A565" t="str">
        <v>Pat O'Connor</v>
      </c>
      <c r="B565" s="1" cm="1">
        <f t="array" ref="B565">AVERAGE(IF(ReadyData!A:A=DirectorAnalysis!A565,ReadyData!F:F))</f>
        <v>6.7</v>
      </c>
    </row>
    <row r="566" spans="1:2" x14ac:dyDescent="0.35">
      <c r="A566" t="str">
        <v>Frederik Du Chau</v>
      </c>
      <c r="B566" s="1" cm="1">
        <f t="array" ref="B566">AVERAGE(IF(ReadyData!A:A=DirectorAnalysis!A566,ReadyData!F:F))</f>
        <v>5.7</v>
      </c>
    </row>
    <row r="567" spans="1:2" x14ac:dyDescent="0.35">
      <c r="A567" t="str">
        <v>Irwin Winkler</v>
      </c>
      <c r="B567" s="1" cm="1">
        <f t="array" ref="B567">AVERAGE(IF(ReadyData!A:A=DirectorAnalysis!A567,ReadyData!F:F))</f>
        <v>6.4499999999999993</v>
      </c>
    </row>
    <row r="568" spans="1:2" x14ac:dyDescent="0.35">
      <c r="A568" t="str">
        <v>Joseph Kahn</v>
      </c>
      <c r="B568" s="1" cm="1">
        <f t="array" ref="B568">AVERAGE(IF(ReadyData!A:A=DirectorAnalysis!A568,ReadyData!F:F))</f>
        <v>4.9000000000000004</v>
      </c>
    </row>
    <row r="569" spans="1:2" x14ac:dyDescent="0.35">
      <c r="A569" t="str">
        <v>Sofia Coppola</v>
      </c>
      <c r="B569" s="1" cm="1">
        <f t="array" ref="B569">AVERAGE(IF(ReadyData!A:A=DirectorAnalysis!A569,ReadyData!F:F))</f>
        <v>6.9249999999999998</v>
      </c>
    </row>
    <row r="570" spans="1:2" x14ac:dyDescent="0.35">
      <c r="A570" t="str">
        <v>Stephen Kay</v>
      </c>
      <c r="B570" s="1" cm="1">
        <f t="array" ref="B570">AVERAGE(IF(ReadyData!A:A=DirectorAnalysis!A570,ReadyData!F:F))</f>
        <v>5</v>
      </c>
    </row>
    <row r="571" spans="1:2" x14ac:dyDescent="0.35">
      <c r="A571" t="str">
        <v>J.A. Bayona</v>
      </c>
      <c r="B571" s="1" cm="1">
        <f t="array" ref="B571">AVERAGE(IF(ReadyData!A:A=DirectorAnalysis!A571,ReadyData!F:F))</f>
        <v>7.55</v>
      </c>
    </row>
    <row r="572" spans="1:2" x14ac:dyDescent="0.35">
      <c r="A572" t="str">
        <v>Elaine May</v>
      </c>
      <c r="B572" s="1" cm="1">
        <f t="array" ref="B572">AVERAGE(IF(ReadyData!A:A=DirectorAnalysis!A572,ReadyData!F:F))</f>
        <v>4.2</v>
      </c>
    </row>
    <row r="573" spans="1:2" x14ac:dyDescent="0.35">
      <c r="A573" t="str">
        <v>Dennie Gordon</v>
      </c>
      <c r="B573" s="1" cm="1">
        <f t="array" ref="B573">AVERAGE(IF(ReadyData!A:A=DirectorAnalysis!A573,ReadyData!F:F))</f>
        <v>5.4</v>
      </c>
    </row>
    <row r="574" spans="1:2" x14ac:dyDescent="0.35">
      <c r="A574" t="str">
        <v>Charles Shyer</v>
      </c>
      <c r="B574" s="1" cm="1">
        <f t="array" ref="B574">AVERAGE(IF(ReadyData!A:A=DirectorAnalysis!A574,ReadyData!F:F))</f>
        <v>6.2</v>
      </c>
    </row>
    <row r="575" spans="1:2" x14ac:dyDescent="0.35">
      <c r="A575" t="str">
        <v>Ulu Grosbard</v>
      </c>
      <c r="B575" s="1" cm="1">
        <f t="array" ref="B575">AVERAGE(IF(ReadyData!A:A=DirectorAnalysis!A575,ReadyData!F:F))</f>
        <v>6.3</v>
      </c>
    </row>
    <row r="576" spans="1:2" x14ac:dyDescent="0.35">
      <c r="A576" t="str">
        <v>William Malone</v>
      </c>
      <c r="B576" s="1" cm="1">
        <f t="array" ref="B576">AVERAGE(IF(ReadyData!A:A=DirectorAnalysis!A576,ReadyData!F:F))</f>
        <v>4.4499999999999993</v>
      </c>
    </row>
    <row r="577" spans="1:2" x14ac:dyDescent="0.35">
      <c r="A577" t="str">
        <v>Malcolm D. Lee</v>
      </c>
      <c r="B577" s="1" cm="1">
        <f t="array" ref="B577">AVERAGE(IF(ReadyData!A:A=DirectorAnalysis!A577,ReadyData!F:F))</f>
        <v>5.7857142857142856</v>
      </c>
    </row>
    <row r="578" spans="1:2" x14ac:dyDescent="0.35">
      <c r="A578" t="str">
        <v>Jerry Jameson</v>
      </c>
      <c r="B578" s="1" cm="1">
        <f t="array" ref="B578">AVERAGE(IF(ReadyData!A:A=DirectorAnalysis!A578,ReadyData!F:F))</f>
        <v>5</v>
      </c>
    </row>
    <row r="579" spans="1:2" x14ac:dyDescent="0.35">
      <c r="A579" t="str">
        <v>Mic Rodgers</v>
      </c>
      <c r="B579" s="1" cm="1">
        <f t="array" ref="B579">AVERAGE(IF(ReadyData!A:A=DirectorAnalysis!A579,ReadyData!F:F))</f>
        <v>4.0999999999999996</v>
      </c>
    </row>
    <row r="580" spans="1:2" x14ac:dyDescent="0.35">
      <c r="A580" t="str">
        <v>Christian Alvart</v>
      </c>
      <c r="B580" s="1" cm="1">
        <f t="array" ref="B580">AVERAGE(IF(ReadyData!A:A=DirectorAnalysis!A580,ReadyData!F:F))</f>
        <v>6.5</v>
      </c>
    </row>
    <row r="581" spans="1:2" x14ac:dyDescent="0.35">
      <c r="A581" t="str">
        <v>Jean-Marie Poiré</v>
      </c>
      <c r="B581" s="1" cm="1">
        <f t="array" ref="B581">AVERAGE(IF(ReadyData!A:A=DirectorAnalysis!A581,ReadyData!F:F))</f>
        <v>6.2666666666666666</v>
      </c>
    </row>
    <row r="582" spans="1:2" x14ac:dyDescent="0.35">
      <c r="A582" t="str">
        <v>Marc F. Adler</v>
      </c>
      <c r="B582" s="1" cm="1">
        <f t="array" ref="B582">AVERAGE(IF(ReadyData!A:A=DirectorAnalysis!A582,ReadyData!F:F))</f>
        <v>4.4000000000000004</v>
      </c>
    </row>
    <row r="583" spans="1:2" x14ac:dyDescent="0.35">
      <c r="A583" t="str">
        <v>Geoffrey Sax</v>
      </c>
      <c r="B583" s="1" cm="1">
        <f t="array" ref="B583">AVERAGE(IF(ReadyData!A:A=DirectorAnalysis!A583,ReadyData!F:F))</f>
        <v>5.3</v>
      </c>
    </row>
    <row r="584" spans="1:2" x14ac:dyDescent="0.35">
      <c r="A584" t="str">
        <v>Richard Shepard</v>
      </c>
      <c r="B584" s="1" cm="1">
        <f t="array" ref="B584">AVERAGE(IF(ReadyData!A:A=DirectorAnalysis!A584,ReadyData!F:F))</f>
        <v>6.6333333333333329</v>
      </c>
    </row>
    <row r="585" spans="1:2" x14ac:dyDescent="0.35">
      <c r="A585" t="str">
        <v>Peter Ho-Sun Chan</v>
      </c>
      <c r="B585" s="1" cm="1">
        <f t="array" ref="B585">AVERAGE(IF(ReadyData!A:A=DirectorAnalysis!A585,ReadyData!F:F))</f>
        <v>7.1</v>
      </c>
    </row>
    <row r="586" spans="1:2" x14ac:dyDescent="0.35">
      <c r="A586" t="str">
        <v>Joon-ho Bong</v>
      </c>
      <c r="B586" s="1" cm="1">
        <f t="array" ref="B586">AVERAGE(IF(ReadyData!A:A=DirectorAnalysis!A586,ReadyData!F:F))</f>
        <v>7</v>
      </c>
    </row>
    <row r="587" spans="1:2" x14ac:dyDescent="0.35">
      <c r="A587" t="str">
        <v>Jeff Nathanson</v>
      </c>
      <c r="B587" s="1" cm="1">
        <f t="array" ref="B587">AVERAGE(IF(ReadyData!A:A=DirectorAnalysis!A587,ReadyData!F:F))</f>
        <v>5.7</v>
      </c>
    </row>
    <row r="588" spans="1:2" x14ac:dyDescent="0.35">
      <c r="A588" t="str">
        <v>S.S. Rajamouli</v>
      </c>
      <c r="B588" s="1" cm="1">
        <f t="array" ref="B588">AVERAGE(IF(ReadyData!A:A=DirectorAnalysis!A588,ReadyData!F:F))</f>
        <v>8.4</v>
      </c>
    </row>
    <row r="589" spans="1:2" x14ac:dyDescent="0.35">
      <c r="A589" t="str">
        <v>Charles S. Dutton</v>
      </c>
      <c r="B589" s="1" cm="1">
        <f t="array" ref="B589">AVERAGE(IF(ReadyData!A:A=DirectorAnalysis!A589,ReadyData!F:F))</f>
        <v>5.3</v>
      </c>
    </row>
    <row r="590" spans="1:2" x14ac:dyDescent="0.35">
      <c r="A590" t="str">
        <v>Jonathan Lynn</v>
      </c>
      <c r="B590" s="1" cm="1">
        <f t="array" ref="B590">AVERAGE(IF(ReadyData!A:A=DirectorAnalysis!A590,ReadyData!F:F))</f>
        <v>6.6999999999999993</v>
      </c>
    </row>
    <row r="591" spans="1:2" x14ac:dyDescent="0.35">
      <c r="A591" t="str">
        <v>David Carson</v>
      </c>
      <c r="B591" s="1" cm="1">
        <f t="array" ref="B591">AVERAGE(IF(ReadyData!A:A=DirectorAnalysis!A591,ReadyData!F:F))</f>
        <v>6.6</v>
      </c>
    </row>
    <row r="592" spans="1:2" x14ac:dyDescent="0.35">
      <c r="A592" t="str">
        <v>Kar-Wai Wong</v>
      </c>
      <c r="B592" s="1" cm="1">
        <f t="array" ref="B592">AVERAGE(IF(ReadyData!A:A=DirectorAnalysis!A592,ReadyData!F:F))</f>
        <v>6.8999999999999995</v>
      </c>
    </row>
    <row r="593" spans="1:2" x14ac:dyDescent="0.35">
      <c r="A593" t="str">
        <v>Yuefeng Song</v>
      </c>
      <c r="B593" s="1" cm="1">
        <f t="array" ref="B593">AVERAGE(IF(ReadyData!A:A=DirectorAnalysis!A593,ReadyData!F:F))</f>
        <v>6.4</v>
      </c>
    </row>
    <row r="594" spans="1:2" x14ac:dyDescent="0.35">
      <c r="A594" t="str">
        <v>Norman Jewison</v>
      </c>
      <c r="B594" s="1" cm="1">
        <f t="array" ref="B594">AVERAGE(IF(ReadyData!A:A=DirectorAnalysis!A594,ReadyData!F:F))</f>
        <v>6.7</v>
      </c>
    </row>
    <row r="595" spans="1:2" x14ac:dyDescent="0.35">
      <c r="A595" t="str">
        <v>David Mirkin</v>
      </c>
      <c r="B595" s="1" cm="1">
        <f t="array" ref="B595">AVERAGE(IF(ReadyData!A:A=DirectorAnalysis!A595,ReadyData!F:F))</f>
        <v>6.2</v>
      </c>
    </row>
    <row r="596" spans="1:2" x14ac:dyDescent="0.35">
      <c r="A596" t="str">
        <v>Luis Mandoki</v>
      </c>
      <c r="B596" s="1" cm="1">
        <f t="array" ref="B596">AVERAGE(IF(ReadyData!A:A=DirectorAnalysis!A596,ReadyData!F:F))</f>
        <v>5.85</v>
      </c>
    </row>
    <row r="597" spans="1:2" x14ac:dyDescent="0.35">
      <c r="A597" t="str">
        <v>Lee Daniels</v>
      </c>
      <c r="B597" s="1" cm="1">
        <f t="array" ref="B597">AVERAGE(IF(ReadyData!A:A=DirectorAnalysis!A597,ReadyData!F:F))</f>
        <v>7.25</v>
      </c>
    </row>
    <row r="598" spans="1:2" x14ac:dyDescent="0.35">
      <c r="A598" t="str">
        <v>Jeb Stuart</v>
      </c>
      <c r="B598" s="1" cm="1">
        <f t="array" ref="B598">AVERAGE(IF(ReadyData!A:A=DirectorAnalysis!A598,ReadyData!F:F))</f>
        <v>6.5500000000000007</v>
      </c>
    </row>
    <row r="599" spans="1:2" x14ac:dyDescent="0.35">
      <c r="A599" t="str">
        <v>Steve Miner</v>
      </c>
      <c r="B599" s="1" cm="1">
        <f t="array" ref="B599">AVERAGE(IF(ReadyData!A:A=DirectorAnalysis!A599,ReadyData!F:F))</f>
        <v>5.76</v>
      </c>
    </row>
    <row r="600" spans="1:2" x14ac:dyDescent="0.35">
      <c r="A600" t="str">
        <v>Paul Thomas Anderson</v>
      </c>
      <c r="B600" s="1" cm="1">
        <f t="array" ref="B600">AVERAGE(IF(ReadyData!A:A=DirectorAnalysis!A600,ReadyData!F:F))</f>
        <v>7.5166666666666666</v>
      </c>
    </row>
    <row r="601" spans="1:2" x14ac:dyDescent="0.35">
      <c r="A601" t="str">
        <v>David Leland</v>
      </c>
      <c r="B601" s="1" cm="1">
        <f t="array" ref="B601">AVERAGE(IF(ReadyData!A:A=DirectorAnalysis!A601,ReadyData!F:F))</f>
        <v>5.55</v>
      </c>
    </row>
    <row r="602" spans="1:2" x14ac:dyDescent="0.35">
      <c r="A602" t="str">
        <v>J Blakeson</v>
      </c>
      <c r="B602" s="1" cm="1">
        <f t="array" ref="B602">AVERAGE(IF(ReadyData!A:A=DirectorAnalysis!A602,ReadyData!F:F))</f>
        <v>5.2</v>
      </c>
    </row>
    <row r="603" spans="1:2" x14ac:dyDescent="0.35">
      <c r="A603" t="str">
        <v>Ryan Coogler</v>
      </c>
      <c r="B603" s="1" cm="1">
        <f t="array" ref="B603">AVERAGE(IF(ReadyData!A:A=DirectorAnalysis!A603,ReadyData!F:F))</f>
        <v>7.6</v>
      </c>
    </row>
    <row r="604" spans="1:2" x14ac:dyDescent="0.35">
      <c r="A604" t="str">
        <v>Kirk Jones</v>
      </c>
      <c r="B604" s="1" cm="1">
        <f t="array" ref="B604">AVERAGE(IF(ReadyData!A:A=DirectorAnalysis!A604,ReadyData!F:F))</f>
        <v>6.6</v>
      </c>
    </row>
    <row r="605" spans="1:2" x14ac:dyDescent="0.35">
      <c r="A605" t="str">
        <v>Ethan Coen</v>
      </c>
      <c r="B605" s="1" cm="1">
        <f t="array" ref="B605">AVERAGE(IF(ReadyData!A:A=DirectorAnalysis!A605,ReadyData!F:F))</f>
        <v>7.1142857142857139</v>
      </c>
    </row>
    <row r="606" spans="1:2" x14ac:dyDescent="0.35">
      <c r="A606" t="str">
        <v>Jennifer Flackett</v>
      </c>
      <c r="B606" s="1" cm="1">
        <f t="array" ref="B606">AVERAGE(IF(ReadyData!A:A=DirectorAnalysis!A606,ReadyData!F:F))</f>
        <v>6</v>
      </c>
    </row>
    <row r="607" spans="1:2" x14ac:dyDescent="0.35">
      <c r="A607" t="str">
        <v>Kevin Smith</v>
      </c>
      <c r="B607" s="1" cm="1">
        <f t="array" ref="B607">AVERAGE(IF(ReadyData!A:A=DirectorAnalysis!A607,ReadyData!F:F))</f>
        <v>6.5666666666666664</v>
      </c>
    </row>
    <row r="608" spans="1:2" x14ac:dyDescent="0.35">
      <c r="A608" t="str">
        <v>Christian Ditter</v>
      </c>
      <c r="B608" s="1" cm="1">
        <f t="array" ref="B608">AVERAGE(IF(ReadyData!A:A=DirectorAnalysis!A608,ReadyData!F:F))</f>
        <v>6.1</v>
      </c>
    </row>
    <row r="609" spans="1:2" x14ac:dyDescent="0.35">
      <c r="A609" t="str">
        <v>Charles Martin Smith</v>
      </c>
      <c r="B609" s="1" cm="1">
        <f t="array" ref="B609">AVERAGE(IF(ReadyData!A:A=DirectorAnalysis!A609,ReadyData!F:F))</f>
        <v>6.1333333333333329</v>
      </c>
    </row>
    <row r="610" spans="1:2" x14ac:dyDescent="0.35">
      <c r="A610" t="str">
        <v>Fedor Bondarchuk</v>
      </c>
      <c r="B610" s="1" cm="1">
        <f t="array" ref="B610">AVERAGE(IF(ReadyData!A:A=DirectorAnalysis!A610,ReadyData!F:F))</f>
        <v>5.3</v>
      </c>
    </row>
    <row r="611" spans="1:2" x14ac:dyDescent="0.35">
      <c r="A611" t="str">
        <v>Irvin Kershner</v>
      </c>
      <c r="B611" s="1" cm="1">
        <f t="array" ref="B611">AVERAGE(IF(ReadyData!A:A=DirectorAnalysis!A611,ReadyData!F:F))</f>
        <v>7.5</v>
      </c>
    </row>
    <row r="612" spans="1:2" x14ac:dyDescent="0.35">
      <c r="A612" t="str">
        <v>Steve Pink</v>
      </c>
      <c r="B612" s="1" cm="1">
        <f t="array" ref="B612">AVERAGE(IF(ReadyData!A:A=DirectorAnalysis!A612,ReadyData!F:F))</f>
        <v>5.8666666666666671</v>
      </c>
    </row>
    <row r="613" spans="1:2" x14ac:dyDescent="0.35">
      <c r="A613" t="str">
        <v>Scott Hicks</v>
      </c>
      <c r="B613" s="1" cm="1">
        <f t="array" ref="B613">AVERAGE(IF(ReadyData!A:A=DirectorAnalysis!A613,ReadyData!F:F))</f>
        <v>6.8400000000000007</v>
      </c>
    </row>
    <row r="614" spans="1:2" x14ac:dyDescent="0.35">
      <c r="A614" t="str">
        <v>Chris Rock</v>
      </c>
      <c r="B614" s="1" cm="1">
        <f t="array" ref="B614">AVERAGE(IF(ReadyData!A:A=DirectorAnalysis!A614,ReadyData!F:F))</f>
        <v>5.8</v>
      </c>
    </row>
    <row r="615" spans="1:2" x14ac:dyDescent="0.35">
      <c r="A615" t="str">
        <v>Wilson Yip</v>
      </c>
      <c r="B615" s="1" cm="1">
        <f t="array" ref="B615">AVERAGE(IF(ReadyData!A:A=DirectorAnalysis!A615,ReadyData!F:F))</f>
        <v>7.2</v>
      </c>
    </row>
    <row r="616" spans="1:2" x14ac:dyDescent="0.35">
      <c r="A616" t="str">
        <v>Robert Wise</v>
      </c>
      <c r="B616" s="1" cm="1">
        <f t="array" ref="B616">AVERAGE(IF(ReadyData!A:A=DirectorAnalysis!A616,ReadyData!F:F))</f>
        <v>7.2</v>
      </c>
    </row>
    <row r="617" spans="1:2" x14ac:dyDescent="0.35">
      <c r="A617" t="str">
        <v>Kevin Rodney Sullivan</v>
      </c>
      <c r="B617" s="1" cm="1">
        <f t="array" ref="B617">AVERAGE(IF(ReadyData!A:A=DirectorAnalysis!A617,ReadyData!F:F))</f>
        <v>5.7</v>
      </c>
    </row>
    <row r="618" spans="1:2" x14ac:dyDescent="0.35">
      <c r="A618" t="str">
        <v>Kevin Munroe</v>
      </c>
      <c r="B618" s="1" cm="1">
        <f t="array" ref="B618">AVERAGE(IF(ReadyData!A:A=DirectorAnalysis!A618,ReadyData!F:F))</f>
        <v>5.6999999999999993</v>
      </c>
    </row>
    <row r="619" spans="1:2" x14ac:dyDescent="0.35">
      <c r="A619" t="str">
        <v>Michael Tollin</v>
      </c>
      <c r="B619" s="1" cm="1">
        <f t="array" ref="B619">AVERAGE(IF(ReadyData!A:A=DirectorAnalysis!A619,ReadyData!F:F))</f>
        <v>5.9</v>
      </c>
    </row>
    <row r="620" spans="1:2" x14ac:dyDescent="0.35">
      <c r="A620" t="str">
        <v>Patrick Tatopoulos</v>
      </c>
      <c r="B620" s="1" cm="1">
        <f t="array" ref="B620">AVERAGE(IF(ReadyData!A:A=DirectorAnalysis!A620,ReadyData!F:F))</f>
        <v>6.6</v>
      </c>
    </row>
    <row r="621" spans="1:2" x14ac:dyDescent="0.35">
      <c r="A621" t="str">
        <v>Gary David Goldberg</v>
      </c>
      <c r="B621" s="1" cm="1">
        <f t="array" ref="B621">AVERAGE(IF(ReadyData!A:A=DirectorAnalysis!A621,ReadyData!F:F))</f>
        <v>5.9</v>
      </c>
    </row>
    <row r="622" spans="1:2" x14ac:dyDescent="0.35">
      <c r="A622" t="str">
        <v>Tobe Hooper</v>
      </c>
      <c r="B622" s="1" cm="1">
        <f t="array" ref="B622">AVERAGE(IF(ReadyData!A:A=DirectorAnalysis!A622,ReadyData!F:F))</f>
        <v>6.4</v>
      </c>
    </row>
    <row r="623" spans="1:2" x14ac:dyDescent="0.35">
      <c r="A623" t="str">
        <v>Alan Poul</v>
      </c>
      <c r="B623" s="1" cm="1">
        <f t="array" ref="B623">AVERAGE(IF(ReadyData!A:A=DirectorAnalysis!A623,ReadyData!F:F))</f>
        <v>5.3</v>
      </c>
    </row>
    <row r="624" spans="1:2" x14ac:dyDescent="0.35">
      <c r="A624" t="str">
        <v>Luke Greenfield</v>
      </c>
      <c r="B624" s="1" cm="1">
        <f t="array" ref="B624">AVERAGE(IF(ReadyData!A:A=DirectorAnalysis!A624,ReadyData!F:F))</f>
        <v>6</v>
      </c>
    </row>
    <row r="625" spans="1:2" x14ac:dyDescent="0.35">
      <c r="A625" t="str">
        <v>Gil Junger</v>
      </c>
      <c r="B625" s="1" cm="1">
        <f t="array" ref="B625">AVERAGE(IF(ReadyData!A:A=DirectorAnalysis!A625,ReadyData!F:F))</f>
        <v>6</v>
      </c>
    </row>
    <row r="626" spans="1:2" x14ac:dyDescent="0.35">
      <c r="A626" t="str">
        <v>Michael Ritchie</v>
      </c>
      <c r="B626" s="1" cm="1">
        <f t="array" ref="B626">AVERAGE(IF(ReadyData!A:A=DirectorAnalysis!A626,ReadyData!F:F))</f>
        <v>6.2</v>
      </c>
    </row>
    <row r="627" spans="1:2" x14ac:dyDescent="0.35">
      <c r="A627" t="str">
        <v>Steven E. de Souza</v>
      </c>
      <c r="B627" s="1" cm="1">
        <f t="array" ref="B627">AVERAGE(IF(ReadyData!A:A=DirectorAnalysis!A627,ReadyData!F:F))</f>
        <v>3.8</v>
      </c>
    </row>
    <row r="628" spans="1:2" x14ac:dyDescent="0.35">
      <c r="A628" t="str">
        <v>Alexandre Aja</v>
      </c>
      <c r="B628" s="1" cm="1">
        <f t="array" ref="B628">AVERAGE(IF(ReadyData!A:A=DirectorAnalysis!A628,ReadyData!F:F))</f>
        <v>6.2250000000000005</v>
      </c>
    </row>
    <row r="629" spans="1:2" x14ac:dyDescent="0.35">
      <c r="A629" t="str">
        <v>Michael Rymer</v>
      </c>
      <c r="B629" s="1" cm="1">
        <f t="array" ref="B629">AVERAGE(IF(ReadyData!A:A=DirectorAnalysis!A629,ReadyData!F:F))</f>
        <v>5.65</v>
      </c>
    </row>
    <row r="630" spans="1:2" x14ac:dyDescent="0.35">
      <c r="A630" t="str">
        <v>Hugh Wilson</v>
      </c>
      <c r="B630" s="1" cm="1">
        <f t="array" ref="B630">AVERAGE(IF(ReadyData!A:A=DirectorAnalysis!A630,ReadyData!F:F))</f>
        <v>5.8250000000000002</v>
      </c>
    </row>
    <row r="631" spans="1:2" x14ac:dyDescent="0.35">
      <c r="A631" t="str">
        <v>Mike Hodges</v>
      </c>
      <c r="B631" s="1" cm="1">
        <f t="array" ref="B631">AVERAGE(IF(ReadyData!A:A=DirectorAnalysis!A631,ReadyData!F:F))</f>
        <v>6.4</v>
      </c>
    </row>
    <row r="632" spans="1:2" x14ac:dyDescent="0.35">
      <c r="A632" t="str">
        <v>Scott Mann</v>
      </c>
      <c r="B632" s="1" cm="1">
        <f t="array" ref="B632">AVERAGE(IF(ReadyData!A:A=DirectorAnalysis!A632,ReadyData!F:F))</f>
        <v>6.1</v>
      </c>
    </row>
    <row r="633" spans="1:2" x14ac:dyDescent="0.35">
      <c r="A633" t="str">
        <v>Susanna White</v>
      </c>
      <c r="B633" s="1" cm="1">
        <f t="array" ref="B633">AVERAGE(IF(ReadyData!A:A=DirectorAnalysis!A633,ReadyData!F:F))</f>
        <v>6.25</v>
      </c>
    </row>
    <row r="634" spans="1:2" x14ac:dyDescent="0.35">
      <c r="A634" t="str">
        <v>Chris Carter</v>
      </c>
      <c r="B634" s="1" cm="1">
        <f t="array" ref="B634">AVERAGE(IF(ReadyData!A:A=DirectorAnalysis!A634,ReadyData!F:F))</f>
        <v>5.9</v>
      </c>
    </row>
    <row r="635" spans="1:2" x14ac:dyDescent="0.35">
      <c r="A635" t="str">
        <v>Tommy O'Haver</v>
      </c>
      <c r="B635" s="1" cm="1">
        <f t="array" ref="B635">AVERAGE(IF(ReadyData!A:A=DirectorAnalysis!A635,ReadyData!F:F))</f>
        <v>6.05</v>
      </c>
    </row>
    <row r="636" spans="1:2" x14ac:dyDescent="0.35">
      <c r="A636" t="str">
        <v>Peter Landesman</v>
      </c>
      <c r="B636" s="1" cm="1">
        <f t="array" ref="B636">AVERAGE(IF(ReadyData!A:A=DirectorAnalysis!A636,ReadyData!F:F))</f>
        <v>7.1</v>
      </c>
    </row>
    <row r="637" spans="1:2" x14ac:dyDescent="0.35">
      <c r="A637" t="str">
        <v>Gary Chapman</v>
      </c>
      <c r="B637" s="1" cm="1">
        <f t="array" ref="B637">AVERAGE(IF(ReadyData!A:A=DirectorAnalysis!A637,ReadyData!F:F))</f>
        <v>5.6</v>
      </c>
    </row>
    <row r="638" spans="1:2" x14ac:dyDescent="0.35">
      <c r="A638" t="str">
        <v>Craig Mazin</v>
      </c>
      <c r="B638" s="1" cm="1">
        <f t="array" ref="B638">AVERAGE(IF(ReadyData!A:A=DirectorAnalysis!A638,ReadyData!F:F))</f>
        <v>5.25</v>
      </c>
    </row>
    <row r="639" spans="1:2" x14ac:dyDescent="0.35">
      <c r="A639" t="str">
        <v>Allen Hughes</v>
      </c>
      <c r="B639" s="1" cm="1">
        <f t="array" ref="B639">AVERAGE(IF(ReadyData!A:A=DirectorAnalysis!A639,ReadyData!F:F))</f>
        <v>6.2</v>
      </c>
    </row>
    <row r="640" spans="1:2" x14ac:dyDescent="0.35">
      <c r="A640" t="str">
        <v>Kimble Rendall</v>
      </c>
      <c r="B640" s="1" cm="1">
        <f t="array" ref="B640">AVERAGE(IF(ReadyData!A:A=DirectorAnalysis!A640,ReadyData!F:F))</f>
        <v>5.2</v>
      </c>
    </row>
    <row r="641" spans="1:2" x14ac:dyDescent="0.35">
      <c r="A641" t="str">
        <v>Peter Yates</v>
      </c>
      <c r="B641" s="1" cm="1">
        <f t="array" ref="B641">AVERAGE(IF(ReadyData!A:A=DirectorAnalysis!A641,ReadyData!F:F))</f>
        <v>6</v>
      </c>
    </row>
    <row r="642" spans="1:2" x14ac:dyDescent="0.35">
      <c r="A642" t="str">
        <v>Lasse Hallström</v>
      </c>
      <c r="B642" s="1" cm="1">
        <f t="array" ref="B642">AVERAGE(IF(ReadyData!A:A=DirectorAnalysis!A642,ReadyData!F:F))</f>
        <v>7.1111111111111107</v>
      </c>
    </row>
    <row r="643" spans="1:2" x14ac:dyDescent="0.35">
      <c r="A643" t="str">
        <v>Jean-Marc Vallée</v>
      </c>
      <c r="B643" s="1" cm="1">
        <f t="array" ref="B643">AVERAGE(IF(ReadyData!A:A=DirectorAnalysis!A643,ReadyData!F:F))</f>
        <v>7.4666666666666659</v>
      </c>
    </row>
    <row r="644" spans="1:2" x14ac:dyDescent="0.35">
      <c r="A644" t="str">
        <v>Hark Tsui</v>
      </c>
      <c r="B644" s="1" cm="1">
        <f t="array" ref="B644">AVERAGE(IF(ReadyData!A:A=DirectorAnalysis!A644,ReadyData!F:F))</f>
        <v>4.8</v>
      </c>
    </row>
    <row r="645" spans="1:2" x14ac:dyDescent="0.35">
      <c r="A645" t="str">
        <v>Lexi Alexander</v>
      </c>
      <c r="B645" s="1" cm="1">
        <f t="array" ref="B645">AVERAGE(IF(ReadyData!A:A=DirectorAnalysis!A645,ReadyData!F:F))</f>
        <v>6</v>
      </c>
    </row>
    <row r="646" spans="1:2" x14ac:dyDescent="0.35">
      <c r="A646" t="str">
        <v>Ronny Yu</v>
      </c>
      <c r="B646" s="1" cm="1">
        <f t="array" ref="B646">AVERAGE(IF(ReadyData!A:A=DirectorAnalysis!A646,ReadyData!F:F))</f>
        <v>5.5</v>
      </c>
    </row>
    <row r="647" spans="1:2" x14ac:dyDescent="0.35">
      <c r="A647" t="str">
        <v>Bille August</v>
      </c>
      <c r="B647" s="1" cm="1">
        <f t="array" ref="B647">AVERAGE(IF(ReadyData!A:A=DirectorAnalysis!A647,ReadyData!F:F))</f>
        <v>6.75</v>
      </c>
    </row>
    <row r="648" spans="1:2" x14ac:dyDescent="0.35">
      <c r="A648" t="str">
        <v>Moustapha Akkad</v>
      </c>
      <c r="B648" s="1" cm="1">
        <f t="array" ref="B648">AVERAGE(IF(ReadyData!A:A=DirectorAnalysis!A648,ReadyData!F:F))</f>
        <v>8.4</v>
      </c>
    </row>
    <row r="649" spans="1:2" x14ac:dyDescent="0.35">
      <c r="A649" t="str">
        <v>Jean-Paul Rappeneau</v>
      </c>
      <c r="B649" s="1" cm="1">
        <f t="array" ref="B649">AVERAGE(IF(ReadyData!A:A=DirectorAnalysis!A649,ReadyData!F:F))</f>
        <v>7</v>
      </c>
    </row>
    <row r="650" spans="1:2" x14ac:dyDescent="0.35">
      <c r="A650" t="str">
        <v>Joachim Rønning</v>
      </c>
      <c r="B650" s="1" cm="1">
        <f t="array" ref="B650">AVERAGE(IF(ReadyData!A:A=DirectorAnalysis!A650,ReadyData!F:F))</f>
        <v>5.7</v>
      </c>
    </row>
    <row r="651" spans="1:2" x14ac:dyDescent="0.35">
      <c r="A651" t="str">
        <v>Ken Scott</v>
      </c>
      <c r="B651" s="1" cm="1">
        <f t="array" ref="B651">AVERAGE(IF(ReadyData!A:A=DirectorAnalysis!A651,ReadyData!F:F))</f>
        <v>5.9</v>
      </c>
    </row>
    <row r="652" spans="1:2" x14ac:dyDescent="0.35">
      <c r="A652" t="str">
        <v>Hugh Johnson</v>
      </c>
      <c r="B652" s="1" cm="1">
        <f t="array" ref="B652">AVERAGE(IF(ReadyData!A:A=DirectorAnalysis!A652,ReadyData!F:F))</f>
        <v>5.2</v>
      </c>
    </row>
    <row r="653" spans="1:2" x14ac:dyDescent="0.35">
      <c r="A653" t="str">
        <v>Hayao Miyazaki</v>
      </c>
      <c r="B653" s="1" cm="1">
        <f t="array" ref="B653">AVERAGE(IF(ReadyData!A:A=DirectorAnalysis!A653,ReadyData!F:F))</f>
        <v>8.2249999999999996</v>
      </c>
    </row>
    <row r="654" spans="1:2" x14ac:dyDescent="0.35">
      <c r="A654" t="str">
        <v>George Tillman Jr.</v>
      </c>
      <c r="B654" s="1" cm="1">
        <f t="array" ref="B654">AVERAGE(IF(ReadyData!A:A=DirectorAnalysis!A654,ReadyData!F:F))</f>
        <v>6.9250000000000007</v>
      </c>
    </row>
    <row r="655" spans="1:2" x14ac:dyDescent="0.35">
      <c r="A655" t="str">
        <v>Rand Ravich</v>
      </c>
      <c r="B655" s="1" cm="1">
        <f t="array" ref="B655">AVERAGE(IF(ReadyData!A:A=DirectorAnalysis!A655,ReadyData!F:F))</f>
        <v>5.3</v>
      </c>
    </row>
    <row r="656" spans="1:2" x14ac:dyDescent="0.35">
      <c r="A656" t="str">
        <v>Hugh Hudson</v>
      </c>
      <c r="B656" s="1" cm="1">
        <f t="array" ref="B656">AVERAGE(IF(ReadyData!A:A=DirectorAnalysis!A656,ReadyData!F:F))</f>
        <v>6.4</v>
      </c>
    </row>
    <row r="657" spans="1:2" x14ac:dyDescent="0.35">
      <c r="A657" t="str">
        <v>Jeremy Degruson</v>
      </c>
      <c r="B657" s="1" cm="1">
        <f t="array" ref="B657">AVERAGE(IF(ReadyData!A:A=DirectorAnalysis!A657,ReadyData!F:F))</f>
        <v>6.3</v>
      </c>
    </row>
    <row r="658" spans="1:2" x14ac:dyDescent="0.35">
      <c r="A658" t="str">
        <v>Chris Gorak</v>
      </c>
      <c r="B658" s="1" cm="1">
        <f t="array" ref="B658">AVERAGE(IF(ReadyData!A:A=DirectorAnalysis!A658,ReadyData!F:F))</f>
        <v>4.9000000000000004</v>
      </c>
    </row>
    <row r="659" spans="1:2" x14ac:dyDescent="0.35">
      <c r="A659" t="str">
        <v>Scott Speer</v>
      </c>
      <c r="B659" s="1" cm="1">
        <f t="array" ref="B659">AVERAGE(IF(ReadyData!A:A=DirectorAnalysis!A659,ReadyData!F:F))</f>
        <v>6.5</v>
      </c>
    </row>
    <row r="660" spans="1:2" x14ac:dyDescent="0.35">
      <c r="A660" t="str">
        <v>Joe Charbanic</v>
      </c>
      <c r="B660" s="1" cm="1">
        <f t="array" ref="B660">AVERAGE(IF(ReadyData!A:A=DirectorAnalysis!A660,ReadyData!F:F))</f>
        <v>5.3</v>
      </c>
    </row>
    <row r="661" spans="1:2" x14ac:dyDescent="0.35">
      <c r="A661" t="str">
        <v>Jonathan Hensleigh</v>
      </c>
      <c r="B661" s="1" cm="1">
        <f t="array" ref="B661">AVERAGE(IF(ReadyData!A:A=DirectorAnalysis!A661,ReadyData!F:F))</f>
        <v>6.5</v>
      </c>
    </row>
    <row r="662" spans="1:2" x14ac:dyDescent="0.35">
      <c r="A662" t="str">
        <v>Danny Cannon</v>
      </c>
      <c r="B662" s="1" cm="1">
        <f t="array" ref="B662">AVERAGE(IF(ReadyData!A:A=DirectorAnalysis!A662,ReadyData!F:F))</f>
        <v>5.6999999999999993</v>
      </c>
    </row>
    <row r="663" spans="1:2" x14ac:dyDescent="0.35">
      <c r="A663" t="str">
        <v>Boaz Yakin</v>
      </c>
      <c r="B663" s="1" cm="1">
        <f t="array" ref="B663">AVERAGE(IF(ReadyData!A:A=DirectorAnalysis!A663,ReadyData!F:F))</f>
        <v>7.0333333333333341</v>
      </c>
    </row>
    <row r="664" spans="1:2" x14ac:dyDescent="0.35">
      <c r="A664" t="str">
        <v>Richard Marquand</v>
      </c>
      <c r="B664" s="1" cm="1">
        <f t="array" ref="B664">AVERAGE(IF(ReadyData!A:A=DirectorAnalysis!A664,ReadyData!F:F))</f>
        <v>8.4</v>
      </c>
    </row>
    <row r="665" spans="1:2" x14ac:dyDescent="0.35">
      <c r="A665" t="str">
        <v>Neil Marshall</v>
      </c>
      <c r="B665" s="1" cm="1">
        <f t="array" ref="B665">AVERAGE(IF(ReadyData!A:A=DirectorAnalysis!A665,ReadyData!F:F))</f>
        <v>6.5333333333333341</v>
      </c>
    </row>
    <row r="666" spans="1:2" x14ac:dyDescent="0.35">
      <c r="A666" t="str">
        <v>David Wain</v>
      </c>
      <c r="B666" s="1" cm="1">
        <f t="array" ref="B666">AVERAGE(IF(ReadyData!A:A=DirectorAnalysis!A666,ReadyData!F:F))</f>
        <v>5.75</v>
      </c>
    </row>
    <row r="667" spans="1:2" x14ac:dyDescent="0.35">
      <c r="A667" t="str">
        <v>Jared Hess</v>
      </c>
      <c r="B667" s="1" cm="1">
        <f t="array" ref="B667">AVERAGE(IF(ReadyData!A:A=DirectorAnalysis!A667,ReadyData!F:F))</f>
        <v>6.2333333333333343</v>
      </c>
    </row>
    <row r="668" spans="1:2" x14ac:dyDescent="0.35">
      <c r="A668" t="str">
        <v>Rupert Wainwright</v>
      </c>
      <c r="B668" s="1" cm="1">
        <f t="array" ref="B668">AVERAGE(IF(ReadyData!A:A=DirectorAnalysis!A668,ReadyData!F:F))</f>
        <v>6.2</v>
      </c>
    </row>
    <row r="669" spans="1:2" x14ac:dyDescent="0.35">
      <c r="A669" t="str">
        <v>John Luessenhop</v>
      </c>
      <c r="B669" s="1" cm="1">
        <f t="array" ref="B669">AVERAGE(IF(ReadyData!A:A=DirectorAnalysis!A669,ReadyData!F:F))</f>
        <v>5.5</v>
      </c>
    </row>
    <row r="670" spans="1:2" x14ac:dyDescent="0.35">
      <c r="A670" t="str">
        <v>Justin Zackham</v>
      </c>
      <c r="B670" s="1" cm="1">
        <f t="array" ref="B670">AVERAGE(IF(ReadyData!A:A=DirectorAnalysis!A670,ReadyData!F:F))</f>
        <v>5.6</v>
      </c>
    </row>
    <row r="671" spans="1:2" x14ac:dyDescent="0.35">
      <c r="A671" t="str">
        <v>John Gatins</v>
      </c>
      <c r="B671" s="1" cm="1">
        <f t="array" ref="B671">AVERAGE(IF(ReadyData!A:A=DirectorAnalysis!A671,ReadyData!F:F))</f>
        <v>6.9</v>
      </c>
    </row>
    <row r="672" spans="1:2" x14ac:dyDescent="0.35">
      <c r="A672" t="str">
        <v>Miguel Sapochnik</v>
      </c>
      <c r="B672" s="1" cm="1">
        <f t="array" ref="B672">AVERAGE(IF(ReadyData!A:A=DirectorAnalysis!A672,ReadyData!F:F))</f>
        <v>6.3</v>
      </c>
    </row>
    <row r="673" spans="1:2" x14ac:dyDescent="0.35">
      <c r="A673" t="str">
        <v>Hyung-rae Shim</v>
      </c>
      <c r="B673" s="1" cm="1">
        <f t="array" ref="B673">AVERAGE(IF(ReadyData!A:A=DirectorAnalysis!A673,ReadyData!F:F))</f>
        <v>3.6</v>
      </c>
    </row>
    <row r="674" spans="1:2" x14ac:dyDescent="0.35">
      <c r="A674" t="str">
        <v>Don Scardino</v>
      </c>
      <c r="B674" s="1" cm="1">
        <f t="array" ref="B674">AVERAGE(IF(ReadyData!A:A=DirectorAnalysis!A674,ReadyData!F:F))</f>
        <v>5.9</v>
      </c>
    </row>
    <row r="675" spans="1:2" x14ac:dyDescent="0.35">
      <c r="A675" t="str">
        <v>Tim Robbins</v>
      </c>
      <c r="B675" s="1" cm="1">
        <f t="array" ref="B675">AVERAGE(IF(ReadyData!A:A=DirectorAnalysis!A675,ReadyData!F:F))</f>
        <v>7.25</v>
      </c>
    </row>
    <row r="676" spans="1:2" x14ac:dyDescent="0.35">
      <c r="A676" t="str">
        <v>Tom Reeve</v>
      </c>
      <c r="B676" s="1" cm="1">
        <f t="array" ref="B676">AVERAGE(IF(ReadyData!A:A=DirectorAnalysis!A676,ReadyData!F:F))</f>
        <v>5.7</v>
      </c>
    </row>
    <row r="677" spans="1:2" x14ac:dyDescent="0.35">
      <c r="A677" t="str">
        <v>Nanette Burstein</v>
      </c>
      <c r="B677" s="1" cm="1">
        <f t="array" ref="B677">AVERAGE(IF(ReadyData!A:A=DirectorAnalysis!A677,ReadyData!F:F))</f>
        <v>6.3</v>
      </c>
    </row>
    <row r="678" spans="1:2" x14ac:dyDescent="0.35">
      <c r="A678" t="str">
        <v>Ariel Vromen</v>
      </c>
      <c r="B678" s="1" cm="1">
        <f t="array" ref="B678">AVERAGE(IF(ReadyData!A:A=DirectorAnalysis!A678,ReadyData!F:F))</f>
        <v>6.6</v>
      </c>
    </row>
    <row r="679" spans="1:2" x14ac:dyDescent="0.35">
      <c r="A679" t="str">
        <v>Lewis Gilbert</v>
      </c>
      <c r="B679" s="1" cm="1">
        <f t="array" ref="B679">AVERAGE(IF(ReadyData!A:A=DirectorAnalysis!A679,ReadyData!F:F))</f>
        <v>6.7666666666666657</v>
      </c>
    </row>
    <row r="680" spans="1:2" x14ac:dyDescent="0.35">
      <c r="A680" t="str">
        <v>John Francis Daley</v>
      </c>
      <c r="B680" s="1" cm="1">
        <f t="array" ref="B680">AVERAGE(IF(ReadyData!A:A=DirectorAnalysis!A680,ReadyData!F:F))</f>
        <v>6.1</v>
      </c>
    </row>
    <row r="681" spans="1:2" x14ac:dyDescent="0.35">
      <c r="A681" t="str">
        <v>J.B. Rogers</v>
      </c>
      <c r="B681" s="1" cm="1">
        <f t="array" ref="B681">AVERAGE(IF(ReadyData!A:A=DirectorAnalysis!A681,ReadyData!F:F))</f>
        <v>5.65</v>
      </c>
    </row>
    <row r="682" spans="1:2" x14ac:dyDescent="0.35">
      <c r="A682" t="str">
        <v>Michael Sucsy</v>
      </c>
      <c r="B682" s="1" cm="1">
        <f t="array" ref="B682">AVERAGE(IF(ReadyData!A:A=DirectorAnalysis!A682,ReadyData!F:F))</f>
        <v>6.8</v>
      </c>
    </row>
    <row r="683" spans="1:2" x14ac:dyDescent="0.35">
      <c r="A683" t="str">
        <v>Tom Vaughan</v>
      </c>
      <c r="B683" s="1" cm="1">
        <f t="array" ref="B683">AVERAGE(IF(ReadyData!A:A=DirectorAnalysis!A683,ReadyData!F:F))</f>
        <v>6.3</v>
      </c>
    </row>
    <row r="684" spans="1:2" x14ac:dyDescent="0.35">
      <c r="A684" t="str">
        <v>Stephen Hillenburg</v>
      </c>
      <c r="B684" s="1" cm="1">
        <f t="array" ref="B684">AVERAGE(IF(ReadyData!A:A=DirectorAnalysis!A684,ReadyData!F:F))</f>
        <v>7</v>
      </c>
    </row>
    <row r="685" spans="1:2" x14ac:dyDescent="0.35">
      <c r="A685" t="str">
        <v>Stig Bergqvist</v>
      </c>
      <c r="B685" s="1" cm="1">
        <f t="array" ref="B685">AVERAGE(IF(ReadyData!A:A=DirectorAnalysis!A685,ReadyData!F:F))</f>
        <v>6.1</v>
      </c>
    </row>
    <row r="686" spans="1:2" x14ac:dyDescent="0.35">
      <c r="A686" t="str">
        <v>Jason Reitman</v>
      </c>
      <c r="B686" s="1" cm="1">
        <f t="array" ref="B686">AVERAGE(IF(ReadyData!A:A=DirectorAnalysis!A686,ReadyData!F:F))</f>
        <v>7.1400000000000006</v>
      </c>
    </row>
    <row r="687" spans="1:2" x14ac:dyDescent="0.35">
      <c r="A687" t="str">
        <v>Alexander Payne</v>
      </c>
      <c r="B687" s="1" cm="1">
        <f t="array" ref="B687">AVERAGE(IF(ReadyData!A:A=DirectorAnalysis!A687,ReadyData!F:F))</f>
        <v>7.42</v>
      </c>
    </row>
    <row r="688" spans="1:2" x14ac:dyDescent="0.35">
      <c r="A688" t="str">
        <v>Jonathan Levine</v>
      </c>
      <c r="B688" s="1" cm="1">
        <f t="array" ref="B688">AVERAGE(IF(ReadyData!A:A=DirectorAnalysis!A688,ReadyData!F:F))</f>
        <v>6.8000000000000007</v>
      </c>
    </row>
    <row r="689" spans="1:2" x14ac:dyDescent="0.35">
      <c r="A689" t="str">
        <v>Rian Johnson</v>
      </c>
      <c r="B689" s="1" cm="1">
        <f t="array" ref="B689">AVERAGE(IF(ReadyData!A:A=DirectorAnalysis!A689,ReadyData!F:F))</f>
        <v>7.15</v>
      </c>
    </row>
    <row r="690" spans="1:2" x14ac:dyDescent="0.35">
      <c r="A690" t="str">
        <v>Chris Noonan</v>
      </c>
      <c r="B690" s="1" cm="1">
        <f t="array" ref="B690">AVERAGE(IF(ReadyData!A:A=DirectorAnalysis!A690,ReadyData!F:F))</f>
        <v>6.9</v>
      </c>
    </row>
    <row r="691" spans="1:2" x14ac:dyDescent="0.35">
      <c r="A691" t="str">
        <v>Michael McCullers</v>
      </c>
      <c r="B691" s="1" cm="1">
        <f t="array" ref="B691">AVERAGE(IF(ReadyData!A:A=DirectorAnalysis!A691,ReadyData!F:F))</f>
        <v>6</v>
      </c>
    </row>
    <row r="692" spans="1:2" x14ac:dyDescent="0.35">
      <c r="A692" t="str">
        <v>Forest Whitaker</v>
      </c>
      <c r="B692" s="1" cm="1">
        <f t="array" ref="B692">AVERAGE(IF(ReadyData!A:A=DirectorAnalysis!A692,ReadyData!F:F))</f>
        <v>5.9</v>
      </c>
    </row>
    <row r="693" spans="1:2" x14ac:dyDescent="0.35">
      <c r="A693" t="str">
        <v>Woody Allen</v>
      </c>
      <c r="B693" s="1" cm="1">
        <f t="array" ref="B693">AVERAGE(IF(ReadyData!A:A=DirectorAnalysis!A693,ReadyData!F:F))</f>
        <v>7.0090909090909088</v>
      </c>
    </row>
    <row r="694" spans="1:2" x14ac:dyDescent="0.35">
      <c r="A694" t="str">
        <v>Peter Lepeniotis</v>
      </c>
      <c r="B694" s="1" cm="1">
        <f t="array" ref="B694">AVERAGE(IF(ReadyData!A:A=DirectorAnalysis!A694,ReadyData!F:F))</f>
        <v>5.8</v>
      </c>
    </row>
    <row r="695" spans="1:2" x14ac:dyDescent="0.35">
      <c r="A695" t="str">
        <v>Ted Demme</v>
      </c>
      <c r="B695" s="1" cm="1">
        <f t="array" ref="B695">AVERAGE(IF(ReadyData!A:A=DirectorAnalysis!A695,ReadyData!F:F))</f>
        <v>7.6</v>
      </c>
    </row>
    <row r="696" spans="1:2" x14ac:dyDescent="0.35">
      <c r="A696" t="str">
        <v>William Shatner</v>
      </c>
      <c r="B696" s="1" cm="1">
        <f t="array" ref="B696">AVERAGE(IF(ReadyData!A:A=DirectorAnalysis!A696,ReadyData!F:F))</f>
        <v>5.4</v>
      </c>
    </row>
    <row r="697" spans="1:2" x14ac:dyDescent="0.35">
      <c r="A697" t="str">
        <v>Steve Box</v>
      </c>
      <c r="B697" s="1" cm="1">
        <f t="array" ref="B697">AVERAGE(IF(ReadyData!A:A=DirectorAnalysis!A697,ReadyData!F:F))</f>
        <v>7.5</v>
      </c>
    </row>
    <row r="698" spans="1:2" x14ac:dyDescent="0.35">
      <c r="A698" t="str">
        <v>James Gartner</v>
      </c>
      <c r="B698" s="1" cm="1">
        <f t="array" ref="B698">AVERAGE(IF(ReadyData!A:A=DirectorAnalysis!A698,ReadyData!F:F))</f>
        <v>7.2</v>
      </c>
    </row>
    <row r="699" spans="1:2" x14ac:dyDescent="0.35">
      <c r="A699" t="str">
        <v>Lee Toland Krieger</v>
      </c>
      <c r="B699" s="1" cm="1">
        <f t="array" ref="B699">AVERAGE(IF(ReadyData!A:A=DirectorAnalysis!A699,ReadyData!F:F))</f>
        <v>6.95</v>
      </c>
    </row>
    <row r="700" spans="1:2" x14ac:dyDescent="0.35">
      <c r="A700" t="str">
        <v>Tim McCanlies</v>
      </c>
      <c r="B700" s="1" cm="1">
        <f t="array" ref="B700">AVERAGE(IF(ReadyData!A:A=DirectorAnalysis!A700,ReadyData!F:F))</f>
        <v>7.1999999999999993</v>
      </c>
    </row>
    <row r="701" spans="1:2" x14ac:dyDescent="0.35">
      <c r="A701" t="str">
        <v>Drew Goddard</v>
      </c>
      <c r="B701" s="1" cm="1">
        <f t="array" ref="B701">AVERAGE(IF(ReadyData!A:A=DirectorAnalysis!A701,ReadyData!F:F))</f>
        <v>7</v>
      </c>
    </row>
    <row r="702" spans="1:2" x14ac:dyDescent="0.35">
      <c r="A702" t="str">
        <v>Jason Friedberg</v>
      </c>
      <c r="B702" s="1" cm="1">
        <f t="array" ref="B702">AVERAGE(IF(ReadyData!A:A=DirectorAnalysis!A702,ReadyData!F:F))</f>
        <v>2.6</v>
      </c>
    </row>
    <row r="703" spans="1:2" x14ac:dyDescent="0.35">
      <c r="A703" t="str">
        <v>Paul Michael Glaser</v>
      </c>
      <c r="B703" s="1" cm="1">
        <f t="array" ref="B703">AVERAGE(IF(ReadyData!A:A=DirectorAnalysis!A703,ReadyData!F:F))</f>
        <v>6.6</v>
      </c>
    </row>
    <row r="704" spans="1:2" x14ac:dyDescent="0.35">
      <c r="A704" t="str">
        <v>John R. Leonetti</v>
      </c>
      <c r="B704" s="1" cm="1">
        <f t="array" ref="B704">AVERAGE(IF(ReadyData!A:A=DirectorAnalysis!A704,ReadyData!F:F))</f>
        <v>4.5500000000000007</v>
      </c>
    </row>
    <row r="705" spans="1:2" x14ac:dyDescent="0.35">
      <c r="A705" t="str">
        <v>Tom Hanks</v>
      </c>
      <c r="B705" s="1" cm="1">
        <f t="array" ref="B705">AVERAGE(IF(ReadyData!A:A=DirectorAnalysis!A705,ReadyData!F:F))</f>
        <v>6.5</v>
      </c>
    </row>
    <row r="706" spans="1:2" x14ac:dyDescent="0.35">
      <c r="A706" t="str">
        <v>Kimberly Peirce</v>
      </c>
      <c r="B706" s="1" cm="1">
        <f t="array" ref="B706">AVERAGE(IF(ReadyData!A:A=DirectorAnalysis!A706,ReadyData!F:F))</f>
        <v>6.666666666666667</v>
      </c>
    </row>
    <row r="707" spans="1:2" x14ac:dyDescent="0.35">
      <c r="A707" t="str">
        <v>Liz Friedlander</v>
      </c>
      <c r="B707" s="1" cm="1">
        <f t="array" ref="B707">AVERAGE(IF(ReadyData!A:A=DirectorAnalysis!A707,ReadyData!F:F))</f>
        <v>6.7</v>
      </c>
    </row>
    <row r="708" spans="1:2" x14ac:dyDescent="0.35">
      <c r="A708" t="str">
        <v>Phil Joanou</v>
      </c>
      <c r="B708" s="1" cm="1">
        <f t="array" ref="B708">AVERAGE(IF(ReadyData!A:A=DirectorAnalysis!A708,ReadyData!F:F))</f>
        <v>5.8000000000000007</v>
      </c>
    </row>
    <row r="709" spans="1:2" x14ac:dyDescent="0.35">
      <c r="A709" t="str">
        <v>Shane Acker</v>
      </c>
      <c r="B709" s="1" cm="1">
        <f t="array" ref="B709">AVERAGE(IF(ReadyData!A:A=DirectorAnalysis!A709,ReadyData!F:F))</f>
        <v>7.1</v>
      </c>
    </row>
    <row r="710" spans="1:2" x14ac:dyDescent="0.35">
      <c r="A710" t="str">
        <v>Martha Coolidge</v>
      </c>
      <c r="B710" s="1" cm="1">
        <f t="array" ref="B710">AVERAGE(IF(ReadyData!A:A=DirectorAnalysis!A710,ReadyData!F:F))</f>
        <v>5.9</v>
      </c>
    </row>
    <row r="711" spans="1:2" x14ac:dyDescent="0.35">
      <c r="A711" t="str">
        <v>Stephen J. Anderson</v>
      </c>
      <c r="B711" s="1" cm="1">
        <f t="array" ref="B711">AVERAGE(IF(ReadyData!A:A=DirectorAnalysis!A711,ReadyData!F:F))</f>
        <v>7.3</v>
      </c>
    </row>
    <row r="712" spans="1:2" x14ac:dyDescent="0.35">
      <c r="A712" t="str">
        <v>Troy Miller</v>
      </c>
      <c r="B712" s="1" cm="1">
        <f t="array" ref="B712">AVERAGE(IF(ReadyData!A:A=DirectorAnalysis!A712,ReadyData!F:F))</f>
        <v>3.4</v>
      </c>
    </row>
    <row r="713" spans="1:2" x14ac:dyDescent="0.35">
      <c r="A713" t="str">
        <v>Tate Taylor</v>
      </c>
      <c r="B713" s="1" cm="1">
        <f t="array" ref="B713">AVERAGE(IF(ReadyData!A:A=DirectorAnalysis!A713,ReadyData!F:F))</f>
        <v>7.5</v>
      </c>
    </row>
    <row r="714" spans="1:2" x14ac:dyDescent="0.35">
      <c r="A714" t="str">
        <v>Brett Leonard</v>
      </c>
      <c r="B714" s="1" cm="1">
        <f t="array" ref="B714">AVERAGE(IF(ReadyData!A:A=DirectorAnalysis!A714,ReadyData!F:F))</f>
        <v>5.45</v>
      </c>
    </row>
    <row r="715" spans="1:2" x14ac:dyDescent="0.35">
      <c r="A715" t="str">
        <v>Alister Grierson</v>
      </c>
      <c r="B715" s="1" cm="1">
        <f t="array" ref="B715">AVERAGE(IF(ReadyData!A:A=DirectorAnalysis!A715,ReadyData!F:F))</f>
        <v>5.9</v>
      </c>
    </row>
    <row r="716" spans="1:2" x14ac:dyDescent="0.35">
      <c r="A716" t="str">
        <v>Nick Hurran</v>
      </c>
      <c r="B716" s="1" cm="1">
        <f t="array" ref="B716">AVERAGE(IF(ReadyData!A:A=DirectorAnalysis!A716,ReadyData!F:F))</f>
        <v>5.2</v>
      </c>
    </row>
    <row r="717" spans="1:2" x14ac:dyDescent="0.35">
      <c r="A717" t="str">
        <v>Charles Stone III</v>
      </c>
      <c r="B717" s="1" cm="1">
        <f t="array" ref="B717">AVERAGE(IF(ReadyData!A:A=DirectorAnalysis!A717,ReadyData!F:F))</f>
        <v>5.6</v>
      </c>
    </row>
    <row r="718" spans="1:2" x14ac:dyDescent="0.35">
      <c r="A718" t="str">
        <v>Paul Haggis</v>
      </c>
      <c r="B718" s="1" cm="1">
        <f t="array" ref="B718">AVERAGE(IF(ReadyData!A:A=DirectorAnalysis!A718,ReadyData!F:F))</f>
        <v>7.5</v>
      </c>
    </row>
    <row r="719" spans="1:2" x14ac:dyDescent="0.35">
      <c r="A719" t="str">
        <v>Kurt Wimmer</v>
      </c>
      <c r="B719" s="1" cm="1">
        <f t="array" ref="B719">AVERAGE(IF(ReadyData!A:A=DirectorAnalysis!A719,ReadyData!F:F))</f>
        <v>5.95</v>
      </c>
    </row>
    <row r="720" spans="1:2" x14ac:dyDescent="0.35">
      <c r="A720" t="str">
        <v>Jean-François Richet</v>
      </c>
      <c r="B720" s="1" cm="1">
        <f t="array" ref="B720">AVERAGE(IF(ReadyData!A:A=DirectorAnalysis!A720,ReadyData!F:F))</f>
        <v>6.3</v>
      </c>
    </row>
    <row r="721" spans="1:2" x14ac:dyDescent="0.35">
      <c r="A721" t="str">
        <v>Kevin Hooks</v>
      </c>
      <c r="B721" s="1" cm="1">
        <f t="array" ref="B721">AVERAGE(IF(ReadyData!A:A=DirectorAnalysis!A721,ReadyData!F:F))</f>
        <v>5.3</v>
      </c>
    </row>
    <row r="722" spans="1:2" x14ac:dyDescent="0.35">
      <c r="A722" t="str">
        <v>Ellory Elkayem</v>
      </c>
      <c r="B722" s="1" cm="1">
        <f t="array" ref="B722">AVERAGE(IF(ReadyData!A:A=DirectorAnalysis!A722,ReadyData!F:F))</f>
        <v>5.4</v>
      </c>
    </row>
    <row r="723" spans="1:2" x14ac:dyDescent="0.35">
      <c r="A723" t="str">
        <v>Niki Caro</v>
      </c>
      <c r="B723" s="1" cm="1">
        <f t="array" ref="B723">AVERAGE(IF(ReadyData!A:A=DirectorAnalysis!A723,ReadyData!F:F))</f>
        <v>7.4333333333333327</v>
      </c>
    </row>
    <row r="724" spans="1:2" x14ac:dyDescent="0.35">
      <c r="A724" t="str">
        <v>Vincenzo Natali</v>
      </c>
      <c r="B724" s="1" cm="1">
        <f t="array" ref="B724">AVERAGE(IF(ReadyData!A:A=DirectorAnalysis!A724,ReadyData!F:F))</f>
        <v>6.55</v>
      </c>
    </row>
    <row r="725" spans="1:2" x14ac:dyDescent="0.35">
      <c r="A725" t="str">
        <v>Willard Huyck</v>
      </c>
      <c r="B725" s="1" cm="1">
        <f t="array" ref="B725">AVERAGE(IF(ReadyData!A:A=DirectorAnalysis!A725,ReadyData!F:F))</f>
        <v>4.5999999999999996</v>
      </c>
    </row>
    <row r="726" spans="1:2" x14ac:dyDescent="0.35">
      <c r="A726" t="str">
        <v>Gavin O'Connor</v>
      </c>
      <c r="B726" s="1" cm="1">
        <f t="array" ref="B726">AVERAGE(IF(ReadyData!A:A=DirectorAnalysis!A726,ReadyData!F:F))</f>
        <v>6.9799999999999995</v>
      </c>
    </row>
    <row r="727" spans="1:2" x14ac:dyDescent="0.35">
      <c r="A727" t="str">
        <v>Bruce Hunt</v>
      </c>
      <c r="B727" s="1" cm="1">
        <f t="array" ref="B727">AVERAGE(IF(ReadyData!A:A=DirectorAnalysis!A727,ReadyData!F:F))</f>
        <v>5.0999999999999996</v>
      </c>
    </row>
    <row r="728" spans="1:2" x14ac:dyDescent="0.35">
      <c r="A728" t="str">
        <v>Chris Roberts</v>
      </c>
      <c r="B728" s="1" cm="1">
        <f t="array" ref="B728">AVERAGE(IF(ReadyData!A:A=DirectorAnalysis!A728,ReadyData!F:F))</f>
        <v>4.0999999999999996</v>
      </c>
    </row>
    <row r="729" spans="1:2" x14ac:dyDescent="0.35">
      <c r="A729" t="str">
        <v>Jee-woon Kim</v>
      </c>
      <c r="B729" s="1" cm="1">
        <f t="array" ref="B729">AVERAGE(IF(ReadyData!A:A=DirectorAnalysis!A729,ReadyData!F:F))</f>
        <v>6.85</v>
      </c>
    </row>
    <row r="730" spans="1:2" x14ac:dyDescent="0.35">
      <c r="A730" t="str">
        <v>Nick Hamm</v>
      </c>
      <c r="B730" s="1" cm="1">
        <f t="array" ref="B730">AVERAGE(IF(ReadyData!A:A=DirectorAnalysis!A730,ReadyData!F:F))</f>
        <v>4.8</v>
      </c>
    </row>
    <row r="731" spans="1:2" x14ac:dyDescent="0.35">
      <c r="A731" t="str">
        <v>Andy Cadiff</v>
      </c>
      <c r="B731" s="1" cm="1">
        <f t="array" ref="B731">AVERAGE(IF(ReadyData!A:A=DirectorAnalysis!A731,ReadyData!F:F))</f>
        <v>6.1</v>
      </c>
    </row>
    <row r="732" spans="1:2" x14ac:dyDescent="0.35">
      <c r="A732" t="str">
        <v>Mike Disa</v>
      </c>
      <c r="B732" s="1" cm="1">
        <f t="array" ref="B732">AVERAGE(IF(ReadyData!A:A=DirectorAnalysis!A732,ReadyData!F:F))</f>
        <v>4.8</v>
      </c>
    </row>
    <row r="733" spans="1:2" x14ac:dyDescent="0.35">
      <c r="A733" t="str">
        <v>Richard J. Lewis</v>
      </c>
      <c r="B733" s="1" cm="1">
        <f t="array" ref="B733">AVERAGE(IF(ReadyData!A:A=DirectorAnalysis!A733,ReadyData!F:F))</f>
        <v>7.3</v>
      </c>
    </row>
    <row r="734" spans="1:2" x14ac:dyDescent="0.35">
      <c r="A734" t="str">
        <v>Sergio Leone</v>
      </c>
      <c r="B734" s="1" cm="1">
        <f t="array" ref="B734">AVERAGE(IF(ReadyData!A:A=DirectorAnalysis!A734,ReadyData!F:F))</f>
        <v>8.4749999999999996</v>
      </c>
    </row>
    <row r="735" spans="1:2" x14ac:dyDescent="0.35">
      <c r="A735" t="str">
        <v>Niels Arden Oplev</v>
      </c>
      <c r="B735" s="1" cm="1">
        <f t="array" ref="B735">AVERAGE(IF(ReadyData!A:A=DirectorAnalysis!A735,ReadyData!F:F))</f>
        <v>7.3</v>
      </c>
    </row>
    <row r="736" spans="1:2" x14ac:dyDescent="0.35">
      <c r="A736" t="str">
        <v>Michael Radford</v>
      </c>
      <c r="B736" s="1" cm="1">
        <f t="array" ref="B736">AVERAGE(IF(ReadyData!A:A=DirectorAnalysis!A736,ReadyData!F:F))</f>
        <v>6.8</v>
      </c>
    </row>
    <row r="737" spans="1:2" x14ac:dyDescent="0.35">
      <c r="A737" t="str">
        <v>Steve Boyum</v>
      </c>
      <c r="B737" s="1" cm="1">
        <f t="array" ref="B737">AVERAGE(IF(ReadyData!A:A=DirectorAnalysis!A737,ReadyData!F:F))</f>
        <v>3.95</v>
      </c>
    </row>
    <row r="738" spans="1:2" x14ac:dyDescent="0.35">
      <c r="A738" t="str">
        <v>Kaige Chen</v>
      </c>
      <c r="B738" s="1" cm="1">
        <f t="array" ref="B738">AVERAGE(IF(ReadyData!A:A=DirectorAnalysis!A738,ReadyData!F:F))</f>
        <v>5.6</v>
      </c>
    </row>
    <row r="739" spans="1:2" x14ac:dyDescent="0.35">
      <c r="A739" t="str">
        <v>Corey Yuen</v>
      </c>
      <c r="B739" s="1" cm="1">
        <f t="array" ref="B739">AVERAGE(IF(ReadyData!A:A=DirectorAnalysis!A739,ReadyData!F:F))</f>
        <v>4.8</v>
      </c>
    </row>
    <row r="740" spans="1:2" x14ac:dyDescent="0.35">
      <c r="A740" t="str">
        <v>Andrew Dominik</v>
      </c>
      <c r="B740" s="1" cm="1">
        <f t="array" ref="B740">AVERAGE(IF(ReadyData!A:A=DirectorAnalysis!A740,ReadyData!F:F))</f>
        <v>6.85</v>
      </c>
    </row>
    <row r="741" spans="1:2" x14ac:dyDescent="0.35">
      <c r="A741" t="str">
        <v>Li Zhang</v>
      </c>
      <c r="B741" s="1" cm="1">
        <f t="array" ref="B741">AVERAGE(IF(ReadyData!A:A=DirectorAnalysis!A741,ReadyData!F:F))</f>
        <v>6</v>
      </c>
    </row>
    <row r="742" spans="1:2" x14ac:dyDescent="0.35">
      <c r="A742" t="str">
        <v>Laurent Tirard</v>
      </c>
      <c r="B742" s="1" cm="1">
        <f t="array" ref="B742">AVERAGE(IF(ReadyData!A:A=DirectorAnalysis!A742,ReadyData!F:F))</f>
        <v>7.25</v>
      </c>
    </row>
    <row r="743" spans="1:2" x14ac:dyDescent="0.35">
      <c r="A743" t="str">
        <v>Reinhard Klooss</v>
      </c>
      <c r="B743" s="1" cm="1">
        <f t="array" ref="B743">AVERAGE(IF(ReadyData!A:A=DirectorAnalysis!A743,ReadyData!F:F))</f>
        <v>4.9000000000000004</v>
      </c>
    </row>
    <row r="744" spans="1:2" x14ac:dyDescent="0.35">
      <c r="A744" t="str">
        <v>Frédéric Auburtin</v>
      </c>
      <c r="B744" s="1" cm="1">
        <f t="array" ref="B744">AVERAGE(IF(ReadyData!A:A=DirectorAnalysis!A744,ReadyData!F:F))</f>
        <v>2</v>
      </c>
    </row>
    <row r="745" spans="1:2" x14ac:dyDescent="0.35">
      <c r="A745" t="str">
        <v>Olivier Dahan</v>
      </c>
      <c r="B745" s="1" cm="1">
        <f t="array" ref="B745">AVERAGE(IF(ReadyData!A:A=DirectorAnalysis!A745,ReadyData!F:F))</f>
        <v>5.7</v>
      </c>
    </row>
    <row r="746" spans="1:2" x14ac:dyDescent="0.35">
      <c r="A746" t="str">
        <v>Maksim Fadeev</v>
      </c>
      <c r="B746" s="1" cm="1">
        <f t="array" ref="B746">AVERAGE(IF(ReadyData!A:A=DirectorAnalysis!A746,ReadyData!F:F))</f>
        <v>4.0999999999999996</v>
      </c>
    </row>
    <row r="747" spans="1:2" x14ac:dyDescent="0.35">
      <c r="A747" t="str">
        <v>Liliana Cavani</v>
      </c>
      <c r="B747" s="1" cm="1">
        <f t="array" ref="B747">AVERAGE(IF(ReadyData!A:A=DirectorAnalysis!A747,ReadyData!F:F))</f>
        <v>6.7</v>
      </c>
    </row>
    <row r="748" spans="1:2" x14ac:dyDescent="0.35">
      <c r="A748" t="str">
        <v>Greg Tiernan</v>
      </c>
      <c r="B748" s="1" cm="1">
        <f t="array" ref="B748">AVERAGE(IF(ReadyData!A:A=DirectorAnalysis!A748,ReadyData!F:F))</f>
        <v>7.5</v>
      </c>
    </row>
    <row r="749" spans="1:2" x14ac:dyDescent="0.35">
      <c r="A749" t="str">
        <v>Elizabeth Banks</v>
      </c>
      <c r="B749" s="1" cm="1">
        <f t="array" ref="B749">AVERAGE(IF(ReadyData!A:A=DirectorAnalysis!A749,ReadyData!F:F))</f>
        <v>5.4</v>
      </c>
    </row>
    <row r="750" spans="1:2" x14ac:dyDescent="0.35">
      <c r="A750" t="str">
        <v>Edward Norton</v>
      </c>
      <c r="B750" s="1" cm="1">
        <f t="array" ref="B750">AVERAGE(IF(ReadyData!A:A=DirectorAnalysis!A750,ReadyData!F:F))</f>
        <v>6.4</v>
      </c>
    </row>
    <row r="751" spans="1:2" x14ac:dyDescent="0.35">
      <c r="A751" t="str">
        <v>Ben Falcone</v>
      </c>
      <c r="B751" s="1" cm="1">
        <f t="array" ref="B751">AVERAGE(IF(ReadyData!A:A=DirectorAnalysis!A751,ReadyData!F:F))</f>
        <v>5.0999999999999996</v>
      </c>
    </row>
    <row r="752" spans="1:2" x14ac:dyDescent="0.35">
      <c r="A752" t="str">
        <v>Richard Attenborough</v>
      </c>
      <c r="B752" s="1" cm="1">
        <f t="array" ref="B752">AVERAGE(IF(ReadyData!A:A=DirectorAnalysis!A752,ReadyData!F:F))</f>
        <v>7.6</v>
      </c>
    </row>
    <row r="753" spans="1:2" x14ac:dyDescent="0.35">
      <c r="A753" t="str">
        <v>Don Mancini</v>
      </c>
      <c r="B753" s="1" cm="1">
        <f t="array" ref="B753">AVERAGE(IF(ReadyData!A:A=DirectorAnalysis!A753,ReadyData!F:F))</f>
        <v>4.9000000000000004</v>
      </c>
    </row>
    <row r="754" spans="1:2" x14ac:dyDescent="0.35">
      <c r="A754" t="str">
        <v>John Maybury</v>
      </c>
      <c r="B754" s="1" cm="1">
        <f t="array" ref="B754">AVERAGE(IF(ReadyData!A:A=DirectorAnalysis!A754,ReadyData!F:F))</f>
        <v>7.1</v>
      </c>
    </row>
    <row r="755" spans="1:2" x14ac:dyDescent="0.35">
      <c r="A755" t="str">
        <v>Igor Kovalyov</v>
      </c>
      <c r="B755" s="1" cm="1">
        <f t="array" ref="B755">AVERAGE(IF(ReadyData!A:A=DirectorAnalysis!A755,ReadyData!F:F))</f>
        <v>5.9</v>
      </c>
    </row>
    <row r="756" spans="1:2" x14ac:dyDescent="0.35">
      <c r="A756" t="str">
        <v>Shinji Aramaki</v>
      </c>
      <c r="B756" s="1" cm="1">
        <f t="array" ref="B756">AVERAGE(IF(ReadyData!A:A=DirectorAnalysis!A756,ReadyData!F:F))</f>
        <v>6.5</v>
      </c>
    </row>
    <row r="757" spans="1:2" x14ac:dyDescent="0.35">
      <c r="A757" t="str">
        <v>Miguel Arteta</v>
      </c>
      <c r="B757" s="1" cm="1">
        <f t="array" ref="B757">AVERAGE(IF(ReadyData!A:A=DirectorAnalysis!A757,ReadyData!F:F))</f>
        <v>6.42</v>
      </c>
    </row>
    <row r="758" spans="1:2" x14ac:dyDescent="0.35">
      <c r="A758" t="str">
        <v>James Gray</v>
      </c>
      <c r="B758" s="1" cm="1">
        <f t="array" ref="B758">AVERAGE(IF(ReadyData!A:A=DirectorAnalysis!A758,ReadyData!F:F))</f>
        <v>6.75</v>
      </c>
    </row>
    <row r="759" spans="1:2" x14ac:dyDescent="0.35">
      <c r="A759" t="str">
        <v>Janusz Kaminski</v>
      </c>
      <c r="B759" s="1" cm="1">
        <f t="array" ref="B759">AVERAGE(IF(ReadyData!A:A=DirectorAnalysis!A759,ReadyData!F:F))</f>
        <v>4.8</v>
      </c>
    </row>
    <row r="760" spans="1:2" x14ac:dyDescent="0.35">
      <c r="A760" t="str">
        <v>Robert B. Weide</v>
      </c>
      <c r="B760" s="1" cm="1">
        <f t="array" ref="B760">AVERAGE(IF(ReadyData!A:A=DirectorAnalysis!A760,ReadyData!F:F))</f>
        <v>6.5</v>
      </c>
    </row>
    <row r="761" spans="1:2" x14ac:dyDescent="0.35">
      <c r="A761" t="str">
        <v>Jeff Wadlow</v>
      </c>
      <c r="B761" s="1" cm="1">
        <f t="array" ref="B761">AVERAGE(IF(ReadyData!A:A=DirectorAnalysis!A761,ReadyData!F:F))</f>
        <v>6.3666666666666671</v>
      </c>
    </row>
    <row r="762" spans="1:2" x14ac:dyDescent="0.35">
      <c r="A762" t="str">
        <v>Agustín Díaz Yanes</v>
      </c>
      <c r="B762" s="1" cm="1">
        <f t="array" ref="B762">AVERAGE(IF(ReadyData!A:A=DirectorAnalysis!A762,ReadyData!F:F))</f>
        <v>6.1</v>
      </c>
    </row>
    <row r="763" spans="1:2" x14ac:dyDescent="0.35">
      <c r="A763" t="str">
        <v>Camille Delamarre</v>
      </c>
      <c r="B763" s="1" cm="1">
        <f t="array" ref="B763">AVERAGE(IF(ReadyData!A:A=DirectorAnalysis!A763,ReadyData!F:F))</f>
        <v>5.4</v>
      </c>
    </row>
    <row r="764" spans="1:2" x14ac:dyDescent="0.35">
      <c r="A764" t="str">
        <v>David Lean</v>
      </c>
      <c r="B764" s="1" cm="1">
        <f t="array" ref="B764">AVERAGE(IF(ReadyData!A:A=DirectorAnalysis!A764,ReadyData!F:F))</f>
        <v>8</v>
      </c>
    </row>
    <row r="765" spans="1:2" x14ac:dyDescent="0.35">
      <c r="A765" t="str">
        <v>Richard Eyre</v>
      </c>
      <c r="B765" s="1" cm="1">
        <f t="array" ref="B765">AVERAGE(IF(ReadyData!A:A=DirectorAnalysis!A765,ReadyData!F:F))</f>
        <v>7.25</v>
      </c>
    </row>
    <row r="766" spans="1:2" x14ac:dyDescent="0.35">
      <c r="A766" t="str">
        <v>Nicholas Meyer</v>
      </c>
      <c r="B766" s="1" cm="1">
        <f t="array" ref="B766">AVERAGE(IF(ReadyData!A:A=DirectorAnalysis!A766,ReadyData!F:F))</f>
        <v>7.45</v>
      </c>
    </row>
    <row r="767" spans="1:2" x14ac:dyDescent="0.35">
      <c r="A767" t="str">
        <v>Callie Khouri</v>
      </c>
      <c r="B767" s="1" cm="1">
        <f t="array" ref="B767">AVERAGE(IF(ReadyData!A:A=DirectorAnalysis!A767,ReadyData!F:F))</f>
        <v>5.9</v>
      </c>
    </row>
    <row r="768" spans="1:2" x14ac:dyDescent="0.35">
      <c r="A768" t="str">
        <v>Sanaa Hamri</v>
      </c>
      <c r="B768" s="1" cm="1">
        <f t="array" ref="B768">AVERAGE(IF(ReadyData!A:A=DirectorAnalysis!A768,ReadyData!F:F))</f>
        <v>6</v>
      </c>
    </row>
    <row r="769" spans="1:2" x14ac:dyDescent="0.35">
      <c r="A769" t="str">
        <v>Todd Graff</v>
      </c>
      <c r="B769" s="1" cm="1">
        <f t="array" ref="B769">AVERAGE(IF(ReadyData!A:A=DirectorAnalysis!A769,ReadyData!F:F))</f>
        <v>6.0500000000000007</v>
      </c>
    </row>
    <row r="770" spans="1:2" x14ac:dyDescent="0.35">
      <c r="A770" t="str">
        <v>Philip Kaufman</v>
      </c>
      <c r="B770" s="1" cm="1">
        <f t="array" ref="B770">AVERAGE(IF(ReadyData!A:A=DirectorAnalysis!A770,ReadyData!F:F))</f>
        <v>7.65</v>
      </c>
    </row>
    <row r="771" spans="1:2" x14ac:dyDescent="0.35">
      <c r="A771" t="str">
        <v>Saul Dibb</v>
      </c>
      <c r="B771" s="1" cm="1">
        <f t="array" ref="B771">AVERAGE(IF(ReadyData!A:A=DirectorAnalysis!A771,ReadyData!F:F))</f>
        <v>6.9</v>
      </c>
    </row>
    <row r="772" spans="1:2" x14ac:dyDescent="0.35">
      <c r="A772" t="str">
        <v>Walter Murch</v>
      </c>
      <c r="B772" s="1" cm="1">
        <f t="array" ref="B772">AVERAGE(IF(ReadyData!A:A=DirectorAnalysis!A772,ReadyData!F:F))</f>
        <v>6.7</v>
      </c>
    </row>
    <row r="773" spans="1:2" x14ac:dyDescent="0.35">
      <c r="A773" t="str">
        <v>Richard Linklater</v>
      </c>
      <c r="B773" s="1" cm="1">
        <f t="array" ref="B773">AVERAGE(IF(ReadyData!A:A=DirectorAnalysis!A773,ReadyData!F:F))</f>
        <v>7.3272727272727272</v>
      </c>
    </row>
    <row r="774" spans="1:2" x14ac:dyDescent="0.35">
      <c r="A774" t="str">
        <v>E. Elias Merhige</v>
      </c>
      <c r="B774" s="1" cm="1">
        <f t="array" ref="B774">AVERAGE(IF(ReadyData!A:A=DirectorAnalysis!A774,ReadyData!F:F))</f>
        <v>6.4</v>
      </c>
    </row>
    <row r="775" spans="1:2" x14ac:dyDescent="0.35">
      <c r="A775" t="str">
        <v>Menno Meyjes</v>
      </c>
      <c r="B775" s="1" cm="1">
        <f t="array" ref="B775">AVERAGE(IF(ReadyData!A:A=DirectorAnalysis!A775,ReadyData!F:F))</f>
        <v>6.8</v>
      </c>
    </row>
    <row r="776" spans="1:2" x14ac:dyDescent="0.35">
      <c r="A776" t="str">
        <v>Jodie Foster</v>
      </c>
      <c r="B776" s="1" cm="1">
        <f t="array" ref="B776">AVERAGE(IF(ReadyData!A:A=DirectorAnalysis!A776,ReadyData!F:F))</f>
        <v>6.666666666666667</v>
      </c>
    </row>
    <row r="777" spans="1:2" x14ac:dyDescent="0.35">
      <c r="A777" t="str">
        <v>Scott Frank</v>
      </c>
      <c r="B777" s="1" cm="1">
        <f t="array" ref="B777">AVERAGE(IF(ReadyData!A:A=DirectorAnalysis!A777,ReadyData!F:F))</f>
        <v>6.5</v>
      </c>
    </row>
    <row r="778" spans="1:2" x14ac:dyDescent="0.35">
      <c r="A778" t="str">
        <v>Kevin Allen</v>
      </c>
      <c r="B778" s="1" cm="1">
        <f t="array" ref="B778">AVERAGE(IF(ReadyData!A:A=DirectorAnalysis!A778,ReadyData!F:F))</f>
        <v>5.4</v>
      </c>
    </row>
    <row r="779" spans="1:2" x14ac:dyDescent="0.35">
      <c r="A779" t="str">
        <v>Michael Cristofer</v>
      </c>
      <c r="B779" s="1" cm="1">
        <f t="array" ref="B779">AVERAGE(IF(ReadyData!A:A=DirectorAnalysis!A779,ReadyData!F:F))</f>
        <v>6</v>
      </c>
    </row>
    <row r="780" spans="1:2" x14ac:dyDescent="0.35">
      <c r="A780" t="str">
        <v>Andrew Morahan</v>
      </c>
      <c r="B780" s="1" cm="1">
        <f t="array" ref="B780">AVERAGE(IF(ReadyData!A:A=DirectorAnalysis!A780,ReadyData!F:F))</f>
        <v>4.3</v>
      </c>
    </row>
    <row r="781" spans="1:2" x14ac:dyDescent="0.35">
      <c r="A781" t="str">
        <v>Bob Rafelson</v>
      </c>
      <c r="B781" s="1" cm="1">
        <f t="array" ref="B781">AVERAGE(IF(ReadyData!A:A=DirectorAnalysis!A781,ReadyData!F:F))</f>
        <v>6.35</v>
      </c>
    </row>
    <row r="782" spans="1:2" x14ac:dyDescent="0.35">
      <c r="A782" t="str">
        <v>Michael Cohn</v>
      </c>
      <c r="B782" s="1" cm="1">
        <f t="array" ref="B782">AVERAGE(IF(ReadyData!A:A=DirectorAnalysis!A782,ReadyData!F:F))</f>
        <v>6.3</v>
      </c>
    </row>
    <row r="783" spans="1:2" x14ac:dyDescent="0.35">
      <c r="A783" t="str">
        <v>Alan Shapiro</v>
      </c>
      <c r="B783" s="1" cm="1">
        <f t="array" ref="B783">AVERAGE(IF(ReadyData!A:A=DirectorAnalysis!A783,ReadyData!F:F))</f>
        <v>5.2</v>
      </c>
    </row>
    <row r="784" spans="1:2" x14ac:dyDescent="0.35">
      <c r="A784" t="str">
        <v>Fernando Meirelles</v>
      </c>
      <c r="B784" s="1" cm="1">
        <f t="array" ref="B784">AVERAGE(IF(ReadyData!A:A=DirectorAnalysis!A784,ReadyData!F:F))</f>
        <v>7.5999999999999988</v>
      </c>
    </row>
    <row r="785" spans="1:2" x14ac:dyDescent="0.35">
      <c r="A785" t="str">
        <v>Michael Hoffman</v>
      </c>
      <c r="B785" s="1" cm="1">
        <f t="array" ref="B785">AVERAGE(IF(ReadyData!A:A=DirectorAnalysis!A785,ReadyData!F:F))</f>
        <v>6.8666666666666671</v>
      </c>
    </row>
    <row r="786" spans="1:2" x14ac:dyDescent="0.35">
      <c r="A786" t="str">
        <v>Oleg Stepchenko</v>
      </c>
      <c r="B786" s="1" cm="1">
        <f t="array" ref="B786">AVERAGE(IF(ReadyData!A:A=DirectorAnalysis!A786,ReadyData!F:F))</f>
        <v>5.4</v>
      </c>
    </row>
    <row r="787" spans="1:2" x14ac:dyDescent="0.35">
      <c r="A787" t="str">
        <v>Michael Winterbottom</v>
      </c>
      <c r="B787" s="1" cm="1">
        <f t="array" ref="B787">AVERAGE(IF(ReadyData!A:A=DirectorAnalysis!A787,ReadyData!F:F))</f>
        <v>6.1833333333333336</v>
      </c>
    </row>
    <row r="788" spans="1:2" x14ac:dyDescent="0.35">
      <c r="A788" t="str">
        <v>Michael Pressman</v>
      </c>
      <c r="B788" s="1" cm="1">
        <f t="array" ref="B788">AVERAGE(IF(ReadyData!A:A=DirectorAnalysis!A788,ReadyData!F:F))</f>
        <v>6</v>
      </c>
    </row>
    <row r="789" spans="1:2" x14ac:dyDescent="0.35">
      <c r="A789" t="str">
        <v>Sharon Maguire</v>
      </c>
      <c r="B789" s="1" cm="1">
        <f t="array" ref="B789">AVERAGE(IF(ReadyData!A:A=DirectorAnalysis!A789,ReadyData!F:F))</f>
        <v>6.7</v>
      </c>
    </row>
    <row r="790" spans="1:2" x14ac:dyDescent="0.35">
      <c r="A790" t="str">
        <v>Charles Herman-Wurmfeld</v>
      </c>
      <c r="B790" s="1" cm="1">
        <f t="array" ref="B790">AVERAGE(IF(ReadyData!A:A=DirectorAnalysis!A790,ReadyData!F:F))</f>
        <v>6.2</v>
      </c>
    </row>
    <row r="791" spans="1:2" x14ac:dyDescent="0.35">
      <c r="A791" t="str">
        <v>Gabor Csupo</v>
      </c>
      <c r="B791" s="1" cm="1">
        <f t="array" ref="B791">AVERAGE(IF(ReadyData!A:A=DirectorAnalysis!A791,ReadyData!F:F))</f>
        <v>7.2</v>
      </c>
    </row>
    <row r="792" spans="1:2" x14ac:dyDescent="0.35">
      <c r="A792" t="str">
        <v>Tyler Perry</v>
      </c>
      <c r="B792" s="1" cm="1">
        <f t="array" ref="B792">AVERAGE(IF(ReadyData!A:A=DirectorAnalysis!A792,ReadyData!F:F))</f>
        <v>4.9000000000000004</v>
      </c>
    </row>
    <row r="793" spans="1:2" x14ac:dyDescent="0.35">
      <c r="A793" t="str">
        <v>Joe Carnahan</v>
      </c>
      <c r="B793" s="1" cm="1">
        <f t="array" ref="B793">AVERAGE(IF(ReadyData!A:A=DirectorAnalysis!A793,ReadyData!F:F))</f>
        <v>6.8999999999999995</v>
      </c>
    </row>
    <row r="794" spans="1:2" x14ac:dyDescent="0.35">
      <c r="A794" t="str">
        <v>John Polson</v>
      </c>
      <c r="B794" s="1" cm="1">
        <f t="array" ref="B794">AVERAGE(IF(ReadyData!A:A=DirectorAnalysis!A794,ReadyData!F:F))</f>
        <v>5.45</v>
      </c>
    </row>
    <row r="795" spans="1:2" x14ac:dyDescent="0.35">
      <c r="A795" t="str">
        <v>Bernardo Bertolucci</v>
      </c>
      <c r="B795" s="1" cm="1">
        <f t="array" ref="B795">AVERAGE(IF(ReadyData!A:A=DirectorAnalysis!A795,ReadyData!F:F))</f>
        <v>7.9499999999999993</v>
      </c>
    </row>
    <row r="796" spans="1:2" x14ac:dyDescent="0.35">
      <c r="A796" t="str">
        <v>Cathy Malkasian</v>
      </c>
      <c r="B796" s="1" cm="1">
        <f t="array" ref="B796">AVERAGE(IF(ReadyData!A:A=DirectorAnalysis!A796,ReadyData!F:F))</f>
        <v>5.2</v>
      </c>
    </row>
    <row r="797" spans="1:2" x14ac:dyDescent="0.35">
      <c r="A797" t="str">
        <v>John Eng</v>
      </c>
      <c r="B797" s="1" cm="1">
        <f t="array" ref="B797">AVERAGE(IF(ReadyData!A:A=DirectorAnalysis!A797,ReadyData!F:F))</f>
        <v>5.6</v>
      </c>
    </row>
    <row r="798" spans="1:2" x14ac:dyDescent="0.35">
      <c r="A798" t="str">
        <v>Chris Nahon</v>
      </c>
      <c r="B798" s="1" cm="1">
        <f t="array" ref="B798">AVERAGE(IF(ReadyData!A:A=DirectorAnalysis!A798,ReadyData!F:F))</f>
        <v>6.6</v>
      </c>
    </row>
    <row r="799" spans="1:2" x14ac:dyDescent="0.35">
      <c r="A799" t="str">
        <v>Fred Wolf</v>
      </c>
      <c r="B799" s="1" cm="1">
        <f t="array" ref="B799">AVERAGE(IF(ReadyData!A:A=DirectorAnalysis!A799,ReadyData!F:F))</f>
        <v>5.4</v>
      </c>
    </row>
    <row r="800" spans="1:2" x14ac:dyDescent="0.35">
      <c r="A800" t="str">
        <v>Bille Woodruff</v>
      </c>
      <c r="B800" s="1" cm="1">
        <f t="array" ref="B800">AVERAGE(IF(ReadyData!A:A=DirectorAnalysis!A800,ReadyData!F:F))</f>
        <v>5.125</v>
      </c>
    </row>
    <row r="801" spans="1:2" x14ac:dyDescent="0.35">
      <c r="A801" t="str">
        <v>Victor Salva</v>
      </c>
      <c r="B801" s="1" cm="1">
        <f t="array" ref="B801">AVERAGE(IF(ReadyData!A:A=DirectorAnalysis!A801,ReadyData!F:F))</f>
        <v>6.333333333333333</v>
      </c>
    </row>
    <row r="802" spans="1:2" x14ac:dyDescent="0.35">
      <c r="A802" t="str">
        <v>Mark Helfrich</v>
      </c>
      <c r="B802" s="1" cm="1">
        <f t="array" ref="B802">AVERAGE(IF(ReadyData!A:A=DirectorAnalysis!A802,ReadyData!F:F))</f>
        <v>5.6</v>
      </c>
    </row>
    <row r="803" spans="1:2" x14ac:dyDescent="0.35">
      <c r="A803" t="str">
        <v>Steve Bendelack</v>
      </c>
      <c r="B803" s="1" cm="1">
        <f t="array" ref="B803">AVERAGE(IF(ReadyData!A:A=DirectorAnalysis!A803,ReadyData!F:F))</f>
        <v>6.3</v>
      </c>
    </row>
    <row r="804" spans="1:2" x14ac:dyDescent="0.35">
      <c r="A804" t="str">
        <v>Dwight H. Little</v>
      </c>
      <c r="B804" s="1" cm="1">
        <f t="array" ref="B804">AVERAGE(IF(ReadyData!A:A=DirectorAnalysis!A804,ReadyData!F:F))</f>
        <v>5.25</v>
      </c>
    </row>
    <row r="805" spans="1:2" x14ac:dyDescent="0.35">
      <c r="A805" t="str">
        <v>Guillaume Canet</v>
      </c>
      <c r="B805" s="1" cm="1">
        <f t="array" ref="B805">AVERAGE(IF(ReadyData!A:A=DirectorAnalysis!A805,ReadyData!F:F))</f>
        <v>6.8</v>
      </c>
    </row>
    <row r="806" spans="1:2" x14ac:dyDescent="0.35">
      <c r="A806" t="str">
        <v>Kirsten Sheridan</v>
      </c>
      <c r="B806" s="1" cm="1">
        <f t="array" ref="B806">AVERAGE(IF(ReadyData!A:A=DirectorAnalysis!A806,ReadyData!F:F))</f>
        <v>7.5</v>
      </c>
    </row>
    <row r="807" spans="1:2" x14ac:dyDescent="0.35">
      <c r="A807" t="str">
        <v>Richard Fleischer</v>
      </c>
      <c r="B807" s="1" cm="1">
        <f t="array" ref="B807">AVERAGE(IF(ReadyData!A:A=DirectorAnalysis!A807,ReadyData!F:F))</f>
        <v>6.375</v>
      </c>
    </row>
    <row r="808" spans="1:2" x14ac:dyDescent="0.35">
      <c r="A808" t="str">
        <v>Bob Spiers</v>
      </c>
      <c r="B808" s="1" cm="1">
        <f t="array" ref="B808">AVERAGE(IF(ReadyData!A:A=DirectorAnalysis!A808,ReadyData!F:F))</f>
        <v>3.3</v>
      </c>
    </row>
    <row r="809" spans="1:2" x14ac:dyDescent="0.35">
      <c r="A809" t="str">
        <v>Damien Dante Wayans</v>
      </c>
      <c r="B809" s="1" cm="1">
        <f t="array" ref="B809">AVERAGE(IF(ReadyData!A:A=DirectorAnalysis!A809,ReadyData!F:F))</f>
        <v>3.5</v>
      </c>
    </row>
    <row r="810" spans="1:2" x14ac:dyDescent="0.35">
      <c r="A810" t="str">
        <v>John Wells</v>
      </c>
      <c r="B810" s="1" cm="1">
        <f t="array" ref="B810">AVERAGE(IF(ReadyData!A:A=DirectorAnalysis!A810,ReadyData!F:F))</f>
        <v>6.9499999999999993</v>
      </c>
    </row>
    <row r="811" spans="1:2" x14ac:dyDescent="0.35">
      <c r="A811" t="str">
        <v>Tim Fywell</v>
      </c>
      <c r="B811" s="1" cm="1">
        <f t="array" ref="B811">AVERAGE(IF(ReadyData!A:A=DirectorAnalysis!A811,ReadyData!F:F))</f>
        <v>6</v>
      </c>
    </row>
    <row r="812" spans="1:2" x14ac:dyDescent="0.35">
      <c r="A812" t="str">
        <v>Nigel Cole</v>
      </c>
      <c r="B812" s="1" cm="1">
        <f t="array" ref="B812">AVERAGE(IF(ReadyData!A:A=DirectorAnalysis!A812,ReadyData!F:F))</f>
        <v>6.9</v>
      </c>
    </row>
    <row r="813" spans="1:2" x14ac:dyDescent="0.35">
      <c r="A813" t="str">
        <v>Dexter Fletcher</v>
      </c>
      <c r="B813" s="1" cm="1">
        <f t="array" ref="B813">AVERAGE(IF(ReadyData!A:A=DirectorAnalysis!A813,ReadyData!F:F))</f>
        <v>7.5</v>
      </c>
    </row>
    <row r="814" spans="1:2" x14ac:dyDescent="0.35">
      <c r="A814" t="str">
        <v>Jeremy Leven</v>
      </c>
      <c r="B814" s="1" cm="1">
        <f t="array" ref="B814">AVERAGE(IF(ReadyData!A:A=DirectorAnalysis!A814,ReadyData!F:F))</f>
        <v>6.8</v>
      </c>
    </row>
    <row r="815" spans="1:2" x14ac:dyDescent="0.35">
      <c r="A815" t="str">
        <v>Sylvain White</v>
      </c>
      <c r="B815" s="1" cm="1">
        <f t="array" ref="B815">AVERAGE(IF(ReadyData!A:A=DirectorAnalysis!A815,ReadyData!F:F))</f>
        <v>5.8000000000000007</v>
      </c>
    </row>
    <row r="816" spans="1:2" x14ac:dyDescent="0.35">
      <c r="A816" t="str">
        <v>Troy Nixey</v>
      </c>
      <c r="B816" s="1" cm="1">
        <f t="array" ref="B816">AVERAGE(IF(ReadyData!A:A=DirectorAnalysis!A816,ReadyData!F:F))</f>
        <v>5.6</v>
      </c>
    </row>
    <row r="817" spans="1:2" x14ac:dyDescent="0.35">
      <c r="A817" t="str">
        <v>Philip G. Atwell</v>
      </c>
      <c r="B817" s="1" cm="1">
        <f t="array" ref="B817">AVERAGE(IF(ReadyData!A:A=DirectorAnalysis!A817,ReadyData!F:F))</f>
        <v>6.3</v>
      </c>
    </row>
    <row r="818" spans="1:2" x14ac:dyDescent="0.35">
      <c r="A818" t="str">
        <v>Jeff Schaffer</v>
      </c>
      <c r="B818" s="1" cm="1">
        <f t="array" ref="B818">AVERAGE(IF(ReadyData!A:A=DirectorAnalysis!A818,ReadyData!F:F))</f>
        <v>6.6</v>
      </c>
    </row>
    <row r="819" spans="1:2" x14ac:dyDescent="0.35">
      <c r="A819" t="str">
        <v>Don Michael Paul</v>
      </c>
      <c r="B819" s="1" cm="1">
        <f t="array" ref="B819">AVERAGE(IF(ReadyData!A:A=DirectorAnalysis!A819,ReadyData!F:F))</f>
        <v>3.3</v>
      </c>
    </row>
    <row r="820" spans="1:2" x14ac:dyDescent="0.35">
      <c r="A820" t="str">
        <v>James Bridges</v>
      </c>
      <c r="B820" s="1" cm="1">
        <f t="array" ref="B820">AVERAGE(IF(ReadyData!A:A=DirectorAnalysis!A820,ReadyData!F:F))</f>
        <v>5.6</v>
      </c>
    </row>
    <row r="821" spans="1:2" x14ac:dyDescent="0.35">
      <c r="A821" t="str">
        <v>Steve Barron</v>
      </c>
      <c r="B821" s="1" cm="1">
        <f t="array" ref="B821">AVERAGE(IF(ReadyData!A:A=DirectorAnalysis!A821,ReadyData!F:F))</f>
        <v>5.3</v>
      </c>
    </row>
    <row r="822" spans="1:2" x14ac:dyDescent="0.35">
      <c r="A822" t="str">
        <v>Bill Paxton</v>
      </c>
      <c r="B822" s="1" cm="1">
        <f t="array" ref="B822">AVERAGE(IF(ReadyData!A:A=DirectorAnalysis!A822,ReadyData!F:F))</f>
        <v>7.4</v>
      </c>
    </row>
    <row r="823" spans="1:2" x14ac:dyDescent="0.35">
      <c r="A823" t="str">
        <v>Richard Kelly</v>
      </c>
      <c r="B823" s="1" cm="1">
        <f t="array" ref="B823">AVERAGE(IF(ReadyData!A:A=DirectorAnalysis!A823,ReadyData!F:F))</f>
        <v>6.3999999999999995</v>
      </c>
    </row>
    <row r="824" spans="1:2" x14ac:dyDescent="0.35">
      <c r="A824" t="str">
        <v>Carter Smith</v>
      </c>
      <c r="B824" s="1" cm="1">
        <f t="array" ref="B824">AVERAGE(IF(ReadyData!A:A=DirectorAnalysis!A824,ReadyData!F:F))</f>
        <v>5.9</v>
      </c>
    </row>
    <row r="825" spans="1:2" x14ac:dyDescent="0.35">
      <c r="A825" t="str">
        <v>John Schlesinger</v>
      </c>
      <c r="B825" s="1" cm="1">
        <f t="array" ref="B825">AVERAGE(IF(ReadyData!A:A=DirectorAnalysis!A825,ReadyData!F:F))</f>
        <v>6.2333333333333343</v>
      </c>
    </row>
    <row r="826" spans="1:2" x14ac:dyDescent="0.35">
      <c r="A826" t="str">
        <v>Ringo Lam</v>
      </c>
      <c r="B826" s="1" cm="1">
        <f t="array" ref="B826">AVERAGE(IF(ReadyData!A:A=DirectorAnalysis!A826,ReadyData!F:F))</f>
        <v>5.4</v>
      </c>
    </row>
    <row r="827" spans="1:2" x14ac:dyDescent="0.35">
      <c r="A827" t="str">
        <v>Bruce McCulloch</v>
      </c>
      <c r="B827" s="1" cm="1">
        <f t="array" ref="B827">AVERAGE(IF(ReadyData!A:A=DirectorAnalysis!A827,ReadyData!F:F))</f>
        <v>5.05</v>
      </c>
    </row>
    <row r="828" spans="1:2" x14ac:dyDescent="0.35">
      <c r="A828" t="str">
        <v>Patricia Riggen</v>
      </c>
      <c r="B828" s="1" cm="1">
        <f t="array" ref="B828">AVERAGE(IF(ReadyData!A:A=DirectorAnalysis!A828,ReadyData!F:F))</f>
        <v>7.0333333333333341</v>
      </c>
    </row>
    <row r="829" spans="1:2" x14ac:dyDescent="0.35">
      <c r="A829" t="str">
        <v>Pascal Chaumeil</v>
      </c>
      <c r="B829" s="1" cm="1">
        <f t="array" ref="B829">AVERAGE(IF(ReadyData!A:A=DirectorAnalysis!A829,ReadyData!F:F))</f>
        <v>6.3</v>
      </c>
    </row>
    <row r="830" spans="1:2" x14ac:dyDescent="0.35">
      <c r="A830" t="str">
        <v>Jonathan Kaplan</v>
      </c>
      <c r="B830" s="1" cm="1">
        <f t="array" ref="B830">AVERAGE(IF(ReadyData!A:A=DirectorAnalysis!A830,ReadyData!F:F))</f>
        <v>6.4</v>
      </c>
    </row>
    <row r="831" spans="1:2" x14ac:dyDescent="0.35">
      <c r="A831" t="str">
        <v>Ole Bornedal</v>
      </c>
      <c r="B831" s="1" cm="1">
        <f t="array" ref="B831">AVERAGE(IF(ReadyData!A:A=DirectorAnalysis!A831,ReadyData!F:F))</f>
        <v>5.9</v>
      </c>
    </row>
    <row r="832" spans="1:2" x14ac:dyDescent="0.35">
      <c r="A832" t="str">
        <v>Richard Benjamin</v>
      </c>
      <c r="B832" s="1" cm="1">
        <f t="array" ref="B832">AVERAGE(IF(ReadyData!A:A=DirectorAnalysis!A832,ReadyData!F:F))</f>
        <v>4.7333333333333334</v>
      </c>
    </row>
    <row r="833" spans="1:2" x14ac:dyDescent="0.35">
      <c r="A833" t="str">
        <v>Craig R. Baxley</v>
      </c>
      <c r="B833" s="1" cm="1">
        <f t="array" ref="B833">AVERAGE(IF(ReadyData!A:A=DirectorAnalysis!A833,ReadyData!F:F))</f>
        <v>5.5500000000000007</v>
      </c>
    </row>
    <row r="834" spans="1:2" x14ac:dyDescent="0.35">
      <c r="A834" t="str">
        <v>John Hillcoat</v>
      </c>
      <c r="B834" s="1" cm="1">
        <f t="array" ref="B834">AVERAGE(IF(ReadyData!A:A=DirectorAnalysis!A834,ReadyData!F:F))</f>
        <v>7</v>
      </c>
    </row>
    <row r="835" spans="1:2" x14ac:dyDescent="0.35">
      <c r="A835" t="str">
        <v>John Guillermin</v>
      </c>
      <c r="B835" s="1" cm="1">
        <f t="array" ref="B835">AVERAGE(IF(ReadyData!A:A=DirectorAnalysis!A835,ReadyData!F:F))</f>
        <v>4.8</v>
      </c>
    </row>
    <row r="836" spans="1:2" x14ac:dyDescent="0.35">
      <c r="A836" t="str">
        <v>Marcos Siega</v>
      </c>
      <c r="B836" s="1" cm="1">
        <f t="array" ref="B836">AVERAGE(IF(ReadyData!A:A=DirectorAnalysis!A836,ReadyData!F:F))</f>
        <v>4.0999999999999996</v>
      </c>
    </row>
    <row r="837" spans="1:2" x14ac:dyDescent="0.35">
      <c r="A837" t="str">
        <v>Rachel Talalay</v>
      </c>
      <c r="B837" s="1" cm="1">
        <f t="array" ref="B837">AVERAGE(IF(ReadyData!A:A=DirectorAnalysis!A837,ReadyData!F:F))</f>
        <v>5.0500000000000007</v>
      </c>
    </row>
    <row r="838" spans="1:2" x14ac:dyDescent="0.35">
      <c r="A838" t="str">
        <v>Jeffrey W. Byrd</v>
      </c>
      <c r="B838" s="1" cm="1">
        <f t="array" ref="B838">AVERAGE(IF(ReadyData!A:A=DirectorAnalysis!A838,ReadyData!F:F))</f>
        <v>4.0999999999999996</v>
      </c>
    </row>
    <row r="839" spans="1:2" x14ac:dyDescent="0.35">
      <c r="A839" t="str">
        <v>Atom Egoyan</v>
      </c>
      <c r="B839" s="1" cm="1">
        <f t="array" ref="B839">AVERAGE(IF(ReadyData!A:A=DirectorAnalysis!A839,ReadyData!F:F))</f>
        <v>6.8833333333333337</v>
      </c>
    </row>
    <row r="840" spans="1:2" x14ac:dyDescent="0.35">
      <c r="A840" t="str">
        <v>Robert Towne</v>
      </c>
      <c r="B840" s="1" cm="1">
        <f t="array" ref="B840">AVERAGE(IF(ReadyData!A:A=DirectorAnalysis!A840,ReadyData!F:F))</f>
        <v>7.2</v>
      </c>
    </row>
    <row r="841" spans="1:2" x14ac:dyDescent="0.35">
      <c r="A841" t="str">
        <v>Giuseppe Tornatore</v>
      </c>
      <c r="B841" s="1" cm="1">
        <f t="array" ref="B841">AVERAGE(IF(ReadyData!A:A=DirectorAnalysis!A841,ReadyData!F:F))</f>
        <v>7.8</v>
      </c>
    </row>
    <row r="842" spans="1:2" x14ac:dyDescent="0.35">
      <c r="A842" t="str">
        <v>Werner Herzog</v>
      </c>
      <c r="B842" s="1" cm="1">
        <f t="array" ref="B842">AVERAGE(IF(ReadyData!A:A=DirectorAnalysis!A842,ReadyData!F:F))</f>
        <v>7</v>
      </c>
    </row>
    <row r="843" spans="1:2" x14ac:dyDescent="0.35">
      <c r="A843" t="str">
        <v>Ben Stassen</v>
      </c>
      <c r="B843" s="1" cm="1">
        <f t="array" ref="B843">AVERAGE(IF(ReadyData!A:A=DirectorAnalysis!A843,ReadyData!F:F))</f>
        <v>6.1</v>
      </c>
    </row>
    <row r="844" spans="1:2" x14ac:dyDescent="0.35">
      <c r="A844" t="str">
        <v>Jérôme Deschamps</v>
      </c>
      <c r="B844" s="1" cm="1">
        <f t="array" ref="B844">AVERAGE(IF(ReadyData!A:A=DirectorAnalysis!A844,ReadyData!F:F))</f>
        <v>2.9</v>
      </c>
    </row>
    <row r="845" spans="1:2" x14ac:dyDescent="0.35">
      <c r="A845" t="str">
        <v>Inna Evlannikova</v>
      </c>
      <c r="B845" s="1" cm="1">
        <f t="array" ref="B845">AVERAGE(IF(ReadyData!A:A=DirectorAnalysis!A845,ReadyData!F:F))</f>
        <v>5.2</v>
      </c>
    </row>
    <row r="846" spans="1:2" x14ac:dyDescent="0.35">
      <c r="A846" t="str">
        <v>Jonathan English</v>
      </c>
      <c r="B846" s="1" cm="1">
        <f t="array" ref="B846">AVERAGE(IF(ReadyData!A:A=DirectorAnalysis!A846,ReadyData!F:F))</f>
        <v>6.2</v>
      </c>
    </row>
    <row r="847" spans="1:2" x14ac:dyDescent="0.35">
      <c r="A847" t="str">
        <v>Sergey Bondarchuk</v>
      </c>
      <c r="B847" s="1" cm="1">
        <f t="array" ref="B847">AVERAGE(IF(ReadyData!A:A=DirectorAnalysis!A847,ReadyData!F:F))</f>
        <v>7.3</v>
      </c>
    </row>
    <row r="848" spans="1:2" x14ac:dyDescent="0.35">
      <c r="A848" t="str">
        <v>Teddy Chan</v>
      </c>
      <c r="B848" s="1" cm="1">
        <f t="array" ref="B848">AVERAGE(IF(ReadyData!A:A=DirectorAnalysis!A848,ReadyData!F:F))</f>
        <v>6.7</v>
      </c>
    </row>
    <row r="849" spans="1:2" x14ac:dyDescent="0.35">
      <c r="A849" t="str">
        <v>Mario Van Peebles</v>
      </c>
      <c r="B849" s="1" cm="1">
        <f t="array" ref="B849">AVERAGE(IF(ReadyData!A:A=DirectorAnalysis!A849,ReadyData!F:F))</f>
        <v>5</v>
      </c>
    </row>
    <row r="850" spans="1:2" x14ac:dyDescent="0.35">
      <c r="A850" t="str">
        <v>Leonard Nimoy</v>
      </c>
      <c r="B850" s="1" cm="1">
        <f t="array" ref="B850">AVERAGE(IF(ReadyData!A:A=DirectorAnalysis!A850,ReadyData!F:F))</f>
        <v>6.5999999999999988</v>
      </c>
    </row>
    <row r="851" spans="1:2" x14ac:dyDescent="0.35">
      <c r="A851" t="str">
        <v>Herbert Ross</v>
      </c>
      <c r="B851" s="1" cm="1">
        <f t="array" ref="B851">AVERAGE(IF(ReadyData!A:A=DirectorAnalysis!A851,ReadyData!F:F))</f>
        <v>6.5</v>
      </c>
    </row>
    <row r="852" spans="1:2" x14ac:dyDescent="0.35">
      <c r="A852" t="str">
        <v>Bonnie Hunt</v>
      </c>
      <c r="B852" s="1" cm="1">
        <f t="array" ref="B852">AVERAGE(IF(ReadyData!A:A=DirectorAnalysis!A852,ReadyData!F:F))</f>
        <v>6.9</v>
      </c>
    </row>
    <row r="853" spans="1:2" x14ac:dyDescent="0.35">
      <c r="A853" t="str">
        <v>Neil LaBute</v>
      </c>
      <c r="B853" s="1" cm="1">
        <f t="array" ref="B853">AVERAGE(IF(ReadyData!A:A=DirectorAnalysis!A853,ReadyData!F:F))</f>
        <v>6.5666666666666664</v>
      </c>
    </row>
    <row r="854" spans="1:2" x14ac:dyDescent="0.35">
      <c r="A854" t="str">
        <v>Grant Heslov</v>
      </c>
      <c r="B854" s="1" cm="1">
        <f t="array" ref="B854">AVERAGE(IF(ReadyData!A:A=DirectorAnalysis!A854,ReadyData!F:F))</f>
        <v>6.2</v>
      </c>
    </row>
    <row r="855" spans="1:2" x14ac:dyDescent="0.35">
      <c r="A855" t="str">
        <v>George Gallo</v>
      </c>
      <c r="B855" s="1" cm="1">
        <f t="array" ref="B855">AVERAGE(IF(ReadyData!A:A=DirectorAnalysis!A855,ReadyData!F:F))</f>
        <v>5.9499999999999993</v>
      </c>
    </row>
    <row r="856" spans="1:2" x14ac:dyDescent="0.35">
      <c r="A856" t="str">
        <v>Sidney Lumet</v>
      </c>
      <c r="B856" s="1" cm="1">
        <f t="array" ref="B856">AVERAGE(IF(ReadyData!A:A=DirectorAnalysis!A856,ReadyData!F:F))</f>
        <v>7.1833333333333336</v>
      </c>
    </row>
    <row r="857" spans="1:2" x14ac:dyDescent="0.35">
      <c r="A857" t="str">
        <v>Douglas McGrath</v>
      </c>
      <c r="B857" s="1" cm="1">
        <f t="array" ref="B857">AVERAGE(IF(ReadyData!A:A=DirectorAnalysis!A857,ReadyData!F:F))</f>
        <v>6.3999999999999995</v>
      </c>
    </row>
    <row r="858" spans="1:2" x14ac:dyDescent="0.35">
      <c r="A858" t="str">
        <v>Kevin Spacey</v>
      </c>
      <c r="B858" s="1" cm="1">
        <f t="array" ref="B858">AVERAGE(IF(ReadyData!A:A=DirectorAnalysis!A858,ReadyData!F:F))</f>
        <v>6.4</v>
      </c>
    </row>
    <row r="859" spans="1:2" x14ac:dyDescent="0.35">
      <c r="A859" t="str">
        <v>Richard Williams</v>
      </c>
      <c r="B859" s="1" cm="1">
        <f t="array" ref="B859">AVERAGE(IF(ReadyData!A:A=DirectorAnalysis!A859,ReadyData!F:F))</f>
        <v>7.2</v>
      </c>
    </row>
    <row r="860" spans="1:2" x14ac:dyDescent="0.35">
      <c r="A860" t="str">
        <v>Mary McGuckian</v>
      </c>
      <c r="B860" s="1" cm="1">
        <f t="array" ref="B860">AVERAGE(IF(ReadyData!A:A=DirectorAnalysis!A860,ReadyData!F:F))</f>
        <v>5.0999999999999996</v>
      </c>
    </row>
    <row r="861" spans="1:2" x14ac:dyDescent="0.35">
      <c r="A861" t="str">
        <v>Tony Goldwyn</v>
      </c>
      <c r="B861" s="1" cm="1">
        <f t="array" ref="B861">AVERAGE(IF(ReadyData!A:A=DirectorAnalysis!A861,ReadyData!F:F))</f>
        <v>6.35</v>
      </c>
    </row>
    <row r="862" spans="1:2" x14ac:dyDescent="0.35">
      <c r="A862" t="str">
        <v>Jonathan Newman</v>
      </c>
      <c r="B862" s="1" cm="1">
        <f t="array" ref="B862">AVERAGE(IF(ReadyData!A:A=DirectorAnalysis!A862,ReadyData!F:F))</f>
        <v>5.4</v>
      </c>
    </row>
    <row r="863" spans="1:2" x14ac:dyDescent="0.35">
      <c r="A863" t="str">
        <v>Michael Dinner</v>
      </c>
      <c r="B863" s="1" cm="1">
        <f t="array" ref="B863">AVERAGE(IF(ReadyData!A:A=DirectorAnalysis!A863,ReadyData!F:F))</f>
        <v>5.6</v>
      </c>
    </row>
    <row r="864" spans="1:2" x14ac:dyDescent="0.35">
      <c r="A864" t="str">
        <v>Joseph Sargent</v>
      </c>
      <c r="B864" s="1" cm="1">
        <f t="array" ref="B864">AVERAGE(IF(ReadyData!A:A=DirectorAnalysis!A864,ReadyData!F:F))</f>
        <v>2.8</v>
      </c>
    </row>
    <row r="865" spans="1:2" x14ac:dyDescent="0.35">
      <c r="A865" t="str">
        <v>Jerry Zaks</v>
      </c>
      <c r="B865" s="1" cm="1">
        <f t="array" ref="B865">AVERAGE(IF(ReadyData!A:A=DirectorAnalysis!A865,ReadyData!F:F))</f>
        <v>6.7</v>
      </c>
    </row>
    <row r="866" spans="1:2" x14ac:dyDescent="0.35">
      <c r="A866" t="str">
        <v>Fred Durst</v>
      </c>
      <c r="B866" s="1" cm="1">
        <f t="array" ref="B866">AVERAGE(IF(ReadyData!A:A=DirectorAnalysis!A866,ReadyData!F:F))</f>
        <v>5.0999999999999996</v>
      </c>
    </row>
    <row r="867" spans="1:2" x14ac:dyDescent="0.35">
      <c r="A867" t="str">
        <v>Anne Fontaine</v>
      </c>
      <c r="B867" s="1" cm="1">
        <f t="array" ref="B867">AVERAGE(IF(ReadyData!A:A=DirectorAnalysis!A867,ReadyData!F:F))</f>
        <v>6.45</v>
      </c>
    </row>
    <row r="868" spans="1:2" x14ac:dyDescent="0.35">
      <c r="A868" t="str">
        <v>Jon Cassar</v>
      </c>
      <c r="B868" s="1" cm="1">
        <f t="array" ref="B868">AVERAGE(IF(ReadyData!A:A=DirectorAnalysis!A868,ReadyData!F:F))</f>
        <v>6.3</v>
      </c>
    </row>
    <row r="869" spans="1:2" x14ac:dyDescent="0.35">
      <c r="A869" t="str">
        <v>Mira Nair</v>
      </c>
      <c r="B869" s="1" cm="1">
        <f t="array" ref="B869">AVERAGE(IF(ReadyData!A:A=DirectorAnalysis!A869,ReadyData!F:F))</f>
        <v>6.68</v>
      </c>
    </row>
    <row r="870" spans="1:2" x14ac:dyDescent="0.35">
      <c r="A870" t="str">
        <v>Mel Brooks</v>
      </c>
      <c r="B870" s="1" cm="1">
        <f t="array" ref="B870">AVERAGE(IF(ReadyData!A:A=DirectorAnalysis!A870,ReadyData!F:F))</f>
        <v>7.3</v>
      </c>
    </row>
    <row r="871" spans="1:2" x14ac:dyDescent="0.35">
      <c r="A871" t="str">
        <v>Russell Crowe</v>
      </c>
      <c r="B871" s="1" cm="1">
        <f t="array" ref="B871">AVERAGE(IF(ReadyData!A:A=DirectorAnalysis!A871,ReadyData!F:F))</f>
        <v>7.1</v>
      </c>
    </row>
    <row r="872" spans="1:2" x14ac:dyDescent="0.35">
      <c r="A872" t="str">
        <v>Jessie Nelson</v>
      </c>
      <c r="B872" s="1" cm="1">
        <f t="array" ref="B872">AVERAGE(IF(ReadyData!A:A=DirectorAnalysis!A872,ReadyData!F:F))</f>
        <v>6.65</v>
      </c>
    </row>
    <row r="873" spans="1:2" x14ac:dyDescent="0.35">
      <c r="A873" t="str">
        <v>Christopher Spencer</v>
      </c>
      <c r="B873" s="1" cm="1">
        <f t="array" ref="B873">AVERAGE(IF(ReadyData!A:A=DirectorAnalysis!A873,ReadyData!F:F))</f>
        <v>5.6</v>
      </c>
    </row>
    <row r="874" spans="1:2" x14ac:dyDescent="0.35">
      <c r="A874" t="str">
        <v>Mike Bigelow</v>
      </c>
      <c r="B874" s="1" cm="1">
        <f t="array" ref="B874">AVERAGE(IF(ReadyData!A:A=DirectorAnalysis!A874,ReadyData!F:F))</f>
        <v>4.5999999999999996</v>
      </c>
    </row>
    <row r="875" spans="1:2" x14ac:dyDescent="0.35">
      <c r="A875" t="str">
        <v>Daniel Sackheim</v>
      </c>
      <c r="B875" s="1" cm="1">
        <f t="array" ref="B875">AVERAGE(IF(ReadyData!A:A=DirectorAnalysis!A875,ReadyData!F:F))</f>
        <v>5.8</v>
      </c>
    </row>
    <row r="876" spans="1:2" x14ac:dyDescent="0.35">
      <c r="A876" t="str">
        <v>Harry Elfont</v>
      </c>
      <c r="B876" s="1" cm="1">
        <f t="array" ref="B876">AVERAGE(IF(ReadyData!A:A=DirectorAnalysis!A876,ReadyData!F:F))</f>
        <v>5.9</v>
      </c>
    </row>
    <row r="877" spans="1:2" x14ac:dyDescent="0.35">
      <c r="A877" t="str">
        <v>Uli Edel</v>
      </c>
      <c r="B877" s="1" cm="1">
        <f t="array" ref="B877">AVERAGE(IF(ReadyData!A:A=DirectorAnalysis!A877,ReadyData!F:F))</f>
        <v>6.5500000000000007</v>
      </c>
    </row>
    <row r="878" spans="1:2" x14ac:dyDescent="0.35">
      <c r="A878" t="str">
        <v>Fred Dekker</v>
      </c>
      <c r="B878" s="1" cm="1">
        <f t="array" ref="B878">AVERAGE(IF(ReadyData!A:A=DirectorAnalysis!A878,ReadyData!F:F))</f>
        <v>3.9</v>
      </c>
    </row>
    <row r="879" spans="1:2" x14ac:dyDescent="0.35">
      <c r="A879" t="str">
        <v>Brian Trenchard-Smith</v>
      </c>
      <c r="B879" s="1" cm="1">
        <f t="array" ref="B879">AVERAGE(IF(ReadyData!A:A=DirectorAnalysis!A879,ReadyData!F:F))</f>
        <v>4.1666666666666661</v>
      </c>
    </row>
    <row r="880" spans="1:2" x14ac:dyDescent="0.35">
      <c r="A880" t="str">
        <v>Blake Edwards</v>
      </c>
      <c r="B880" s="1" cm="1">
        <f t="array" ref="B880">AVERAGE(IF(ReadyData!A:A=DirectorAnalysis!A880,ReadyData!F:F))</f>
        <v>6.65</v>
      </c>
    </row>
    <row r="881" spans="1:2" x14ac:dyDescent="0.35">
      <c r="A881" t="str">
        <v>Laurence Dunmore</v>
      </c>
      <c r="B881" s="1" cm="1">
        <f t="array" ref="B881">AVERAGE(IF(ReadyData!A:A=DirectorAnalysis!A881,ReadyData!F:F))</f>
        <v>6.4</v>
      </c>
    </row>
    <row r="882" spans="1:2" x14ac:dyDescent="0.35">
      <c r="A882" t="str">
        <v>Christian Carion</v>
      </c>
      <c r="B882" s="1" cm="1">
        <f t="array" ref="B882">AVERAGE(IF(ReadyData!A:A=DirectorAnalysis!A882,ReadyData!F:F))</f>
        <v>7.8</v>
      </c>
    </row>
    <row r="883" spans="1:2" x14ac:dyDescent="0.35">
      <c r="A883" t="str">
        <v>David Palmer</v>
      </c>
      <c r="B883" s="1" cm="1">
        <f t="array" ref="B883">AVERAGE(IF(ReadyData!A:A=DirectorAnalysis!A883,ReadyData!F:F))</f>
        <v>6.1</v>
      </c>
    </row>
    <row r="884" spans="1:2" x14ac:dyDescent="0.35">
      <c r="A884" t="str">
        <v>Rowan Joffe</v>
      </c>
      <c r="B884" s="1" cm="1">
        <f t="array" ref="B884">AVERAGE(IF(ReadyData!A:A=DirectorAnalysis!A884,ReadyData!F:F))</f>
        <v>6</v>
      </c>
    </row>
    <row r="885" spans="1:2" x14ac:dyDescent="0.35">
      <c r="A885" t="str">
        <v>John Curran</v>
      </c>
      <c r="B885" s="1" cm="1">
        <f t="array" ref="B885">AVERAGE(IF(ReadyData!A:A=DirectorAnalysis!A885,ReadyData!F:F))</f>
        <v>6.45</v>
      </c>
    </row>
    <row r="886" spans="1:2" x14ac:dyDescent="0.35">
      <c r="A886" t="str">
        <v>Juan José Campanella</v>
      </c>
      <c r="B886" s="1" cm="1">
        <f t="array" ref="B886">AVERAGE(IF(ReadyData!A:A=DirectorAnalysis!A886,ReadyData!F:F))</f>
        <v>7.4499999999999993</v>
      </c>
    </row>
    <row r="887" spans="1:2" x14ac:dyDescent="0.35">
      <c r="A887" t="str">
        <v>Trey Parker</v>
      </c>
      <c r="B887" s="1" cm="1">
        <f t="array" ref="B887">AVERAGE(IF(ReadyData!A:A=DirectorAnalysis!A887,ReadyData!F:F))</f>
        <v>7.0666666666666664</v>
      </c>
    </row>
    <row r="888" spans="1:2" x14ac:dyDescent="0.35">
      <c r="A888" t="str">
        <v>Stuart Gillard</v>
      </c>
      <c r="B888" s="1" cm="1">
        <f t="array" ref="B888">AVERAGE(IF(ReadyData!A:A=DirectorAnalysis!A888,ReadyData!F:F))</f>
        <v>4.8</v>
      </c>
    </row>
    <row r="889" spans="1:2" x14ac:dyDescent="0.35">
      <c r="A889" t="str">
        <v>Katt Shea</v>
      </c>
      <c r="B889" s="1" cm="1">
        <f t="array" ref="B889">AVERAGE(IF(ReadyData!A:A=DirectorAnalysis!A889,ReadyData!F:F))</f>
        <v>4.5999999999999996</v>
      </c>
    </row>
    <row r="890" spans="1:2" x14ac:dyDescent="0.35">
      <c r="A890" t="str">
        <v>Joshua Michael Stern</v>
      </c>
      <c r="B890" s="1" cm="1">
        <f t="array" ref="B890">AVERAGE(IF(ReadyData!A:A=DirectorAnalysis!A890,ReadyData!F:F))</f>
        <v>6.1</v>
      </c>
    </row>
    <row r="891" spans="1:2" x14ac:dyDescent="0.35">
      <c r="A891" t="str">
        <v>Tomas Alfredson</v>
      </c>
      <c r="B891" s="1" cm="1">
        <f t="array" ref="B891">AVERAGE(IF(ReadyData!A:A=DirectorAnalysis!A891,ReadyData!F:F))</f>
        <v>7.1</v>
      </c>
    </row>
    <row r="892" spans="1:2" x14ac:dyDescent="0.35">
      <c r="A892" t="str">
        <v>John Duigan</v>
      </c>
      <c r="B892" s="1" cm="1">
        <f t="array" ref="B892">AVERAGE(IF(ReadyData!A:A=DirectorAnalysis!A892,ReadyData!F:F))</f>
        <v>5.8</v>
      </c>
    </row>
    <row r="893" spans="1:2" x14ac:dyDescent="0.35">
      <c r="A893" t="str">
        <v>Colin Higgins</v>
      </c>
      <c r="B893" s="1" cm="1">
        <f t="array" ref="B893">AVERAGE(IF(ReadyData!A:A=DirectorAnalysis!A893,ReadyData!F:F))</f>
        <v>5.8</v>
      </c>
    </row>
    <row r="894" spans="1:2" x14ac:dyDescent="0.35">
      <c r="A894" t="str">
        <v>Jim Sonzero</v>
      </c>
      <c r="B894" s="1" cm="1">
        <f t="array" ref="B894">AVERAGE(IF(ReadyData!A:A=DirectorAnalysis!A894,ReadyData!F:F))</f>
        <v>4.7</v>
      </c>
    </row>
    <row r="895" spans="1:2" x14ac:dyDescent="0.35">
      <c r="A895" t="str">
        <v>Penelope Spheeris</v>
      </c>
      <c r="B895" s="1" cm="1">
        <f t="array" ref="B895">AVERAGE(IF(ReadyData!A:A=DirectorAnalysis!A895,ReadyData!F:F))</f>
        <v>7</v>
      </c>
    </row>
    <row r="896" spans="1:2" x14ac:dyDescent="0.35">
      <c r="A896" t="str">
        <v>Jeff Tremaine</v>
      </c>
      <c r="B896" s="1" cm="1">
        <f t="array" ref="B896">AVERAGE(IF(ReadyData!A:A=DirectorAnalysis!A896,ReadyData!F:F))</f>
        <v>6.85</v>
      </c>
    </row>
    <row r="897" spans="1:2" x14ac:dyDescent="0.35">
      <c r="A897" t="str">
        <v>Jeannot Szwarc</v>
      </c>
      <c r="B897" s="1" cm="1">
        <f t="array" ref="B897">AVERAGE(IF(ReadyData!A:A=DirectorAnalysis!A897,ReadyData!F:F))</f>
        <v>6.5</v>
      </c>
    </row>
    <row r="898" spans="1:2" x14ac:dyDescent="0.35">
      <c r="A898" t="str">
        <v>Steve McQueen</v>
      </c>
      <c r="B898" s="1" cm="1">
        <f t="array" ref="B898">AVERAGE(IF(ReadyData!A:A=DirectorAnalysis!A898,ReadyData!F:F))</f>
        <v>7.6999999999999993</v>
      </c>
    </row>
    <row r="899" spans="1:2" x14ac:dyDescent="0.35">
      <c r="A899" t="str">
        <v>Thea Sharrock</v>
      </c>
      <c r="B899" s="1" cm="1">
        <f t="array" ref="B899">AVERAGE(IF(ReadyData!A:A=DirectorAnalysis!A899,ReadyData!F:F))</f>
        <v>7.6</v>
      </c>
    </row>
    <row r="900" spans="1:2" x14ac:dyDescent="0.35">
      <c r="A900" t="str">
        <v>Jon Lucas</v>
      </c>
      <c r="B900" s="1" cm="1">
        <f t="array" ref="B900">AVERAGE(IF(ReadyData!A:A=DirectorAnalysis!A900,ReadyData!F:F))</f>
        <v>6.3000000000000007</v>
      </c>
    </row>
    <row r="901" spans="1:2" x14ac:dyDescent="0.35">
      <c r="A901" t="str">
        <v>Aaron Seltzer</v>
      </c>
      <c r="B901" s="1" cm="1">
        <f t="array" ref="B901">AVERAGE(IF(ReadyData!A:A=DirectorAnalysis!A901,ReadyData!F:F))</f>
        <v>2.7</v>
      </c>
    </row>
    <row r="902" spans="1:2" x14ac:dyDescent="0.35">
      <c r="A902" t="str">
        <v>Robin Budd</v>
      </c>
      <c r="B902" s="1" cm="1">
        <f t="array" ref="B902">AVERAGE(IF(ReadyData!A:A=DirectorAnalysis!A902,ReadyData!F:F))</f>
        <v>5.8</v>
      </c>
    </row>
    <row r="903" spans="1:2" x14ac:dyDescent="0.35">
      <c r="A903" t="str">
        <v>Ava DuVernay</v>
      </c>
      <c r="B903" s="1" cm="1">
        <f t="array" ref="B903">AVERAGE(IF(ReadyData!A:A=DirectorAnalysis!A903,ReadyData!F:F))</f>
        <v>7</v>
      </c>
    </row>
    <row r="904" spans="1:2" x14ac:dyDescent="0.35">
      <c r="A904" t="str">
        <v>Steve Trenbirth</v>
      </c>
      <c r="B904" s="1" cm="1">
        <f t="array" ref="B904">AVERAGE(IF(ReadyData!A:A=DirectorAnalysis!A904,ReadyData!F:F))</f>
        <v>5.4</v>
      </c>
    </row>
    <row r="905" spans="1:2" x14ac:dyDescent="0.35">
      <c r="A905" t="str">
        <v>Mennan Yapo</v>
      </c>
      <c r="B905" s="1" cm="1">
        <f t="array" ref="B905">AVERAGE(IF(ReadyData!A:A=DirectorAnalysis!A905,ReadyData!F:F))</f>
        <v>5.9</v>
      </c>
    </row>
    <row r="906" spans="1:2" x14ac:dyDescent="0.35">
      <c r="A906" t="str">
        <v>Jun Falkenstein</v>
      </c>
      <c r="B906" s="1" cm="1">
        <f t="array" ref="B906">AVERAGE(IF(ReadyData!A:A=DirectorAnalysis!A906,ReadyData!F:F))</f>
        <v>6.3</v>
      </c>
    </row>
    <row r="907" spans="1:2" x14ac:dyDescent="0.35">
      <c r="A907" t="str">
        <v>Tom McCarthy</v>
      </c>
      <c r="B907" s="1" cm="1">
        <f t="array" ref="B907">AVERAGE(IF(ReadyData!A:A=DirectorAnalysis!A907,ReadyData!F:F))</f>
        <v>7.9</v>
      </c>
    </row>
    <row r="908" spans="1:2" x14ac:dyDescent="0.35">
      <c r="A908" t="str">
        <v>Takashi Shimizu</v>
      </c>
      <c r="B908" s="1" cm="1">
        <f t="array" ref="B908">AVERAGE(IF(ReadyData!A:A=DirectorAnalysis!A908,ReadyData!F:F))</f>
        <v>5.45</v>
      </c>
    </row>
    <row r="909" spans="1:2" x14ac:dyDescent="0.35">
      <c r="A909" t="str">
        <v>Gary Nelson</v>
      </c>
      <c r="B909" s="1" cm="1">
        <f t="array" ref="B909">AVERAGE(IF(ReadyData!A:A=DirectorAnalysis!A909,ReadyData!F:F))</f>
        <v>5.9</v>
      </c>
    </row>
    <row r="910" spans="1:2" x14ac:dyDescent="0.35">
      <c r="A910" t="str">
        <v>Anton Corbijn</v>
      </c>
      <c r="B910" s="1" cm="1">
        <f t="array" ref="B910">AVERAGE(IF(ReadyData!A:A=DirectorAnalysis!A910,ReadyData!F:F))</f>
        <v>6.9333333333333336</v>
      </c>
    </row>
    <row r="911" spans="1:2" x14ac:dyDescent="0.35">
      <c r="A911" t="str">
        <v>Gregory Nava</v>
      </c>
      <c r="B911" s="1" cm="1">
        <f t="array" ref="B911">AVERAGE(IF(ReadyData!A:A=DirectorAnalysis!A911,ReadyData!F:F))</f>
        <v>6.7</v>
      </c>
    </row>
    <row r="912" spans="1:2" x14ac:dyDescent="0.35">
      <c r="A912" t="str">
        <v>John Patrick Shanley</v>
      </c>
      <c r="B912" s="1" cm="1">
        <f t="array" ref="B912">AVERAGE(IF(ReadyData!A:A=DirectorAnalysis!A912,ReadyData!F:F))</f>
        <v>7.5</v>
      </c>
    </row>
    <row r="913" spans="1:2" x14ac:dyDescent="0.35">
      <c r="A913" t="str">
        <v>Joshua Logan</v>
      </c>
      <c r="B913" s="1" cm="1">
        <f t="array" ref="B913">AVERAGE(IF(ReadyData!A:A=DirectorAnalysis!A913,ReadyData!F:F))</f>
        <v>6.7</v>
      </c>
    </row>
    <row r="914" spans="1:2" x14ac:dyDescent="0.35">
      <c r="A914" t="str">
        <v>Steve Beck</v>
      </c>
      <c r="B914" s="1" cm="1">
        <f t="array" ref="B914">AVERAGE(IF(ReadyData!A:A=DirectorAnalysis!A914,ReadyData!F:F))</f>
        <v>5.5</v>
      </c>
    </row>
    <row r="915" spans="1:2" x14ac:dyDescent="0.35">
      <c r="A915" t="str">
        <v>Todd Strauss-Schulson</v>
      </c>
      <c r="B915" s="1" cm="1">
        <f t="array" ref="B915">AVERAGE(IF(ReadyData!A:A=DirectorAnalysis!A915,ReadyData!F:F))</f>
        <v>6.3</v>
      </c>
    </row>
    <row r="916" spans="1:2" x14ac:dyDescent="0.35">
      <c r="A916" t="str">
        <v>John McNaughton</v>
      </c>
      <c r="B916" s="1" cm="1">
        <f t="array" ref="B916">AVERAGE(IF(ReadyData!A:A=DirectorAnalysis!A916,ReadyData!F:F))</f>
        <v>6.5</v>
      </c>
    </row>
    <row r="917" spans="1:2" x14ac:dyDescent="0.35">
      <c r="A917" t="str">
        <v>Nelson McCormick</v>
      </c>
      <c r="B917" s="1" cm="1">
        <f t="array" ref="B917">AVERAGE(IF(ReadyData!A:A=DirectorAnalysis!A917,ReadyData!F:F))</f>
        <v>4.75</v>
      </c>
    </row>
    <row r="918" spans="1:2" x14ac:dyDescent="0.35">
      <c r="A918" t="str">
        <v>Eric Valette</v>
      </c>
      <c r="B918" s="1" cm="1">
        <f t="array" ref="B918">AVERAGE(IF(ReadyData!A:A=DirectorAnalysis!A918,ReadyData!F:F))</f>
        <v>3.9</v>
      </c>
    </row>
    <row r="919" spans="1:2" x14ac:dyDescent="0.35">
      <c r="A919" t="str">
        <v>Andrew Fleming</v>
      </c>
      <c r="B919" s="1" cm="1">
        <f t="array" ref="B919">AVERAGE(IF(ReadyData!A:A=DirectorAnalysis!A919,ReadyData!F:F))</f>
        <v>6.15</v>
      </c>
    </row>
    <row r="920" spans="1:2" x14ac:dyDescent="0.35">
      <c r="A920" t="str">
        <v>Michael Spierig</v>
      </c>
      <c r="B920" s="1" cm="1">
        <f t="array" ref="B920">AVERAGE(IF(ReadyData!A:A=DirectorAnalysis!A920,ReadyData!F:F))</f>
        <v>6.5</v>
      </c>
    </row>
    <row r="921" spans="1:2" x14ac:dyDescent="0.35">
      <c r="A921" t="str">
        <v>Jim Field Smith</v>
      </c>
      <c r="B921" s="1" cm="1">
        <f t="array" ref="B921">AVERAGE(IF(ReadyData!A:A=DirectorAnalysis!A921,ReadyData!F:F))</f>
        <v>6.4</v>
      </c>
    </row>
    <row r="922" spans="1:2" x14ac:dyDescent="0.35">
      <c r="A922" t="str">
        <v>Thomas Bezucha</v>
      </c>
      <c r="B922" s="1" cm="1">
        <f t="array" ref="B922">AVERAGE(IF(ReadyData!A:A=DirectorAnalysis!A922,ReadyData!F:F))</f>
        <v>6.05</v>
      </c>
    </row>
    <row r="923" spans="1:2" x14ac:dyDescent="0.35">
      <c r="A923" t="str">
        <v>William Brent Bell</v>
      </c>
      <c r="B923" s="1" cm="1">
        <f t="array" ref="B923">AVERAGE(IF(ReadyData!A:A=DirectorAnalysis!A923,ReadyData!F:F))</f>
        <v>5.1000000000000005</v>
      </c>
    </row>
    <row r="924" spans="1:2" x14ac:dyDescent="0.35">
      <c r="A924" t="str">
        <v>Anthony Bell</v>
      </c>
      <c r="B924" s="1" cm="1">
        <f t="array" ref="B924">AVERAGE(IF(ReadyData!A:A=DirectorAnalysis!A924,ReadyData!F:F))</f>
        <v>5.3</v>
      </c>
    </row>
    <row r="925" spans="1:2" x14ac:dyDescent="0.35">
      <c r="A925" t="str">
        <v>Jessica Bendinger</v>
      </c>
      <c r="B925" s="1" cm="1">
        <f t="array" ref="B925">AVERAGE(IF(ReadyData!A:A=DirectorAnalysis!A925,ReadyData!F:F))</f>
        <v>6.4</v>
      </c>
    </row>
    <row r="926" spans="1:2" x14ac:dyDescent="0.35">
      <c r="A926" t="str">
        <v>Henry Joost</v>
      </c>
      <c r="B926" s="1" cm="1">
        <f t="array" ref="B926">AVERAGE(IF(ReadyData!A:A=DirectorAnalysis!A926,ReadyData!F:F))</f>
        <v>5.833333333333333</v>
      </c>
    </row>
    <row r="927" spans="1:2" x14ac:dyDescent="0.35">
      <c r="A927" t="str">
        <v>Ed Harris</v>
      </c>
      <c r="B927" s="1" cm="1">
        <f t="array" ref="B927">AVERAGE(IF(ReadyData!A:A=DirectorAnalysis!A927,ReadyData!F:F))</f>
        <v>6.9</v>
      </c>
    </row>
    <row r="928" spans="1:2" x14ac:dyDescent="0.35">
      <c r="A928" t="str">
        <v>Alfred Hitchcock</v>
      </c>
      <c r="B928" s="1" cm="1">
        <f t="array" ref="B928">AVERAGE(IF(ReadyData!A:A=DirectorAnalysis!A928,ReadyData!F:F))</f>
        <v>7.3500000000000014</v>
      </c>
    </row>
    <row r="929" spans="1:2" x14ac:dyDescent="0.35">
      <c r="A929" t="str">
        <v>Shana Feste</v>
      </c>
      <c r="B929" s="1" cm="1">
        <f t="array" ref="B929">AVERAGE(IF(ReadyData!A:A=DirectorAnalysis!A929,ReadyData!F:F))</f>
        <v>6.4333333333333336</v>
      </c>
    </row>
    <row r="930" spans="1:2" x14ac:dyDescent="0.35">
      <c r="A930" t="str">
        <v>Steve Rash</v>
      </c>
      <c r="B930" s="1" cm="1">
        <f t="array" ref="B930">AVERAGE(IF(ReadyData!A:A=DirectorAnalysis!A930,ReadyData!F:F))</f>
        <v>5.25</v>
      </c>
    </row>
    <row r="931" spans="1:2" x14ac:dyDescent="0.35">
      <c r="A931" t="str">
        <v>Mike Binder</v>
      </c>
      <c r="B931" s="1" cm="1">
        <f t="array" ref="B931">AVERAGE(IF(ReadyData!A:A=DirectorAnalysis!A931,ReadyData!F:F))</f>
        <v>7</v>
      </c>
    </row>
    <row r="932" spans="1:2" x14ac:dyDescent="0.35">
      <c r="A932" t="str">
        <v>Michael J. Bassett</v>
      </c>
      <c r="B932" s="1" cm="1">
        <f t="array" ref="B932">AVERAGE(IF(ReadyData!A:A=DirectorAnalysis!A932,ReadyData!F:F))</f>
        <v>5</v>
      </c>
    </row>
    <row r="933" spans="1:2" x14ac:dyDescent="0.35">
      <c r="A933" t="str">
        <v>Frank Nissen</v>
      </c>
      <c r="B933" s="1" cm="1">
        <f t="array" ref="B933">AVERAGE(IF(ReadyData!A:A=DirectorAnalysis!A933,ReadyData!F:F))</f>
        <v>6.4</v>
      </c>
    </row>
    <row r="934" spans="1:2" x14ac:dyDescent="0.35">
      <c r="A934" t="str">
        <v>Stephen Chow</v>
      </c>
      <c r="B934" s="1" cm="1">
        <f t="array" ref="B934">AVERAGE(IF(ReadyData!A:A=DirectorAnalysis!A934,ReadyData!F:F))</f>
        <v>7.2</v>
      </c>
    </row>
    <row r="935" spans="1:2" x14ac:dyDescent="0.35">
      <c r="A935" t="str">
        <v>Peter Hastings</v>
      </c>
      <c r="B935" s="1" cm="1">
        <f t="array" ref="B935">AVERAGE(IF(ReadyData!A:A=DirectorAnalysis!A935,ReadyData!F:F))</f>
        <v>4</v>
      </c>
    </row>
    <row r="936" spans="1:2" x14ac:dyDescent="0.35">
      <c r="A936" t="str">
        <v>Paul Abascal</v>
      </c>
      <c r="B936" s="1" cm="1">
        <f t="array" ref="B936">AVERAGE(IF(ReadyData!A:A=DirectorAnalysis!A936,ReadyData!F:F))</f>
        <v>5.8</v>
      </c>
    </row>
    <row r="937" spans="1:2" x14ac:dyDescent="0.35">
      <c r="A937" t="str">
        <v>Chris Koch</v>
      </c>
      <c r="B937" s="1" cm="1">
        <f t="array" ref="B937">AVERAGE(IF(ReadyData!A:A=DirectorAnalysis!A937,ReadyData!F:F))</f>
        <v>5.25</v>
      </c>
    </row>
    <row r="938" spans="1:2" x14ac:dyDescent="0.35">
      <c r="A938" t="str">
        <v>Amy Heckerling</v>
      </c>
      <c r="B938" s="1" cm="1">
        <f t="array" ref="B938">AVERAGE(IF(ReadyData!A:A=DirectorAnalysis!A938,ReadyData!F:F))</f>
        <v>6.1</v>
      </c>
    </row>
    <row r="939" spans="1:2" x14ac:dyDescent="0.35">
      <c r="A939" t="str">
        <v>Michael Moore</v>
      </c>
      <c r="B939" s="1" cm="1">
        <f t="array" ref="B939">AVERAGE(IF(ReadyData!A:A=DirectorAnalysis!A939,ReadyData!F:F))</f>
        <v>7.2833333333333323</v>
      </c>
    </row>
    <row r="940" spans="1:2" x14ac:dyDescent="0.35">
      <c r="A940" t="str">
        <v>George Stevens</v>
      </c>
      <c r="B940" s="1" cm="1">
        <f t="array" ref="B940">AVERAGE(IF(ReadyData!A:A=DirectorAnalysis!A940,ReadyData!F:F))</f>
        <v>6.6</v>
      </c>
    </row>
    <row r="941" spans="1:2" x14ac:dyDescent="0.35">
      <c r="A941" t="str">
        <v>Billy Ray</v>
      </c>
      <c r="B941" s="1" cm="1">
        <f t="array" ref="B941">AVERAGE(IF(ReadyData!A:A=DirectorAnalysis!A941,ReadyData!F:F))</f>
        <v>6.7</v>
      </c>
    </row>
    <row r="942" spans="1:2" x14ac:dyDescent="0.35">
      <c r="A942" t="str">
        <v>Mark Mylod</v>
      </c>
      <c r="B942" s="1" cm="1">
        <f t="array" ref="B942">AVERAGE(IF(ReadyData!A:A=DirectorAnalysis!A942,ReadyData!F:F))</f>
        <v>6</v>
      </c>
    </row>
    <row r="943" spans="1:2" x14ac:dyDescent="0.35">
      <c r="A943" t="str">
        <v>James Mather</v>
      </c>
      <c r="B943" s="1" cm="1">
        <f t="array" ref="B943">AVERAGE(IF(ReadyData!A:A=DirectorAnalysis!A943,ReadyData!F:F))</f>
        <v>6.1</v>
      </c>
    </row>
    <row r="944" spans="1:2" x14ac:dyDescent="0.35">
      <c r="A944" t="str">
        <v>Michael O. Sajbel</v>
      </c>
      <c r="B944" s="1" cm="1">
        <f t="array" ref="B944">AVERAGE(IF(ReadyData!A:A=DirectorAnalysis!A944,ReadyData!F:F))</f>
        <v>6.85</v>
      </c>
    </row>
    <row r="945" spans="1:2" x14ac:dyDescent="0.35">
      <c r="A945" t="str">
        <v>Charles T. Kanganis</v>
      </c>
      <c r="B945" s="1" cm="1">
        <f t="array" ref="B945">AVERAGE(IF(ReadyData!A:A=DirectorAnalysis!A945,ReadyData!F:F))</f>
        <v>4.3</v>
      </c>
    </row>
    <row r="946" spans="1:2" x14ac:dyDescent="0.35">
      <c r="A946" t="str">
        <v>Damon Santostefano</v>
      </c>
      <c r="B946" s="1" cm="1">
        <f t="array" ref="B946">AVERAGE(IF(ReadyData!A:A=DirectorAnalysis!A946,ReadyData!F:F))</f>
        <v>6.1</v>
      </c>
    </row>
    <row r="947" spans="1:2" x14ac:dyDescent="0.35">
      <c r="A947" t="str">
        <v>Bob Clark</v>
      </c>
      <c r="B947" s="1" cm="1">
        <f t="array" ref="B947">AVERAGE(IF(ReadyData!A:A=DirectorAnalysis!A947,ReadyData!F:F))</f>
        <v>4.6750000000000007</v>
      </c>
    </row>
    <row r="948" spans="1:2" x14ac:dyDescent="0.35">
      <c r="A948" t="str">
        <v>Dave Borthwick</v>
      </c>
      <c r="B948" s="1" cm="1">
        <f t="array" ref="B948">AVERAGE(IF(ReadyData!A:A=DirectorAnalysis!A948,ReadyData!F:F))</f>
        <v>2.8</v>
      </c>
    </row>
    <row r="949" spans="1:2" x14ac:dyDescent="0.35">
      <c r="A949" t="str">
        <v>Benson Lee</v>
      </c>
      <c r="B949" s="1" cm="1">
        <f t="array" ref="B949">AVERAGE(IF(ReadyData!A:A=DirectorAnalysis!A949,ReadyData!F:F))</f>
        <v>5</v>
      </c>
    </row>
    <row r="950" spans="1:2" x14ac:dyDescent="0.35">
      <c r="A950" t="str">
        <v>Glen Morgan</v>
      </c>
      <c r="B950" s="1" cm="1">
        <f t="array" ref="B950">AVERAGE(IF(ReadyData!A:A=DirectorAnalysis!A950,ReadyData!F:F))</f>
        <v>5.35</v>
      </c>
    </row>
    <row r="951" spans="1:2" x14ac:dyDescent="0.35">
      <c r="A951" t="str">
        <v>Mike Leigh</v>
      </c>
      <c r="B951" s="1" cm="1">
        <f t="array" ref="B951">AVERAGE(IF(ReadyData!A:A=DirectorAnalysis!A951,ReadyData!F:F))</f>
        <v>7.3599999999999994</v>
      </c>
    </row>
    <row r="952" spans="1:2" x14ac:dyDescent="0.35">
      <c r="A952" t="str">
        <v>Alejandro Monteverde</v>
      </c>
      <c r="B952" s="1" cm="1">
        <f t="array" ref="B952">AVERAGE(IF(ReadyData!A:A=DirectorAnalysis!A952,ReadyData!F:F))</f>
        <v>7.4</v>
      </c>
    </row>
    <row r="953" spans="1:2" x14ac:dyDescent="0.35">
      <c r="A953" t="str">
        <v>Jonathan Glazer</v>
      </c>
      <c r="B953" s="1" cm="1">
        <f t="array" ref="B953">AVERAGE(IF(ReadyData!A:A=DirectorAnalysis!A953,ReadyData!F:F))</f>
        <v>6.5666666666666664</v>
      </c>
    </row>
    <row r="954" spans="1:2" x14ac:dyDescent="0.35">
      <c r="A954" t="str">
        <v>J.C. Chandor</v>
      </c>
      <c r="B954" s="1" cm="1">
        <f t="array" ref="B954">AVERAGE(IF(ReadyData!A:A=DirectorAnalysis!A954,ReadyData!F:F))</f>
        <v>7</v>
      </c>
    </row>
    <row r="955" spans="1:2" x14ac:dyDescent="0.35">
      <c r="A955" t="str">
        <v>Paul Gross</v>
      </c>
      <c r="B955" s="1" cm="1">
        <f t="array" ref="B955">AVERAGE(IF(ReadyData!A:A=DirectorAnalysis!A955,ReadyData!F:F))</f>
        <v>6.25</v>
      </c>
    </row>
    <row r="956" spans="1:2" x14ac:dyDescent="0.35">
      <c r="A956" t="str">
        <v>Marc Abraham</v>
      </c>
      <c r="B956" s="1" cm="1">
        <f t="array" ref="B956">AVERAGE(IF(ReadyData!A:A=DirectorAnalysis!A956,ReadyData!F:F))</f>
        <v>7</v>
      </c>
    </row>
    <row r="957" spans="1:2" x14ac:dyDescent="0.35">
      <c r="A957" t="str">
        <v>Todd Haynes</v>
      </c>
      <c r="B957" s="1" cm="1">
        <f t="array" ref="B957">AVERAGE(IF(ReadyData!A:A=DirectorAnalysis!A957,ReadyData!F:F))</f>
        <v>7.1333333333333329</v>
      </c>
    </row>
    <row r="958" spans="1:2" x14ac:dyDescent="0.35">
      <c r="A958" t="str">
        <v>Mabrouk El Mechri</v>
      </c>
      <c r="B958" s="1" cm="1">
        <f t="array" ref="B958">AVERAGE(IF(ReadyData!A:A=DirectorAnalysis!A958,ReadyData!F:F))</f>
        <v>4.9000000000000004</v>
      </c>
    </row>
    <row r="959" spans="1:2" x14ac:dyDescent="0.35">
      <c r="A959" t="str">
        <v>Charlie Kaufman</v>
      </c>
      <c r="B959" s="1" cm="1">
        <f t="array" ref="B959">AVERAGE(IF(ReadyData!A:A=DirectorAnalysis!A959,ReadyData!F:F))</f>
        <v>7.5</v>
      </c>
    </row>
    <row r="960" spans="1:2" x14ac:dyDescent="0.35">
      <c r="A960" t="str">
        <v>Nancy Walker</v>
      </c>
      <c r="B960" s="1" cm="1">
        <f t="array" ref="B960">AVERAGE(IF(ReadyData!A:A=DirectorAnalysis!A960,ReadyData!F:F))</f>
        <v>4.5</v>
      </c>
    </row>
    <row r="961" spans="1:2" x14ac:dyDescent="0.35">
      <c r="A961" t="str">
        <v>Angelo Pizzo</v>
      </c>
      <c r="B961" s="1" cm="1">
        <f t="array" ref="B961">AVERAGE(IF(ReadyData!A:A=DirectorAnalysis!A961,ReadyData!F:F))</f>
        <v>7</v>
      </c>
    </row>
    <row r="962" spans="1:2" x14ac:dyDescent="0.35">
      <c r="A962" t="str">
        <v>Matthew Diamond</v>
      </c>
      <c r="B962" s="1" cm="1">
        <f t="array" ref="B962">AVERAGE(IF(ReadyData!A:A=DirectorAnalysis!A962,ReadyData!F:F))</f>
        <v>6.7</v>
      </c>
    </row>
    <row r="963" spans="1:2" x14ac:dyDescent="0.35">
      <c r="A963" t="str">
        <v>Katsuhiro Ôtomo</v>
      </c>
      <c r="B963" s="1" cm="1">
        <f t="array" ref="B963">AVERAGE(IF(ReadyData!A:A=DirectorAnalysis!A963,ReadyData!F:F))</f>
        <v>7.5</v>
      </c>
    </row>
    <row r="964" spans="1:2" x14ac:dyDescent="0.35">
      <c r="A964" t="str">
        <v>David Anspaugh</v>
      </c>
      <c r="B964" s="1" cm="1">
        <f t="array" ref="B964">AVERAGE(IF(ReadyData!A:A=DirectorAnalysis!A964,ReadyData!F:F))</f>
        <v>6.2</v>
      </c>
    </row>
    <row r="965" spans="1:2" x14ac:dyDescent="0.35">
      <c r="A965" t="str">
        <v>Andrew Jarecki</v>
      </c>
      <c r="B965" s="1" cm="1">
        <f t="array" ref="B965">AVERAGE(IF(ReadyData!A:A=DirectorAnalysis!A965,ReadyData!F:F))</f>
        <v>6.3</v>
      </c>
    </row>
    <row r="966" spans="1:2" x14ac:dyDescent="0.35">
      <c r="A966" t="str">
        <v>Daniel Algrant</v>
      </c>
      <c r="B966" s="1" cm="1">
        <f t="array" ref="B966">AVERAGE(IF(ReadyData!A:A=DirectorAnalysis!A966,ReadyData!F:F))</f>
        <v>5.5</v>
      </c>
    </row>
    <row r="967" spans="1:2" x14ac:dyDescent="0.35">
      <c r="A967" t="str">
        <v>Jane Clark</v>
      </c>
      <c r="B967" s="1" cm="1">
        <f t="array" ref="B967">AVERAGE(IF(ReadyData!A:A=DirectorAnalysis!A967,ReadyData!F:F))</f>
        <v>5.2</v>
      </c>
    </row>
    <row r="968" spans="1:2" x14ac:dyDescent="0.35">
      <c r="A968" t="str">
        <v>Mike Barker</v>
      </c>
      <c r="B968" s="1" cm="1">
        <f t="array" ref="B968">AVERAGE(IF(ReadyData!A:A=DirectorAnalysis!A968,ReadyData!F:F))</f>
        <v>6.7</v>
      </c>
    </row>
    <row r="969" spans="1:2" x14ac:dyDescent="0.35">
      <c r="A969" t="str">
        <v>Wayne Thornley</v>
      </c>
      <c r="B969" s="1" cm="1">
        <f t="array" ref="B969">AVERAGE(IF(ReadyData!A:A=DirectorAnalysis!A969,ReadyData!F:F))</f>
        <v>5.8</v>
      </c>
    </row>
    <row r="970" spans="1:2" x14ac:dyDescent="0.35">
      <c r="A970" t="str">
        <v>Gnana Rajasekaran</v>
      </c>
      <c r="B970" s="1" cm="1">
        <f t="array" ref="B970">AVERAGE(IF(ReadyData!A:A=DirectorAnalysis!A970,ReadyData!F:F))</f>
        <v>7</v>
      </c>
    </row>
    <row r="971" spans="1:2" x14ac:dyDescent="0.35">
      <c r="A971" t="str">
        <v>Tom Walsh</v>
      </c>
      <c r="B971" s="1" cm="1">
        <f t="array" ref="B971">AVERAGE(IF(ReadyData!A:A=DirectorAnalysis!A971,ReadyData!F:F))</f>
        <v>4.8</v>
      </c>
    </row>
    <row r="972" spans="1:2" x14ac:dyDescent="0.35">
      <c r="A972" t="str">
        <v>Jonathan Jakubowicz</v>
      </c>
      <c r="B972" s="1" cm="1">
        <f t="array" ref="B972">AVERAGE(IF(ReadyData!A:A=DirectorAnalysis!A972,ReadyData!F:F))</f>
        <v>7.2</v>
      </c>
    </row>
    <row r="973" spans="1:2" x14ac:dyDescent="0.35">
      <c r="A973" t="str">
        <v>Scott Walker</v>
      </c>
      <c r="B973" s="1" cm="1">
        <f t="array" ref="B973">AVERAGE(IF(ReadyData!A:A=DirectorAnalysis!A973,ReadyData!F:F))</f>
        <v>6.4</v>
      </c>
    </row>
    <row r="974" spans="1:2" x14ac:dyDescent="0.35">
      <c r="A974" t="str">
        <v>Mark Rosman</v>
      </c>
      <c r="B974" s="1" cm="1">
        <f t="array" ref="B974">AVERAGE(IF(ReadyData!A:A=DirectorAnalysis!A974,ReadyData!F:F))</f>
        <v>5.7</v>
      </c>
    </row>
    <row r="975" spans="1:2" x14ac:dyDescent="0.35">
      <c r="A975" t="str">
        <v>Rob Hawk</v>
      </c>
      <c r="B975" s="1" cm="1">
        <f t="array" ref="B975">AVERAGE(IF(ReadyData!A:A=DirectorAnalysis!A975,ReadyData!F:F))</f>
        <v>5</v>
      </c>
    </row>
    <row r="976" spans="1:2" x14ac:dyDescent="0.35">
      <c r="A976" t="str">
        <v>Britt Allcroft</v>
      </c>
      <c r="B976" s="1" cm="1">
        <f t="array" ref="B976">AVERAGE(IF(ReadyData!A:A=DirectorAnalysis!A976,ReadyData!F:F))</f>
        <v>3.6</v>
      </c>
    </row>
    <row r="977" spans="1:2" x14ac:dyDescent="0.35">
      <c r="A977" t="str">
        <v>Alan Yuen</v>
      </c>
      <c r="B977" s="1" cm="1">
        <f t="array" ref="B977">AVERAGE(IF(ReadyData!A:A=DirectorAnalysis!A977,ReadyData!F:F))</f>
        <v>6.2</v>
      </c>
    </row>
    <row r="978" spans="1:2" x14ac:dyDescent="0.35">
      <c r="A978" t="str">
        <v>Brian Percival</v>
      </c>
      <c r="B978" s="1" cm="1">
        <f t="array" ref="B978">AVERAGE(IF(ReadyData!A:A=DirectorAnalysis!A978,ReadyData!F:F))</f>
        <v>7.6</v>
      </c>
    </row>
    <row r="979" spans="1:2" x14ac:dyDescent="0.35">
      <c r="A979" t="str">
        <v>Anand Tucker</v>
      </c>
      <c r="B979" s="1" cm="1">
        <f t="array" ref="B979">AVERAGE(IF(ReadyData!A:A=DirectorAnalysis!A979,ReadyData!F:F))</f>
        <v>6.5666666666666673</v>
      </c>
    </row>
    <row r="980" spans="1:2" x14ac:dyDescent="0.35">
      <c r="A980" t="str">
        <v>Anthony Mann</v>
      </c>
      <c r="B980" s="1" cm="1">
        <f t="array" ref="B980">AVERAGE(IF(ReadyData!A:A=DirectorAnalysis!A980,ReadyData!F:F))</f>
        <v>6.7</v>
      </c>
    </row>
    <row r="981" spans="1:2" x14ac:dyDescent="0.35">
      <c r="A981" t="str">
        <v>Michael Dowse</v>
      </c>
      <c r="B981" s="1" cm="1">
        <f t="array" ref="B981">AVERAGE(IF(ReadyData!A:A=DirectorAnalysis!A981,ReadyData!F:F))</f>
        <v>6.85</v>
      </c>
    </row>
    <row r="982" spans="1:2" x14ac:dyDescent="0.35">
      <c r="A982" t="str">
        <v>Daniel Barnz</v>
      </c>
      <c r="B982" s="1" cm="1">
        <f t="array" ref="B982">AVERAGE(IF(ReadyData!A:A=DirectorAnalysis!A982,ReadyData!F:F))</f>
        <v>6</v>
      </c>
    </row>
    <row r="983" spans="1:2" x14ac:dyDescent="0.35">
      <c r="A983" t="str">
        <v>Emile Ardolino</v>
      </c>
      <c r="B983" s="1" cm="1">
        <f t="array" ref="B983">AVERAGE(IF(ReadyData!A:A=DirectorAnalysis!A983,ReadyData!F:F))</f>
        <v>5.7</v>
      </c>
    </row>
    <row r="984" spans="1:2" x14ac:dyDescent="0.35">
      <c r="A984" t="str">
        <v>Robert Altman</v>
      </c>
      <c r="B984" s="1" cm="1">
        <f t="array" ref="B984">AVERAGE(IF(ReadyData!A:A=DirectorAnalysis!A984,ReadyData!F:F))</f>
        <v>6.8</v>
      </c>
    </row>
    <row r="985" spans="1:2" x14ac:dyDescent="0.35">
      <c r="A985" t="str">
        <v>James Schamus</v>
      </c>
      <c r="B985" s="1" cm="1">
        <f t="array" ref="B985">AVERAGE(IF(ReadyData!A:A=DirectorAnalysis!A985,ReadyData!F:F))</f>
        <v>7.8</v>
      </c>
    </row>
    <row r="986" spans="1:2" x14ac:dyDescent="0.35">
      <c r="A986" t="str">
        <v>Andrew Douglas</v>
      </c>
      <c r="B986" s="1" cm="1">
        <f t="array" ref="B986">AVERAGE(IF(ReadyData!A:A=DirectorAnalysis!A986,ReadyData!F:F))</f>
        <v>6</v>
      </c>
    </row>
    <row r="987" spans="1:2" x14ac:dyDescent="0.35">
      <c r="A987" t="str">
        <v>Ricky Gervais</v>
      </c>
      <c r="B987" s="1" cm="1">
        <f t="array" ref="B987">AVERAGE(IF(ReadyData!A:A=DirectorAnalysis!A987,ReadyData!F:F))</f>
        <v>6.4</v>
      </c>
    </row>
    <row r="988" spans="1:2" x14ac:dyDescent="0.35">
      <c r="A988" t="str">
        <v>Vic Armstrong</v>
      </c>
      <c r="B988" s="1" cm="1">
        <f t="array" ref="B988">AVERAGE(IF(ReadyData!A:A=DirectorAnalysis!A988,ReadyData!F:F))</f>
        <v>3.1</v>
      </c>
    </row>
    <row r="989" spans="1:2" x14ac:dyDescent="0.35">
      <c r="A989" t="str">
        <v>Terry Zwigoff</v>
      </c>
      <c r="B989" s="1" cm="1">
        <f t="array" ref="B989">AVERAGE(IF(ReadyData!A:A=DirectorAnalysis!A989,ReadyData!F:F))</f>
        <v>7.25</v>
      </c>
    </row>
    <row r="990" spans="1:2" x14ac:dyDescent="0.35">
      <c r="A990" t="str">
        <v>Audrey Wells</v>
      </c>
      <c r="B990" s="1" cm="1">
        <f t="array" ref="B990">AVERAGE(IF(ReadyData!A:A=DirectorAnalysis!A990,ReadyData!F:F))</f>
        <v>6.7</v>
      </c>
    </row>
    <row r="991" spans="1:2" x14ac:dyDescent="0.35">
      <c r="A991" t="str">
        <v>Rick Friedberg</v>
      </c>
      <c r="B991" s="1" cm="1">
        <f t="array" ref="B991">AVERAGE(IF(ReadyData!A:A=DirectorAnalysis!A991,ReadyData!F:F))</f>
        <v>5.3</v>
      </c>
    </row>
    <row r="992" spans="1:2" x14ac:dyDescent="0.35">
      <c r="A992" t="str">
        <v>Sean McNamara</v>
      </c>
      <c r="B992" s="1" cm="1">
        <f t="array" ref="B992">AVERAGE(IF(ReadyData!A:A=DirectorAnalysis!A992,ReadyData!F:F))</f>
        <v>6.5</v>
      </c>
    </row>
    <row r="993" spans="1:2" x14ac:dyDescent="0.35">
      <c r="A993" t="str">
        <v>Jody Hill</v>
      </c>
      <c r="B993" s="1" cm="1">
        <f t="array" ref="B993">AVERAGE(IF(ReadyData!A:A=DirectorAnalysis!A993,ReadyData!F:F))</f>
        <v>5.8</v>
      </c>
    </row>
    <row r="994" spans="1:2" x14ac:dyDescent="0.35">
      <c r="A994" t="str">
        <v>Brandon Camp</v>
      </c>
      <c r="B994" s="1" cm="1">
        <f t="array" ref="B994">AVERAGE(IF(ReadyData!A:A=DirectorAnalysis!A994,ReadyData!F:F))</f>
        <v>5.6</v>
      </c>
    </row>
    <row r="995" spans="1:2" x14ac:dyDescent="0.35">
      <c r="A995" t="str">
        <v>Kevin Tancharoen</v>
      </c>
      <c r="B995" s="1" cm="1">
        <f t="array" ref="B995">AVERAGE(IF(ReadyData!A:A=DirectorAnalysis!A995,ReadyData!F:F))</f>
        <v>5.2</v>
      </c>
    </row>
    <row r="996" spans="1:2" x14ac:dyDescent="0.35">
      <c r="A996" t="str">
        <v>Nicholas Hytner</v>
      </c>
      <c r="B996" s="1" cm="1">
        <f t="array" ref="B996">AVERAGE(IF(ReadyData!A:A=DirectorAnalysis!A996,ReadyData!F:F))</f>
        <v>6.5333333333333341</v>
      </c>
    </row>
    <row r="997" spans="1:2" x14ac:dyDescent="0.35">
      <c r="A997" t="str">
        <v>Bart Freundlich</v>
      </c>
      <c r="B997" s="1" cm="1">
        <f t="array" ref="B997">AVERAGE(IF(ReadyData!A:A=DirectorAnalysis!A997,ReadyData!F:F))</f>
        <v>5.45</v>
      </c>
    </row>
    <row r="998" spans="1:2" x14ac:dyDescent="0.35">
      <c r="A998" t="str">
        <v>William A. Fraker</v>
      </c>
      <c r="B998" s="1" cm="1">
        <f t="array" ref="B998">AVERAGE(IF(ReadyData!A:A=DirectorAnalysis!A998,ReadyData!F:F))</f>
        <v>5</v>
      </c>
    </row>
    <row r="999" spans="1:2" x14ac:dyDescent="0.35">
      <c r="A999" t="str">
        <v>John Boorman</v>
      </c>
      <c r="B999" s="1" cm="1">
        <f t="array" ref="B999">AVERAGE(IF(ReadyData!A:A=DirectorAnalysis!A999,ReadyData!F:F))</f>
        <v>5.7333333333333343</v>
      </c>
    </row>
    <row r="1000" spans="1:2" x14ac:dyDescent="0.35">
      <c r="A1000" t="str">
        <v>Courtney Solomon</v>
      </c>
      <c r="B1000" s="1" cm="1">
        <f t="array" ref="B1000">AVERAGE(IF(ReadyData!A:A=DirectorAnalysis!A1000,ReadyData!F:F))</f>
        <v>4.7</v>
      </c>
    </row>
    <row r="1001" spans="1:2" x14ac:dyDescent="0.35">
      <c r="A1001" t="str">
        <v>Jeff Kanew</v>
      </c>
      <c r="B1001" s="1" cm="1">
        <f t="array" ref="B1001">AVERAGE(IF(ReadyData!A:A=DirectorAnalysis!A1001,ReadyData!F:F))</f>
        <v>5.5</v>
      </c>
    </row>
    <row r="1002" spans="1:2" x14ac:dyDescent="0.35">
      <c r="A1002" t="str">
        <v>István Szabó</v>
      </c>
      <c r="B1002" s="1" cm="1">
        <f t="array" ref="B1002">AVERAGE(IF(ReadyData!A:A=DirectorAnalysis!A1002,ReadyData!F:F))</f>
        <v>7.1</v>
      </c>
    </row>
    <row r="1003" spans="1:2" x14ac:dyDescent="0.35">
      <c r="A1003" t="str">
        <v>Matthew Robbins</v>
      </c>
      <c r="B1003" s="1" cm="1">
        <f t="array" ref="B1003">AVERAGE(IF(ReadyData!A:A=DirectorAnalysis!A1003,ReadyData!F:F))</f>
        <v>6.7</v>
      </c>
    </row>
    <row r="1004" spans="1:2" x14ac:dyDescent="0.35">
      <c r="A1004" t="str">
        <v>Hal Needham</v>
      </c>
      <c r="B1004" s="1" cm="1">
        <f t="array" ref="B1004">AVERAGE(IF(ReadyData!A:A=DirectorAnalysis!A1004,ReadyData!F:F))</f>
        <v>3.5</v>
      </c>
    </row>
    <row r="1005" spans="1:2" x14ac:dyDescent="0.35">
      <c r="A1005" t="str">
        <v>Jeff Nichols</v>
      </c>
      <c r="B1005" s="1" cm="1">
        <f t="array" ref="B1005">AVERAGE(IF(ReadyData!A:A=DirectorAnalysis!A1005,ReadyData!F:F))</f>
        <v>7.2</v>
      </c>
    </row>
    <row r="1006" spans="1:2" x14ac:dyDescent="0.35">
      <c r="A1006" t="str">
        <v>Jonathan Teplitzky</v>
      </c>
      <c r="B1006" s="1" cm="1">
        <f t="array" ref="B1006">AVERAGE(IF(ReadyData!A:A=DirectorAnalysis!A1006,ReadyData!F:F))</f>
        <v>7.1</v>
      </c>
    </row>
    <row r="1007" spans="1:2" x14ac:dyDescent="0.35">
      <c r="A1007" t="str">
        <v>Michael Haneke</v>
      </c>
      <c r="B1007" s="1" cm="1">
        <f t="array" ref="B1007">AVERAGE(IF(ReadyData!A:A=DirectorAnalysis!A1007,ReadyData!F:F))</f>
        <v>7.4000000000000012</v>
      </c>
    </row>
    <row r="1008" spans="1:2" x14ac:dyDescent="0.35">
      <c r="A1008" t="str">
        <v>Zack Ward</v>
      </c>
      <c r="B1008" s="1" cm="1">
        <f t="array" ref="B1008">AVERAGE(IF(ReadyData!A:A=DirectorAnalysis!A1008,ReadyData!F:F))</f>
        <v>4</v>
      </c>
    </row>
    <row r="1009" spans="1:2" x14ac:dyDescent="0.35">
      <c r="A1009" t="str">
        <v>Mike Marvin</v>
      </c>
      <c r="B1009" s="1" cm="1">
        <f t="array" ref="B1009">AVERAGE(IF(ReadyData!A:A=DirectorAnalysis!A1009,ReadyData!F:F))</f>
        <v>5.9</v>
      </c>
    </row>
    <row r="1010" spans="1:2" x14ac:dyDescent="0.35">
      <c r="A1010" t="str">
        <v>Gregor Jordan</v>
      </c>
      <c r="B1010" s="1" cm="1">
        <f t="array" ref="B1010">AVERAGE(IF(ReadyData!A:A=DirectorAnalysis!A1010,ReadyData!F:F))</f>
        <v>6</v>
      </c>
    </row>
    <row r="1011" spans="1:2" x14ac:dyDescent="0.35">
      <c r="A1011" t="str">
        <v>Tran Anh Hung</v>
      </c>
      <c r="B1011" s="1" cm="1">
        <f t="array" ref="B1011">AVERAGE(IF(ReadyData!A:A=DirectorAnalysis!A1011,ReadyData!F:F))</f>
        <v>5.5</v>
      </c>
    </row>
    <row r="1012" spans="1:2" x14ac:dyDescent="0.35">
      <c r="A1012" t="str">
        <v>Lance Hool</v>
      </c>
      <c r="B1012" s="1" cm="1">
        <f t="array" ref="B1012">AVERAGE(IF(ReadyData!A:A=DirectorAnalysis!A1012,ReadyData!F:F))</f>
        <v>6.2</v>
      </c>
    </row>
    <row r="1013" spans="1:2" x14ac:dyDescent="0.35">
      <c r="A1013" t="str">
        <v>Christian Volckman</v>
      </c>
      <c r="B1013" s="1" cm="1">
        <f t="array" ref="B1013">AVERAGE(IF(ReadyData!A:A=DirectorAnalysis!A1013,ReadyData!F:F))</f>
        <v>6.7</v>
      </c>
    </row>
    <row r="1014" spans="1:2" x14ac:dyDescent="0.35">
      <c r="A1014" t="str">
        <v>Rodrigo Cortés</v>
      </c>
      <c r="B1014" s="1" cm="1">
        <f t="array" ref="B1014">AVERAGE(IF(ReadyData!A:A=DirectorAnalysis!A1014,ReadyData!F:F))</f>
        <v>6.6</v>
      </c>
    </row>
    <row r="1015" spans="1:2" x14ac:dyDescent="0.35">
      <c r="A1015" t="str">
        <v>David Hayter</v>
      </c>
      <c r="B1015" s="1" cm="1">
        <f t="array" ref="B1015">AVERAGE(IF(ReadyData!A:A=DirectorAnalysis!A1015,ReadyData!F:F))</f>
        <v>5.3</v>
      </c>
    </row>
    <row r="1016" spans="1:2" x14ac:dyDescent="0.35">
      <c r="A1016" t="str">
        <v>Cory Edwards</v>
      </c>
      <c r="B1016" s="1" cm="1">
        <f t="array" ref="B1016">AVERAGE(IF(ReadyData!A:A=DirectorAnalysis!A1016,ReadyData!F:F))</f>
        <v>6.5</v>
      </c>
    </row>
    <row r="1017" spans="1:2" x14ac:dyDescent="0.35">
      <c r="A1017" t="str">
        <v>Terry George</v>
      </c>
      <c r="B1017" s="1" cm="1">
        <f t="array" ref="B1017">AVERAGE(IF(ReadyData!A:A=DirectorAnalysis!A1017,ReadyData!F:F))</f>
        <v>8.1</v>
      </c>
    </row>
    <row r="1018" spans="1:2" x14ac:dyDescent="0.35">
      <c r="A1018" t="str">
        <v>Xavier Gens</v>
      </c>
      <c r="B1018" s="1" cm="1">
        <f t="array" ref="B1018">AVERAGE(IF(ReadyData!A:A=DirectorAnalysis!A1018,ReadyData!F:F))</f>
        <v>6.05</v>
      </c>
    </row>
    <row r="1019" spans="1:2" x14ac:dyDescent="0.35">
      <c r="A1019" t="str">
        <v>Kasi Lemmons</v>
      </c>
      <c r="B1019" s="1" cm="1">
        <f t="array" ref="B1019">AVERAGE(IF(ReadyData!A:A=DirectorAnalysis!A1019,ReadyData!F:F))</f>
        <v>5.8999999999999995</v>
      </c>
    </row>
    <row r="1020" spans="1:2" x14ac:dyDescent="0.35">
      <c r="A1020" t="str">
        <v>Brian A Miller</v>
      </c>
      <c r="B1020" s="1" cm="1">
        <f t="array" ref="B1020">AVERAGE(IF(ReadyData!A:A=DirectorAnalysis!A1020,ReadyData!F:F))</f>
        <v>4.5999999999999996</v>
      </c>
    </row>
    <row r="1021" spans="1:2" x14ac:dyDescent="0.35">
      <c r="A1021" t="str">
        <v>Matt Dillon</v>
      </c>
      <c r="B1021" s="1" cm="1">
        <f t="array" ref="B1021">AVERAGE(IF(ReadyData!A:A=DirectorAnalysis!A1021,ReadyData!F:F))</f>
        <v>6</v>
      </c>
    </row>
    <row r="1022" spans="1:2" x14ac:dyDescent="0.35">
      <c r="A1022" t="str">
        <v>George Cukor</v>
      </c>
      <c r="B1022" s="1" cm="1">
        <f t="array" ref="B1022">AVERAGE(IF(ReadyData!A:A=DirectorAnalysis!A1022,ReadyData!F:F))</f>
        <v>7.9</v>
      </c>
    </row>
    <row r="1023" spans="1:2" x14ac:dyDescent="0.35">
      <c r="A1023" t="str">
        <v>John Hoffman</v>
      </c>
      <c r="B1023" s="1" cm="1">
        <f t="array" ref="B1023">AVERAGE(IF(ReadyData!A:A=DirectorAnalysis!A1023,ReadyData!F:F))</f>
        <v>5.0999999999999996</v>
      </c>
    </row>
    <row r="1024" spans="1:2" x14ac:dyDescent="0.35">
      <c r="A1024" t="str">
        <v>Kevin Greutert</v>
      </c>
      <c r="B1024" s="1" cm="1">
        <f t="array" ref="B1024">AVERAGE(IF(ReadyData!A:A=DirectorAnalysis!A1024,ReadyData!F:F))</f>
        <v>5.8</v>
      </c>
    </row>
    <row r="1025" spans="1:2" x14ac:dyDescent="0.35">
      <c r="A1025" t="str">
        <v>John Fortenberry</v>
      </c>
      <c r="B1025" s="1" cm="1">
        <f t="array" ref="B1025">AVERAGE(IF(ReadyData!A:A=DirectorAnalysis!A1025,ReadyData!F:F))</f>
        <v>6.2</v>
      </c>
    </row>
    <row r="1026" spans="1:2" x14ac:dyDescent="0.35">
      <c r="A1026" t="str">
        <v>Erik White</v>
      </c>
      <c r="B1026" s="1" cm="1">
        <f t="array" ref="B1026">AVERAGE(IF(ReadyData!A:A=DirectorAnalysis!A1026,ReadyData!F:F))</f>
        <v>4.9000000000000004</v>
      </c>
    </row>
    <row r="1027" spans="1:2" x14ac:dyDescent="0.35">
      <c r="A1027" t="str">
        <v>Chris Robinson</v>
      </c>
      <c r="B1027" s="1" cm="1">
        <f t="array" ref="B1027">AVERAGE(IF(ReadyData!A:A=DirectorAnalysis!A1027,ReadyData!F:F))</f>
        <v>6</v>
      </c>
    </row>
    <row r="1028" spans="1:2" x14ac:dyDescent="0.35">
      <c r="A1028" t="str">
        <v>Jason Moore</v>
      </c>
      <c r="B1028" s="1" cm="1">
        <f t="array" ref="B1028">AVERAGE(IF(ReadyData!A:A=DirectorAnalysis!A1028,ReadyData!F:F))</f>
        <v>7.2</v>
      </c>
    </row>
    <row r="1029" spans="1:2" x14ac:dyDescent="0.35">
      <c r="A1029" t="str">
        <v>Robert Harmon</v>
      </c>
      <c r="B1029" s="1" cm="1">
        <f t="array" ref="B1029">AVERAGE(IF(ReadyData!A:A=DirectorAnalysis!A1029,ReadyData!F:F))</f>
        <v>5.15</v>
      </c>
    </row>
    <row r="1030" spans="1:2" x14ac:dyDescent="0.35">
      <c r="A1030" t="str">
        <v>Trent Cooper</v>
      </c>
      <c r="B1030" s="1" cm="1">
        <f t="array" ref="B1030">AVERAGE(IF(ReadyData!A:A=DirectorAnalysis!A1030,ReadyData!F:F))</f>
        <v>3.1</v>
      </c>
    </row>
    <row r="1031" spans="1:2" x14ac:dyDescent="0.35">
      <c r="A1031" t="str">
        <v>Gary Halvorson</v>
      </c>
      <c r="B1031" s="1" cm="1">
        <f t="array" ref="B1031">AVERAGE(IF(ReadyData!A:A=DirectorAnalysis!A1031,ReadyData!F:F))</f>
        <v>5.8</v>
      </c>
    </row>
    <row r="1032" spans="1:2" x14ac:dyDescent="0.35">
      <c r="A1032" t="str">
        <v>Nicholas Ray</v>
      </c>
      <c r="B1032" s="1" cm="1">
        <f t="array" ref="B1032">AVERAGE(IF(ReadyData!A:A=DirectorAnalysis!A1032,ReadyData!F:F))</f>
        <v>6.8</v>
      </c>
    </row>
    <row r="1033" spans="1:2" x14ac:dyDescent="0.35">
      <c r="A1033" t="str">
        <v>Fede Alvarez</v>
      </c>
      <c r="B1033" s="1" cm="1">
        <f t="array" ref="B1033">AVERAGE(IF(ReadyData!A:A=DirectorAnalysis!A1033,ReadyData!F:F))</f>
        <v>6.5</v>
      </c>
    </row>
    <row r="1034" spans="1:2" x14ac:dyDescent="0.35">
      <c r="A1034" t="str">
        <v>Sidney J. Furie</v>
      </c>
      <c r="B1034" s="1" cm="1">
        <f t="array" ref="B1034">AVERAGE(IF(ReadyData!A:A=DirectorAnalysis!A1034,ReadyData!F:F))</f>
        <v>3.6</v>
      </c>
    </row>
    <row r="1035" spans="1:2" x14ac:dyDescent="0.35">
      <c r="A1035" t="str">
        <v>Ian Iqbal Rashid</v>
      </c>
      <c r="B1035" s="1" cm="1">
        <f t="array" ref="B1035">AVERAGE(IF(ReadyData!A:A=DirectorAnalysis!A1035,ReadyData!F:F))</f>
        <v>3.3</v>
      </c>
    </row>
    <row r="1036" spans="1:2" x14ac:dyDescent="0.35">
      <c r="A1036" t="str">
        <v>Wayne Kramer</v>
      </c>
      <c r="B1036" s="1" cm="1">
        <f t="array" ref="B1036">AVERAGE(IF(ReadyData!A:A=DirectorAnalysis!A1036,ReadyData!F:F))</f>
        <v>7.2</v>
      </c>
    </row>
    <row r="1037" spans="1:2" x14ac:dyDescent="0.35">
      <c r="A1037" t="str">
        <v>Rowdy Herrington</v>
      </c>
      <c r="B1037" s="1" cm="1">
        <f t="array" ref="B1037">AVERAGE(IF(ReadyData!A:A=DirectorAnalysis!A1037,ReadyData!F:F))</f>
        <v>6.6</v>
      </c>
    </row>
    <row r="1038" spans="1:2" x14ac:dyDescent="0.35">
      <c r="A1038" t="str">
        <v>Jim Goddard</v>
      </c>
      <c r="B1038" s="1" cm="1">
        <f t="array" ref="B1038">AVERAGE(IF(ReadyData!A:A=DirectorAnalysis!A1038,ReadyData!F:F))</f>
        <v>3</v>
      </c>
    </row>
    <row r="1039" spans="1:2" x14ac:dyDescent="0.35">
      <c r="A1039" t="str">
        <v>Noel Marshall</v>
      </c>
      <c r="B1039" s="1" cm="1">
        <f t="array" ref="B1039">AVERAGE(IF(ReadyData!A:A=DirectorAnalysis!A1039,ReadyData!F:F))</f>
        <v>6.4</v>
      </c>
    </row>
    <row r="1040" spans="1:2" x14ac:dyDescent="0.35">
      <c r="A1040" t="str">
        <v>Andrea Di Stefano</v>
      </c>
      <c r="B1040" s="1" cm="1">
        <f t="array" ref="B1040">AVERAGE(IF(ReadyData!A:A=DirectorAnalysis!A1040,ReadyData!F:F))</f>
        <v>6.6</v>
      </c>
    </row>
    <row r="1041" spans="1:2" x14ac:dyDescent="0.35">
      <c r="A1041" t="str">
        <v>Guillaume Ivernel</v>
      </c>
      <c r="B1041" s="1" cm="1">
        <f t="array" ref="B1041">AVERAGE(IF(ReadyData!A:A=DirectorAnalysis!A1041,ReadyData!F:F))</f>
        <v>6.6</v>
      </c>
    </row>
    <row r="1042" spans="1:2" x14ac:dyDescent="0.35">
      <c r="A1042" t="str">
        <v>Jack Smight</v>
      </c>
      <c r="B1042" s="1" cm="1">
        <f t="array" ref="B1042">AVERAGE(IF(ReadyData!A:A=DirectorAnalysis!A1042,ReadyData!F:F))</f>
        <v>6.1</v>
      </c>
    </row>
    <row r="1043" spans="1:2" x14ac:dyDescent="0.35">
      <c r="A1043" t="str">
        <v>Todd Lincoln</v>
      </c>
      <c r="B1043" s="1" cm="1">
        <f t="array" ref="B1043">AVERAGE(IF(ReadyData!A:A=DirectorAnalysis!A1043,ReadyData!F:F))</f>
        <v>4.0999999999999996</v>
      </c>
    </row>
    <row r="1044" spans="1:2" x14ac:dyDescent="0.35">
      <c r="A1044" t="str">
        <v>Howard Zieff</v>
      </c>
      <c r="B1044" s="1" cm="1">
        <f t="array" ref="B1044">AVERAGE(IF(ReadyData!A:A=DirectorAnalysis!A1044,ReadyData!F:F))</f>
        <v>6.4499999999999993</v>
      </c>
    </row>
    <row r="1045" spans="1:2" x14ac:dyDescent="0.35">
      <c r="A1045" t="str">
        <v>Steven Shainberg</v>
      </c>
      <c r="B1045" s="1" cm="1">
        <f t="array" ref="B1045">AVERAGE(IF(ReadyData!A:A=DirectorAnalysis!A1045,ReadyData!F:F))</f>
        <v>6.8</v>
      </c>
    </row>
    <row r="1046" spans="1:2" x14ac:dyDescent="0.35">
      <c r="A1046" t="str">
        <v>Julian Jarrold</v>
      </c>
      <c r="B1046" s="1" cm="1">
        <f t="array" ref="B1046">AVERAGE(IF(ReadyData!A:A=DirectorAnalysis!A1046,ReadyData!F:F))</f>
        <v>7.1</v>
      </c>
    </row>
    <row r="1047" spans="1:2" x14ac:dyDescent="0.35">
      <c r="A1047" t="str">
        <v>Joe Nussbaum</v>
      </c>
      <c r="B1047" s="1" cm="1">
        <f t="array" ref="B1047">AVERAGE(IF(ReadyData!A:A=DirectorAnalysis!A1047,ReadyData!F:F))</f>
        <v>5.666666666666667</v>
      </c>
    </row>
    <row r="1048" spans="1:2" x14ac:dyDescent="0.35">
      <c r="A1048" t="str">
        <v>Vadim Perelman</v>
      </c>
      <c r="B1048" s="1" cm="1">
        <f t="array" ref="B1048">AVERAGE(IF(ReadyData!A:A=DirectorAnalysis!A1048,ReadyData!F:F))</f>
        <v>7</v>
      </c>
    </row>
    <row r="1049" spans="1:2" x14ac:dyDescent="0.35">
      <c r="A1049" t="str">
        <v>Peter Farrelly</v>
      </c>
      <c r="B1049" s="1" cm="1">
        <f t="array" ref="B1049">AVERAGE(IF(ReadyData!A:A=DirectorAnalysis!A1049,ReadyData!F:F))</f>
        <v>7.3</v>
      </c>
    </row>
    <row r="1050" spans="1:2" x14ac:dyDescent="0.35">
      <c r="A1050" t="str">
        <v>Michel Hazanavicius</v>
      </c>
      <c r="B1050" s="1" cm="1">
        <f t="array" ref="B1050">AVERAGE(IF(ReadyData!A:A=DirectorAnalysis!A1050,ReadyData!F:F))</f>
        <v>8</v>
      </c>
    </row>
    <row r="1051" spans="1:2" x14ac:dyDescent="0.35">
      <c r="A1051" t="str">
        <v>Cyrus Nowrasteh</v>
      </c>
      <c r="B1051" s="1" cm="1">
        <f t="array" ref="B1051">AVERAGE(IF(ReadyData!A:A=DirectorAnalysis!A1051,ReadyData!F:F))</f>
        <v>5.4</v>
      </c>
    </row>
    <row r="1052" spans="1:2" x14ac:dyDescent="0.35">
      <c r="A1052" t="str">
        <v>Perry Andelin Blake</v>
      </c>
      <c r="B1052" s="1" cm="1">
        <f t="array" ref="B1052">AVERAGE(IF(ReadyData!A:A=DirectorAnalysis!A1052,ReadyData!F:F))</f>
        <v>3.3</v>
      </c>
    </row>
    <row r="1053" spans="1:2" x14ac:dyDescent="0.35">
      <c r="A1053" t="str">
        <v>Christian E. Christiansen</v>
      </c>
      <c r="B1053" s="1" cm="1">
        <f t="array" ref="B1053">AVERAGE(IF(ReadyData!A:A=DirectorAnalysis!A1053,ReadyData!F:F))</f>
        <v>4.8</v>
      </c>
    </row>
    <row r="1054" spans="1:2" x14ac:dyDescent="0.35">
      <c r="A1054" t="str">
        <v>Sheldon Lettich</v>
      </c>
      <c r="B1054" s="1" cm="1">
        <f t="array" ref="B1054">AVERAGE(IF(ReadyData!A:A=DirectorAnalysis!A1054,ReadyData!F:F))</f>
        <v>6.1</v>
      </c>
    </row>
    <row r="1055" spans="1:2" x14ac:dyDescent="0.35">
      <c r="A1055" t="str">
        <v>Diane English</v>
      </c>
      <c r="B1055" s="1" cm="1">
        <f t="array" ref="B1055">AVERAGE(IF(ReadyData!A:A=DirectorAnalysis!A1055,ReadyData!F:F))</f>
        <v>4.9000000000000004</v>
      </c>
    </row>
    <row r="1056" spans="1:2" x14ac:dyDescent="0.35">
      <c r="A1056" t="str">
        <v>Peter Flinth</v>
      </c>
      <c r="B1056" s="1" cm="1">
        <f t="array" ref="B1056">AVERAGE(IF(ReadyData!A:A=DirectorAnalysis!A1056,ReadyData!F:F))</f>
        <v>6.6</v>
      </c>
    </row>
    <row r="1057" spans="1:2" x14ac:dyDescent="0.35">
      <c r="A1057" t="str">
        <v>Robert Iscove</v>
      </c>
      <c r="B1057" s="1" cm="1">
        <f t="array" ref="B1057">AVERAGE(IF(ReadyData!A:A=DirectorAnalysis!A1057,ReadyData!F:F))</f>
        <v>4.3999999999999995</v>
      </c>
    </row>
    <row r="1058" spans="1:2" x14ac:dyDescent="0.35">
      <c r="A1058" t="str">
        <v>Peter Kosminsky</v>
      </c>
      <c r="B1058" s="1" cm="1">
        <f t="array" ref="B1058">AVERAGE(IF(ReadyData!A:A=DirectorAnalysis!A1058,ReadyData!F:F))</f>
        <v>7.2</v>
      </c>
    </row>
    <row r="1059" spans="1:2" x14ac:dyDescent="0.35">
      <c r="A1059" t="str">
        <v>Nick Gomez</v>
      </c>
      <c r="B1059" s="1" cm="1">
        <f t="array" ref="B1059">AVERAGE(IF(ReadyData!A:A=DirectorAnalysis!A1059,ReadyData!F:F))</f>
        <v>5.6</v>
      </c>
    </row>
    <row r="1060" spans="1:2" x14ac:dyDescent="0.35">
      <c r="A1060" t="str">
        <v>Allen Coulter</v>
      </c>
      <c r="B1060" s="1" cm="1">
        <f t="array" ref="B1060">AVERAGE(IF(ReadyData!A:A=DirectorAnalysis!A1060,ReadyData!F:F))</f>
        <v>7.2</v>
      </c>
    </row>
    <row r="1061" spans="1:2" x14ac:dyDescent="0.35">
      <c r="A1061" t="str">
        <v>Clare Kilner</v>
      </c>
      <c r="B1061" s="1" cm="1">
        <f t="array" ref="B1061">AVERAGE(IF(ReadyData!A:A=DirectorAnalysis!A1061,ReadyData!F:F))</f>
        <v>5.9</v>
      </c>
    </row>
    <row r="1062" spans="1:2" x14ac:dyDescent="0.35">
      <c r="A1062" t="str">
        <v>Josef Rusnak</v>
      </c>
      <c r="B1062" s="1" cm="1">
        <f t="array" ref="B1062">AVERAGE(IF(ReadyData!A:A=DirectorAnalysis!A1062,ReadyData!F:F))</f>
        <v>7</v>
      </c>
    </row>
    <row r="1063" spans="1:2" x14ac:dyDescent="0.35">
      <c r="A1063" t="str">
        <v>Lance Rivera</v>
      </c>
      <c r="B1063" s="1" cm="1">
        <f t="array" ref="B1063">AVERAGE(IF(ReadyData!A:A=DirectorAnalysis!A1063,ReadyData!F:F))</f>
        <v>3.6</v>
      </c>
    </row>
    <row r="1064" spans="1:2" x14ac:dyDescent="0.35">
      <c r="A1064" t="str">
        <v>Ronald Neame</v>
      </c>
      <c r="B1064" s="1" cm="1">
        <f t="array" ref="B1064">AVERAGE(IF(ReadyData!A:A=DirectorAnalysis!A1064,ReadyData!F:F))</f>
        <v>4.9000000000000004</v>
      </c>
    </row>
    <row r="1065" spans="1:2" x14ac:dyDescent="0.35">
      <c r="A1065" t="str">
        <v>Bruce Paltrow</v>
      </c>
      <c r="B1065" s="1" cm="1">
        <f t="array" ref="B1065">AVERAGE(IF(ReadyData!A:A=DirectorAnalysis!A1065,ReadyData!F:F))</f>
        <v>6</v>
      </c>
    </row>
    <row r="1066" spans="1:2" x14ac:dyDescent="0.35">
      <c r="A1066" t="str">
        <v>Adam Rifkin</v>
      </c>
      <c r="B1066" s="1" cm="1">
        <f t="array" ref="B1066">AVERAGE(IF(ReadyData!A:A=DirectorAnalysis!A1066,ReadyData!F:F))</f>
        <v>6.5</v>
      </c>
    </row>
    <row r="1067" spans="1:2" x14ac:dyDescent="0.35">
      <c r="A1067" t="str">
        <v>Susanne Bier</v>
      </c>
      <c r="B1067" s="1" cm="1">
        <f t="array" ref="B1067">AVERAGE(IF(ReadyData!A:A=DirectorAnalysis!A1067,ReadyData!F:F))</f>
        <v>7.2</v>
      </c>
    </row>
    <row r="1068" spans="1:2" x14ac:dyDescent="0.35">
      <c r="A1068" t="str">
        <v>Kenneth Johnson</v>
      </c>
      <c r="B1068" s="1" cm="1">
        <f t="array" ref="B1068">AVERAGE(IF(ReadyData!A:A=DirectorAnalysis!A1068,ReadyData!F:F))</f>
        <v>2.8</v>
      </c>
    </row>
    <row r="1069" spans="1:2" x14ac:dyDescent="0.35">
      <c r="A1069" t="str">
        <v>James Ivory</v>
      </c>
      <c r="B1069" s="1" cm="1">
        <f t="array" ref="B1069">AVERAGE(IF(ReadyData!A:A=DirectorAnalysis!A1069,ReadyData!F:F))</f>
        <v>7.0571428571428569</v>
      </c>
    </row>
    <row r="1070" spans="1:2" x14ac:dyDescent="0.35">
      <c r="A1070" t="str">
        <v>Jessy Terrero</v>
      </c>
      <c r="B1070" s="1" cm="1">
        <f t="array" ref="B1070">AVERAGE(IF(ReadyData!A:A=DirectorAnalysis!A1070,ReadyData!F:F))</f>
        <v>4.4000000000000004</v>
      </c>
    </row>
    <row r="1071" spans="1:2" x14ac:dyDescent="0.35">
      <c r="A1071" t="str">
        <v>Dany Boon</v>
      </c>
      <c r="B1071" s="1" cm="1">
        <f t="array" ref="B1071">AVERAGE(IF(ReadyData!A:A=DirectorAnalysis!A1071,ReadyData!F:F))</f>
        <v>7.1</v>
      </c>
    </row>
    <row r="1072" spans="1:2" x14ac:dyDescent="0.35">
      <c r="A1072" t="str">
        <v>Vicente Amorim</v>
      </c>
      <c r="B1072" s="1" cm="1">
        <f t="array" ref="B1072">AVERAGE(IF(ReadyData!A:A=DirectorAnalysis!A1072,ReadyData!F:F))</f>
        <v>6.2</v>
      </c>
    </row>
    <row r="1073" spans="1:2" x14ac:dyDescent="0.35">
      <c r="A1073" t="str">
        <v>Gaspar Noé</v>
      </c>
      <c r="B1073" s="1" cm="1">
        <f t="array" ref="B1073">AVERAGE(IF(ReadyData!A:A=DirectorAnalysis!A1073,ReadyData!F:F))</f>
        <v>7.35</v>
      </c>
    </row>
    <row r="1074" spans="1:2" x14ac:dyDescent="0.35">
      <c r="A1074" t="str">
        <v>Jérôme Salle</v>
      </c>
      <c r="B1074" s="1" cm="1">
        <f t="array" ref="B1074">AVERAGE(IF(ReadyData!A:A=DirectorAnalysis!A1074,ReadyData!F:F))</f>
        <v>6.7</v>
      </c>
    </row>
    <row r="1075" spans="1:2" x14ac:dyDescent="0.35">
      <c r="A1075" t="str">
        <v>Tommy Lee Jones</v>
      </c>
      <c r="B1075" s="1" cm="1">
        <f t="array" ref="B1075">AVERAGE(IF(ReadyData!A:A=DirectorAnalysis!A1075,ReadyData!F:F))</f>
        <v>7.05</v>
      </c>
    </row>
    <row r="1076" spans="1:2" x14ac:dyDescent="0.35">
      <c r="A1076" t="str">
        <v>Jesse Vaughan</v>
      </c>
      <c r="B1076" s="1" cm="1">
        <f t="array" ref="B1076">AVERAGE(IF(ReadyData!A:A=DirectorAnalysis!A1076,ReadyData!F:F))</f>
        <v>4.5</v>
      </c>
    </row>
    <row r="1077" spans="1:2" x14ac:dyDescent="0.35">
      <c r="A1077" t="str">
        <v>William Bindley</v>
      </c>
      <c r="B1077" s="1" cm="1">
        <f t="array" ref="B1077">AVERAGE(IF(ReadyData!A:A=DirectorAnalysis!A1077,ReadyData!F:F))</f>
        <v>6.5</v>
      </c>
    </row>
    <row r="1078" spans="1:2" x14ac:dyDescent="0.35">
      <c r="A1078" t="str">
        <v>Wayne Beach</v>
      </c>
      <c r="B1078" s="1" cm="1">
        <f t="array" ref="B1078">AVERAGE(IF(ReadyData!A:A=DirectorAnalysis!A1078,ReadyData!F:F))</f>
        <v>5.9</v>
      </c>
    </row>
    <row r="1079" spans="1:2" x14ac:dyDescent="0.35">
      <c r="A1079" t="str">
        <v>Gérard Krawczyk</v>
      </c>
      <c r="B1079" s="1" cm="1">
        <f t="array" ref="B1079">AVERAGE(IF(ReadyData!A:A=DirectorAnalysis!A1079,ReadyData!F:F))</f>
        <v>6.6</v>
      </c>
    </row>
    <row r="1080" spans="1:2" x14ac:dyDescent="0.35">
      <c r="A1080" t="str">
        <v>Udayan Prasad</v>
      </c>
      <c r="B1080" s="1" cm="1">
        <f t="array" ref="B1080">AVERAGE(IF(ReadyData!A:A=DirectorAnalysis!A1080,ReadyData!F:F))</f>
        <v>6.8</v>
      </c>
    </row>
    <row r="1081" spans="1:2" x14ac:dyDescent="0.35">
      <c r="A1081" t="str">
        <v>JK Youn</v>
      </c>
      <c r="B1081" s="1" cm="1">
        <f t="array" ref="B1081">AVERAGE(IF(ReadyData!A:A=DirectorAnalysis!A1081,ReadyData!F:F))</f>
        <v>5.7</v>
      </c>
    </row>
    <row r="1082" spans="1:2" x14ac:dyDescent="0.35">
      <c r="A1082" t="str">
        <v>Morten Tyldum</v>
      </c>
      <c r="B1082" s="1" cm="1">
        <f t="array" ref="B1082">AVERAGE(IF(ReadyData!A:A=DirectorAnalysis!A1082,ReadyData!F:F))</f>
        <v>7.85</v>
      </c>
    </row>
    <row r="1083" spans="1:2" x14ac:dyDescent="0.35">
      <c r="A1083" t="str">
        <v>Andrés Muschietti</v>
      </c>
      <c r="B1083" s="1" cm="1">
        <f t="array" ref="B1083">AVERAGE(IF(ReadyData!A:A=DirectorAnalysis!A1083,ReadyData!F:F))</f>
        <v>6.2</v>
      </c>
    </row>
    <row r="1084" spans="1:2" x14ac:dyDescent="0.35">
      <c r="A1084" t="str">
        <v>Gillian Armstrong</v>
      </c>
      <c r="B1084" s="1" cm="1">
        <f t="array" ref="B1084">AVERAGE(IF(ReadyData!A:A=DirectorAnalysis!A1084,ReadyData!F:F))</f>
        <v>7</v>
      </c>
    </row>
    <row r="1085" spans="1:2" x14ac:dyDescent="0.35">
      <c r="A1085" t="str">
        <v>James Watkins</v>
      </c>
      <c r="B1085" s="1" cm="1">
        <f t="array" ref="B1085">AVERAGE(IF(ReadyData!A:A=DirectorAnalysis!A1085,ReadyData!F:F))</f>
        <v>6.6</v>
      </c>
    </row>
    <row r="1086" spans="1:2" x14ac:dyDescent="0.35">
      <c r="A1086" t="str">
        <v>Jim Fall</v>
      </c>
      <c r="B1086" s="1" cm="1">
        <f t="array" ref="B1086">AVERAGE(IF(ReadyData!A:A=DirectorAnalysis!A1086,ReadyData!F:F))</f>
        <v>5.3</v>
      </c>
    </row>
    <row r="1087" spans="1:2" x14ac:dyDescent="0.35">
      <c r="A1087" t="str">
        <v>Ric Roman Waugh</v>
      </c>
      <c r="B1087" s="1" cm="1">
        <f t="array" ref="B1087">AVERAGE(IF(ReadyData!A:A=DirectorAnalysis!A1087,ReadyData!F:F))</f>
        <v>6.5</v>
      </c>
    </row>
    <row r="1088" spans="1:2" x14ac:dyDescent="0.35">
      <c r="A1088" t="str">
        <v>Michael Dougherty</v>
      </c>
      <c r="B1088" s="1" cm="1">
        <f t="array" ref="B1088">AVERAGE(IF(ReadyData!A:A=DirectorAnalysis!A1088,ReadyData!F:F))</f>
        <v>6.2</v>
      </c>
    </row>
    <row r="1089" spans="1:2" x14ac:dyDescent="0.35">
      <c r="A1089" t="str">
        <v>Joel Gallen</v>
      </c>
      <c r="B1089" s="1" cm="1">
        <f t="array" ref="B1089">AVERAGE(IF(ReadyData!A:A=DirectorAnalysis!A1089,ReadyData!F:F))</f>
        <v>5.7</v>
      </c>
    </row>
    <row r="1090" spans="1:2" x14ac:dyDescent="0.35">
      <c r="A1090" t="str">
        <v>James Marsh</v>
      </c>
      <c r="B1090" s="1" cm="1">
        <f t="array" ref="B1090">AVERAGE(IF(ReadyData!A:A=DirectorAnalysis!A1090,ReadyData!F:F))</f>
        <v>7.75</v>
      </c>
    </row>
    <row r="1091" spans="1:2" x14ac:dyDescent="0.35">
      <c r="A1091" t="str">
        <v>Matt Williams</v>
      </c>
      <c r="B1091" s="1" cm="1">
        <f t="array" ref="B1091">AVERAGE(IF(ReadyData!A:A=DirectorAnalysis!A1091,ReadyData!F:F))</f>
        <v>6.8</v>
      </c>
    </row>
    <row r="1092" spans="1:2" x14ac:dyDescent="0.35">
      <c r="A1092" t="str">
        <v>Rob Zombie</v>
      </c>
      <c r="B1092" s="1" cm="1">
        <f t="array" ref="B1092">AVERAGE(IF(ReadyData!A:A=DirectorAnalysis!A1092,ReadyData!F:F))</f>
        <v>5.7249999999999996</v>
      </c>
    </row>
    <row r="1093" spans="1:2" x14ac:dyDescent="0.35">
      <c r="A1093" t="str">
        <v>Dennis Iliadis</v>
      </c>
      <c r="B1093" s="1" cm="1">
        <f t="array" ref="B1093">AVERAGE(IF(ReadyData!A:A=DirectorAnalysis!A1093,ReadyData!F:F))</f>
        <v>6.6</v>
      </c>
    </row>
    <row r="1094" spans="1:2" x14ac:dyDescent="0.35">
      <c r="A1094" t="str">
        <v>Rick Rosenthal</v>
      </c>
      <c r="B1094" s="1" cm="1">
        <f t="array" ref="B1094">AVERAGE(IF(ReadyData!A:A=DirectorAnalysis!A1094,ReadyData!F:F))</f>
        <v>4.0999999999999996</v>
      </c>
    </row>
    <row r="1095" spans="1:2" x14ac:dyDescent="0.35">
      <c r="A1095" t="str">
        <v>Denzel Washington</v>
      </c>
      <c r="B1095" s="1" cm="1">
        <f t="array" ref="B1095">AVERAGE(IF(ReadyData!A:A=DirectorAnalysis!A1095,ReadyData!F:F))</f>
        <v>7.4499999999999993</v>
      </c>
    </row>
    <row r="1096" spans="1:2" x14ac:dyDescent="0.35">
      <c r="A1096" t="str">
        <v>Nicolas Winding Refn</v>
      </c>
      <c r="B1096" s="1" cm="1">
        <f t="array" ref="B1096">AVERAGE(IF(ReadyData!A:A=DirectorAnalysis!A1096,ReadyData!F:F))</f>
        <v>6.9</v>
      </c>
    </row>
    <row r="1097" spans="1:2" x14ac:dyDescent="0.35">
      <c r="A1097" t="str">
        <v>Sara Sugarman</v>
      </c>
      <c r="B1097" s="1" cm="1">
        <f t="array" ref="B1097">AVERAGE(IF(ReadyData!A:A=DirectorAnalysis!A1097,ReadyData!F:F))</f>
        <v>4.5999999999999996</v>
      </c>
    </row>
    <row r="1098" spans="1:2" x14ac:dyDescent="0.35">
      <c r="A1098" t="str">
        <v>Juan Carlos Fresnadillo</v>
      </c>
      <c r="B1098" s="1" cm="1">
        <f t="array" ref="B1098">AVERAGE(IF(ReadyData!A:A=DirectorAnalysis!A1098,ReadyData!F:F))</f>
        <v>7</v>
      </c>
    </row>
    <row r="1099" spans="1:2" x14ac:dyDescent="0.35">
      <c r="A1099" t="str">
        <v>Gina Prince-Bythewood</v>
      </c>
      <c r="B1099" s="1" cm="1">
        <f t="array" ref="B1099">AVERAGE(IF(ReadyData!A:A=DirectorAnalysis!A1099,ReadyData!F:F))</f>
        <v>7.1333333333333329</v>
      </c>
    </row>
    <row r="1100" spans="1:2" x14ac:dyDescent="0.35">
      <c r="A1100" t="str">
        <v>Phil Traill</v>
      </c>
      <c r="B1100" s="1" cm="1">
        <f t="array" ref="B1100">AVERAGE(IF(ReadyData!A:A=DirectorAnalysis!A1100,ReadyData!F:F))</f>
        <v>4.8</v>
      </c>
    </row>
    <row r="1101" spans="1:2" x14ac:dyDescent="0.35">
      <c r="A1101" t="str">
        <v>Joe Berlinger</v>
      </c>
      <c r="B1101" s="1" cm="1">
        <f t="array" ref="B1101">AVERAGE(IF(ReadyData!A:A=DirectorAnalysis!A1101,ReadyData!F:F))</f>
        <v>4</v>
      </c>
    </row>
    <row r="1102" spans="1:2" x14ac:dyDescent="0.35">
      <c r="A1102" t="str">
        <v>Elizabeth Allen Rosenbaum</v>
      </c>
      <c r="B1102" s="1" cm="1">
        <f t="array" ref="B1102">AVERAGE(IF(ReadyData!A:A=DirectorAnalysis!A1102,ReadyData!F:F))</f>
        <v>6</v>
      </c>
    </row>
    <row r="1103" spans="1:2" x14ac:dyDescent="0.35">
      <c r="A1103" t="str">
        <v>Michael Mayer</v>
      </c>
      <c r="B1103" s="1" cm="1">
        <f t="array" ref="B1103">AVERAGE(IF(ReadyData!A:A=DirectorAnalysis!A1103,ReadyData!F:F))</f>
        <v>6.5</v>
      </c>
    </row>
    <row r="1104" spans="1:2" x14ac:dyDescent="0.35">
      <c r="A1104" t="str">
        <v>Martin Weisz</v>
      </c>
      <c r="B1104" s="1" cm="1">
        <f t="array" ref="B1104">AVERAGE(IF(ReadyData!A:A=DirectorAnalysis!A1104,ReadyData!F:F))</f>
        <v>5.0999999999999996</v>
      </c>
    </row>
    <row r="1105" spans="1:2" x14ac:dyDescent="0.35">
      <c r="A1105" t="str">
        <v>John Ottman</v>
      </c>
      <c r="B1105" s="1" cm="1">
        <f t="array" ref="B1105">AVERAGE(IF(ReadyData!A:A=DirectorAnalysis!A1105,ReadyData!F:F))</f>
        <v>4.0999999999999996</v>
      </c>
    </row>
    <row r="1106" spans="1:2" x14ac:dyDescent="0.35">
      <c r="A1106" t="str">
        <v>John Bonito</v>
      </c>
      <c r="B1106" s="1" cm="1">
        <f t="array" ref="B1106">AVERAGE(IF(ReadyData!A:A=DirectorAnalysis!A1106,ReadyData!F:F))</f>
        <v>4.7</v>
      </c>
    </row>
    <row r="1107" spans="1:2" x14ac:dyDescent="0.35">
      <c r="A1107" t="str">
        <v>Peter Atencio</v>
      </c>
      <c r="B1107" s="1" cm="1">
        <f t="array" ref="B1107">AVERAGE(IF(ReadyData!A:A=DirectorAnalysis!A1107,ReadyData!F:F))</f>
        <v>6.4</v>
      </c>
    </row>
    <row r="1108" spans="1:2" x14ac:dyDescent="0.35">
      <c r="A1108" t="str">
        <v>David Nutter</v>
      </c>
      <c r="B1108" s="1" cm="1">
        <f t="array" ref="B1108">AVERAGE(IF(ReadyData!A:A=DirectorAnalysis!A1108,ReadyData!F:F))</f>
        <v>5.5</v>
      </c>
    </row>
    <row r="1109" spans="1:2" x14ac:dyDescent="0.35">
      <c r="A1109" t="str">
        <v>Derek Cianfrance</v>
      </c>
      <c r="B1109" s="1" cm="1">
        <f t="array" ref="B1109">AVERAGE(IF(ReadyData!A:A=DirectorAnalysis!A1109,ReadyData!F:F))</f>
        <v>7.35</v>
      </c>
    </row>
    <row r="1110" spans="1:2" x14ac:dyDescent="0.35">
      <c r="A1110" t="str">
        <v>Stephan Elliott</v>
      </c>
      <c r="B1110" s="1" cm="1">
        <f t="array" ref="B1110">AVERAGE(IF(ReadyData!A:A=DirectorAnalysis!A1110,ReadyData!F:F))</f>
        <v>5.8000000000000007</v>
      </c>
    </row>
    <row r="1111" spans="1:2" x14ac:dyDescent="0.35">
      <c r="A1111" t="str">
        <v>Mark L. Lester</v>
      </c>
      <c r="B1111" s="1" cm="1">
        <f t="array" ref="B1111">AVERAGE(IF(ReadyData!A:A=DirectorAnalysis!A1111,ReadyData!F:F))</f>
        <v>6.3249999999999993</v>
      </c>
    </row>
    <row r="1112" spans="1:2" x14ac:dyDescent="0.35">
      <c r="A1112" t="str">
        <v>Tom Green</v>
      </c>
      <c r="B1112" s="1" cm="1">
        <f t="array" ref="B1112">AVERAGE(IF(ReadyData!A:A=DirectorAnalysis!A1112,ReadyData!F:F))</f>
        <v>4.5</v>
      </c>
    </row>
    <row r="1113" spans="1:2" x14ac:dyDescent="0.35">
      <c r="A1113" t="str">
        <v>Mike Nawrocki</v>
      </c>
      <c r="B1113" s="1" cm="1">
        <f t="array" ref="B1113">AVERAGE(IF(ReadyData!A:A=DirectorAnalysis!A1113,ReadyData!F:F))</f>
        <v>6.15</v>
      </c>
    </row>
    <row r="1114" spans="1:2" x14ac:dyDescent="0.35">
      <c r="A1114" t="str">
        <v>Catherine Owens</v>
      </c>
      <c r="B1114" s="1" cm="1">
        <f t="array" ref="B1114">AVERAGE(IF(ReadyData!A:A=DirectorAnalysis!A1114,ReadyData!F:F))</f>
        <v>8.4</v>
      </c>
    </row>
    <row r="1115" spans="1:2" x14ac:dyDescent="0.35">
      <c r="A1115" t="str">
        <v>Douglas Aarniokoski</v>
      </c>
      <c r="B1115" s="1" cm="1">
        <f t="array" ref="B1115">AVERAGE(IF(ReadyData!A:A=DirectorAnalysis!A1115,ReadyData!F:F))</f>
        <v>4.5999999999999996</v>
      </c>
    </row>
    <row r="1116" spans="1:2" x14ac:dyDescent="0.35">
      <c r="A1116" t="str">
        <v>Bryan Barber</v>
      </c>
      <c r="B1116" s="1" cm="1">
        <f t="array" ref="B1116">AVERAGE(IF(ReadyData!A:A=DirectorAnalysis!A1116,ReadyData!F:F))</f>
        <v>6.2</v>
      </c>
    </row>
    <row r="1117" spans="1:2" x14ac:dyDescent="0.35">
      <c r="A1117" t="str">
        <v>Lone Scherfig</v>
      </c>
      <c r="B1117" s="1" cm="1">
        <f t="array" ref="B1117">AVERAGE(IF(ReadyData!A:A=DirectorAnalysis!A1117,ReadyData!F:F))</f>
        <v>7.15</v>
      </c>
    </row>
    <row r="1118" spans="1:2" x14ac:dyDescent="0.35">
      <c r="A1118" t="str">
        <v>Drew Barrymore</v>
      </c>
      <c r="B1118" s="1" cm="1">
        <f t="array" ref="B1118">AVERAGE(IF(ReadyData!A:A=DirectorAnalysis!A1118,ReadyData!F:F))</f>
        <v>6.9</v>
      </c>
    </row>
    <row r="1119" spans="1:2" x14ac:dyDescent="0.35">
      <c r="A1119" t="str">
        <v>Brian Koppelman</v>
      </c>
      <c r="B1119" s="1" cm="1">
        <f t="array" ref="B1119">AVERAGE(IF(ReadyData!A:A=DirectorAnalysis!A1119,ReadyData!F:F))</f>
        <v>6.25</v>
      </c>
    </row>
    <row r="1120" spans="1:2" x14ac:dyDescent="0.35">
      <c r="A1120" t="str">
        <v>James Foley</v>
      </c>
      <c r="B1120" s="1" cm="1">
        <f t="array" ref="B1120">AVERAGE(IF(ReadyData!A:A=DirectorAnalysis!A1120,ReadyData!F:F))</f>
        <v>6.833333333333333</v>
      </c>
    </row>
    <row r="1121" spans="1:2" x14ac:dyDescent="0.35">
      <c r="A1121" t="str">
        <v>Albert Brooks</v>
      </c>
      <c r="B1121" s="1" cm="1">
        <f t="array" ref="B1121">AVERAGE(IF(ReadyData!A:A=DirectorAnalysis!A1121,ReadyData!F:F))</f>
        <v>5.6</v>
      </c>
    </row>
    <row r="1122" spans="1:2" x14ac:dyDescent="0.35">
      <c r="A1122" t="str">
        <v>Steve Gomer</v>
      </c>
      <c r="B1122" s="1" cm="1">
        <f t="array" ref="B1122">AVERAGE(IF(ReadyData!A:A=DirectorAnalysis!A1122,ReadyData!F:F))</f>
        <v>2.8</v>
      </c>
    </row>
    <row r="1123" spans="1:2" x14ac:dyDescent="0.35">
      <c r="A1123" t="str">
        <v>RZA</v>
      </c>
      <c r="B1123" s="1" cm="1">
        <f t="array" ref="B1123">AVERAGE(IF(ReadyData!A:A=DirectorAnalysis!A1123,ReadyData!F:F))</f>
        <v>5.4</v>
      </c>
    </row>
    <row r="1124" spans="1:2" x14ac:dyDescent="0.35">
      <c r="A1124" t="str">
        <v>Mark Piznarski</v>
      </c>
      <c r="B1124" s="1" cm="1">
        <f t="array" ref="B1124">AVERAGE(IF(ReadyData!A:A=DirectorAnalysis!A1124,ReadyData!F:F))</f>
        <v>5.0999999999999996</v>
      </c>
    </row>
    <row r="1125" spans="1:2" x14ac:dyDescent="0.35">
      <c r="A1125" t="str">
        <v>Craig Brewer</v>
      </c>
      <c r="B1125" s="1" cm="1">
        <f t="array" ref="B1125">AVERAGE(IF(ReadyData!A:A=DirectorAnalysis!A1125,ReadyData!F:F))</f>
        <v>7.2</v>
      </c>
    </row>
    <row r="1126" spans="1:2" x14ac:dyDescent="0.35">
      <c r="A1126" t="str">
        <v>David Raynr</v>
      </c>
      <c r="B1126" s="1" cm="1">
        <f t="array" ref="B1126">AVERAGE(IF(ReadyData!A:A=DirectorAnalysis!A1126,ReadyData!F:F))</f>
        <v>5.3666666666666671</v>
      </c>
    </row>
    <row r="1127" spans="1:2" x14ac:dyDescent="0.35">
      <c r="A1127" t="str">
        <v>Mort Nathan</v>
      </c>
      <c r="B1127" s="1" cm="1">
        <f t="array" ref="B1127">AVERAGE(IF(ReadyData!A:A=DirectorAnalysis!A1127,ReadyData!F:F))</f>
        <v>4.9000000000000004</v>
      </c>
    </row>
    <row r="1128" spans="1:2" x14ac:dyDescent="0.35">
      <c r="A1128" t="str">
        <v>Dan Curtis</v>
      </c>
      <c r="B1128" s="1" cm="1">
        <f t="array" ref="B1128">AVERAGE(IF(ReadyData!A:A=DirectorAnalysis!A1128,ReadyData!F:F))</f>
        <v>7.4</v>
      </c>
    </row>
    <row r="1129" spans="1:2" x14ac:dyDescent="0.35">
      <c r="A1129" t="str">
        <v>Wil Shriner</v>
      </c>
      <c r="B1129" s="1" cm="1">
        <f t="array" ref="B1129">AVERAGE(IF(ReadyData!A:A=DirectorAnalysis!A1129,ReadyData!F:F))</f>
        <v>5.6</v>
      </c>
    </row>
    <row r="1130" spans="1:2" x14ac:dyDescent="0.35">
      <c r="A1130" t="str">
        <v>Martin McDonagh</v>
      </c>
      <c r="B1130" s="1" cm="1">
        <f t="array" ref="B1130">AVERAGE(IF(ReadyData!A:A=DirectorAnalysis!A1130,ReadyData!F:F))</f>
        <v>7.6</v>
      </c>
    </row>
    <row r="1131" spans="1:2" x14ac:dyDescent="0.35">
      <c r="A1131" t="str">
        <v>Tina Gordon Chism</v>
      </c>
      <c r="B1131" s="1" cm="1">
        <f t="array" ref="B1131">AVERAGE(IF(ReadyData!A:A=DirectorAnalysis!A1131,ReadyData!F:F))</f>
        <v>5.3</v>
      </c>
    </row>
    <row r="1132" spans="1:2" x14ac:dyDescent="0.35">
      <c r="A1132" t="str">
        <v>Peter Cattaneo</v>
      </c>
      <c r="B1132" s="1" cm="1">
        <f t="array" ref="B1132">AVERAGE(IF(ReadyData!A:A=DirectorAnalysis!A1132,ReadyData!F:F))</f>
        <v>6.55</v>
      </c>
    </row>
    <row r="1133" spans="1:2" x14ac:dyDescent="0.35">
      <c r="A1133" t="str">
        <v>Vicky Jenson</v>
      </c>
      <c r="B1133" s="1" cm="1">
        <f t="array" ref="B1133">AVERAGE(IF(ReadyData!A:A=DirectorAnalysis!A1133,ReadyData!F:F))</f>
        <v>5.3</v>
      </c>
    </row>
    <row r="1134" spans="1:2" x14ac:dyDescent="0.35">
      <c r="A1134" t="str">
        <v>Mary Lambert</v>
      </c>
      <c r="B1134" s="1" cm="1">
        <f t="array" ref="B1134">AVERAGE(IF(ReadyData!A:A=DirectorAnalysis!A1134,ReadyData!F:F))</f>
        <v>5.6</v>
      </c>
    </row>
    <row r="1135" spans="1:2" x14ac:dyDescent="0.35">
      <c r="A1135" t="str">
        <v>Peter Kassovitz</v>
      </c>
      <c r="B1135" s="1" cm="1">
        <f t="array" ref="B1135">AVERAGE(IF(ReadyData!A:A=DirectorAnalysis!A1135,ReadyData!F:F))</f>
        <v>6.5</v>
      </c>
    </row>
    <row r="1136" spans="1:2" x14ac:dyDescent="0.35">
      <c r="A1136" t="str">
        <v>Rodman Flender</v>
      </c>
      <c r="B1136" s="1" cm="1">
        <f t="array" ref="B1136">AVERAGE(IF(ReadyData!A:A=DirectorAnalysis!A1136,ReadyData!F:F))</f>
        <v>6.2</v>
      </c>
    </row>
    <row r="1137" spans="1:2" x14ac:dyDescent="0.35">
      <c r="A1137" t="str">
        <v>Katja von Garnier</v>
      </c>
      <c r="B1137" s="1" cm="1">
        <f t="array" ref="B1137">AVERAGE(IF(ReadyData!A:A=DirectorAnalysis!A1137,ReadyData!F:F))</f>
        <v>5.5</v>
      </c>
    </row>
    <row r="1138" spans="1:2" x14ac:dyDescent="0.35">
      <c r="A1138" t="str">
        <v>Mark Romanek</v>
      </c>
      <c r="B1138" s="1" cm="1">
        <f t="array" ref="B1138">AVERAGE(IF(ReadyData!A:A=DirectorAnalysis!A1138,ReadyData!F:F))</f>
        <v>7</v>
      </c>
    </row>
    <row r="1139" spans="1:2" x14ac:dyDescent="0.35">
      <c r="A1139" t="str">
        <v>Brad Anderson</v>
      </c>
      <c r="B1139" s="1" cm="1">
        <f t="array" ref="B1139">AVERAGE(IF(ReadyData!A:A=DirectorAnalysis!A1139,ReadyData!F:F))</f>
        <v>6.8600000000000012</v>
      </c>
    </row>
    <row r="1140" spans="1:2" x14ac:dyDescent="0.35">
      <c r="A1140" t="str">
        <v>Michael Chapman</v>
      </c>
      <c r="B1140" s="1" cm="1">
        <f t="array" ref="B1140">AVERAGE(IF(ReadyData!A:A=DirectorAnalysis!A1140,ReadyData!F:F))</f>
        <v>5.3</v>
      </c>
    </row>
    <row r="1141" spans="1:2" x14ac:dyDescent="0.35">
      <c r="A1141" t="str">
        <v>Antonio Banderas</v>
      </c>
      <c r="B1141" s="1" cm="1">
        <f t="array" ref="B1141">AVERAGE(IF(ReadyData!A:A=DirectorAnalysis!A1141,ReadyData!F:F))</f>
        <v>6.3</v>
      </c>
    </row>
    <row r="1142" spans="1:2" x14ac:dyDescent="0.35">
      <c r="A1142" t="str">
        <v>Khalil Sullins</v>
      </c>
      <c r="B1142" s="1" cm="1">
        <f t="array" ref="B1142">AVERAGE(IF(ReadyData!A:A=DirectorAnalysis!A1142,ReadyData!F:F))</f>
        <v>5.6</v>
      </c>
    </row>
    <row r="1143" spans="1:2" x14ac:dyDescent="0.35">
      <c r="A1143" t="str">
        <v>Fritz Lang</v>
      </c>
      <c r="B1143" s="1" cm="1">
        <f t="array" ref="B1143">AVERAGE(IF(ReadyData!A:A=DirectorAnalysis!A1143,ReadyData!F:F))</f>
        <v>8.3000000000000007</v>
      </c>
    </row>
    <row r="1144" spans="1:2" x14ac:dyDescent="0.35">
      <c r="A1144" t="str">
        <v>Hsiao-Hsien Hou</v>
      </c>
      <c r="B1144" s="1" cm="1">
        <f t="array" ref="B1144">AVERAGE(IF(ReadyData!A:A=DirectorAnalysis!A1144,ReadyData!F:F))</f>
        <v>6.4</v>
      </c>
    </row>
    <row r="1145" spans="1:2" x14ac:dyDescent="0.35">
      <c r="A1145" t="str">
        <v>Andrey Zvyagintsev</v>
      </c>
      <c r="B1145" s="1" cm="1">
        <f t="array" ref="B1145">AVERAGE(IF(ReadyData!A:A=DirectorAnalysis!A1145,ReadyData!F:F))</f>
        <v>8</v>
      </c>
    </row>
    <row r="1146" spans="1:2" x14ac:dyDescent="0.35">
      <c r="A1146" t="str">
        <v>Tony Jaa</v>
      </c>
      <c r="B1146" s="1" cm="1">
        <f t="array" ref="B1146">AVERAGE(IF(ReadyData!A:A=DirectorAnalysis!A1146,ReadyData!F:F))</f>
        <v>6.2</v>
      </c>
    </row>
    <row r="1147" spans="1:2" x14ac:dyDescent="0.35">
      <c r="A1147" t="str">
        <v>Ryûhei Kitamura</v>
      </c>
      <c r="B1147" s="1" cm="1">
        <f t="array" ref="B1147">AVERAGE(IF(ReadyData!A:A=DirectorAnalysis!A1147,ReadyData!F:F))</f>
        <v>6.1</v>
      </c>
    </row>
    <row r="1148" spans="1:2" x14ac:dyDescent="0.35">
      <c r="A1148" t="str">
        <v>Darrell Roodt</v>
      </c>
      <c r="B1148" s="1" cm="1">
        <f t="array" ref="B1148">AVERAGE(IF(ReadyData!A:A=DirectorAnalysis!A1148,ReadyData!F:F))</f>
        <v>6</v>
      </c>
    </row>
    <row r="1149" spans="1:2" x14ac:dyDescent="0.35">
      <c r="A1149" t="str">
        <v>Dito Montiel</v>
      </c>
      <c r="B1149" s="1" cm="1">
        <f t="array" ref="B1149">AVERAGE(IF(ReadyData!A:A=DirectorAnalysis!A1149,ReadyData!F:F))</f>
        <v>5.0999999999999996</v>
      </c>
    </row>
    <row r="1150" spans="1:2" x14ac:dyDescent="0.35">
      <c r="A1150" t="str">
        <v>Stefan Ruzowitzky</v>
      </c>
      <c r="B1150" s="1" cm="1">
        <f t="array" ref="B1150">AVERAGE(IF(ReadyData!A:A=DirectorAnalysis!A1150,ReadyData!F:F))</f>
        <v>5.6333333333333329</v>
      </c>
    </row>
    <row r="1151" spans="1:2" x14ac:dyDescent="0.35">
      <c r="A1151" t="str">
        <v>Jake Paltrow</v>
      </c>
      <c r="B1151" s="1" cm="1">
        <f t="array" ref="B1151">AVERAGE(IF(ReadyData!A:A=DirectorAnalysis!A1151,ReadyData!F:F))</f>
        <v>5.9</v>
      </c>
    </row>
    <row r="1152" spans="1:2" x14ac:dyDescent="0.35">
      <c r="A1152" t="str">
        <v>Juraj Jakubisko</v>
      </c>
      <c r="B1152" s="1" cm="1">
        <f t="array" ref="B1152">AVERAGE(IF(ReadyData!A:A=DirectorAnalysis!A1152,ReadyData!F:F))</f>
        <v>6</v>
      </c>
    </row>
    <row r="1153" spans="1:2" x14ac:dyDescent="0.35">
      <c r="A1153" t="str">
        <v>Anthony Silverston</v>
      </c>
      <c r="B1153" s="1" cm="1">
        <f t="array" ref="B1153">AVERAGE(IF(ReadyData!A:A=DirectorAnalysis!A1153,ReadyData!F:F))</f>
        <v>5.8</v>
      </c>
    </row>
    <row r="1154" spans="1:2" x14ac:dyDescent="0.35">
      <c r="A1154" t="str">
        <v>Gabe Ibáñez</v>
      </c>
      <c r="B1154" s="1" cm="1">
        <f t="array" ref="B1154">AVERAGE(IF(ReadyData!A:A=DirectorAnalysis!A1154,ReadyData!F:F))</f>
        <v>6.1</v>
      </c>
    </row>
    <row r="1155" spans="1:2" x14ac:dyDescent="0.35">
      <c r="A1155" t="str">
        <v>Gerry Lively</v>
      </c>
      <c r="B1155" s="1" cm="1">
        <f t="array" ref="B1155">AVERAGE(IF(ReadyData!A:A=DirectorAnalysis!A1155,ReadyData!F:F))</f>
        <v>4.9000000000000004</v>
      </c>
    </row>
    <row r="1156" spans="1:2" x14ac:dyDescent="0.35">
      <c r="A1156" t="str">
        <v>Daniele Luchetti</v>
      </c>
      <c r="B1156" s="1" cm="1">
        <f t="array" ref="B1156">AVERAGE(IF(ReadyData!A:A=DirectorAnalysis!A1156,ReadyData!F:F))</f>
        <v>5.7</v>
      </c>
    </row>
    <row r="1157" spans="1:2" x14ac:dyDescent="0.35">
      <c r="A1157" t="str">
        <v>Tung-Shing Yee</v>
      </c>
      <c r="B1157" s="1" cm="1">
        <f t="array" ref="B1157">AVERAGE(IF(ReadyData!A:A=DirectorAnalysis!A1157,ReadyData!F:F))</f>
        <v>7.1</v>
      </c>
    </row>
    <row r="1158" spans="1:2" x14ac:dyDescent="0.35">
      <c r="A1158" t="str">
        <v>Julien Temple</v>
      </c>
      <c r="B1158" s="1" cm="1">
        <f t="array" ref="B1158">AVERAGE(IF(ReadyData!A:A=DirectorAnalysis!A1158,ReadyData!F:F))</f>
        <v>6.6</v>
      </c>
    </row>
    <row r="1159" spans="1:2" x14ac:dyDescent="0.35">
      <c r="A1159" t="str">
        <v>Gregory Jacobs</v>
      </c>
      <c r="B1159" s="1" cm="1">
        <f t="array" ref="B1159">AVERAGE(IF(ReadyData!A:A=DirectorAnalysis!A1159,ReadyData!F:F))</f>
        <v>5.7</v>
      </c>
    </row>
    <row r="1160" spans="1:2" x14ac:dyDescent="0.35">
      <c r="A1160" t="str">
        <v>Gilles Paquet-Brenner</v>
      </c>
      <c r="B1160" s="1" cm="1">
        <f t="array" ref="B1160">AVERAGE(IF(ReadyData!A:A=DirectorAnalysis!A1160,ReadyData!F:F))</f>
        <v>7.5</v>
      </c>
    </row>
    <row r="1161" spans="1:2" x14ac:dyDescent="0.35">
      <c r="A1161" t="str">
        <v>Peter Cousens</v>
      </c>
      <c r="B1161" s="1" cm="1">
        <f t="array" ref="B1161">AVERAGE(IF(ReadyData!A:A=DirectorAnalysis!A1161,ReadyData!F:F))</f>
        <v>6.2</v>
      </c>
    </row>
    <row r="1162" spans="1:2" x14ac:dyDescent="0.35">
      <c r="A1162" t="str">
        <v>Lars von Trier</v>
      </c>
      <c r="B1162" s="1" cm="1">
        <f t="array" ref="B1162">AVERAGE(IF(ReadyData!A:A=DirectorAnalysis!A1162,ReadyData!F:F))</f>
        <v>7.5</v>
      </c>
    </row>
    <row r="1163" spans="1:2" x14ac:dyDescent="0.35">
      <c r="A1163" t="str">
        <v>John Blanchard</v>
      </c>
      <c r="B1163" s="1" cm="1">
        <f t="array" ref="B1163">AVERAGE(IF(ReadyData!A:A=DirectorAnalysis!A1163,ReadyData!F:F))</f>
        <v>9.5</v>
      </c>
    </row>
    <row r="1164" spans="1:2" x14ac:dyDescent="0.35">
      <c r="A1164" t="str">
        <v>John Cornell</v>
      </c>
      <c r="B1164" s="1" cm="1">
        <f t="array" ref="B1164">AVERAGE(IF(ReadyData!A:A=DirectorAnalysis!A1164,ReadyData!F:F))</f>
        <v>5.5</v>
      </c>
    </row>
    <row r="1165" spans="1:2" x14ac:dyDescent="0.35">
      <c r="A1165" t="str">
        <v>Vidhu Vinod Chopra</v>
      </c>
      <c r="B1165" s="1" cm="1">
        <f t="array" ref="B1165">AVERAGE(IF(ReadyData!A:A=DirectorAnalysis!A1165,ReadyData!F:F))</f>
        <v>5.7</v>
      </c>
    </row>
    <row r="1166" spans="1:2" x14ac:dyDescent="0.35">
      <c r="A1166" t="str">
        <v>Jamie Blanks</v>
      </c>
      <c r="B1166" s="1" cm="1">
        <f t="array" ref="B1166">AVERAGE(IF(ReadyData!A:A=DirectorAnalysis!A1166,ReadyData!F:F))</f>
        <v>5.0999999999999996</v>
      </c>
    </row>
    <row r="1167" spans="1:2" x14ac:dyDescent="0.35">
      <c r="A1167" t="str">
        <v>Randal Kleiser</v>
      </c>
      <c r="B1167" s="1" cm="1">
        <f t="array" ref="B1167">AVERAGE(IF(ReadyData!A:A=DirectorAnalysis!A1167,ReadyData!F:F))</f>
        <v>6.5333333333333341</v>
      </c>
    </row>
    <row r="1168" spans="1:2" x14ac:dyDescent="0.35">
      <c r="A1168" t="str">
        <v>Rick Famuyiwa</v>
      </c>
      <c r="B1168" s="1" cm="1">
        <f t="array" ref="B1168">AVERAGE(IF(ReadyData!A:A=DirectorAnalysis!A1168,ReadyData!F:F))</f>
        <v>6.4</v>
      </c>
    </row>
    <row r="1169" spans="1:2" x14ac:dyDescent="0.35">
      <c r="A1169" t="str">
        <v>Alan Cohn</v>
      </c>
      <c r="B1169" s="1" cm="1">
        <f t="array" ref="B1169">AVERAGE(IF(ReadyData!A:A=DirectorAnalysis!A1169,ReadyData!F:F))</f>
        <v>6</v>
      </c>
    </row>
    <row r="1170" spans="1:2" x14ac:dyDescent="0.35">
      <c r="A1170" t="str">
        <v>Franco Zeffirelli</v>
      </c>
      <c r="B1170" s="1" cm="1">
        <f t="array" ref="B1170">AVERAGE(IF(ReadyData!A:A=DirectorAnalysis!A1170,ReadyData!F:F))</f>
        <v>6.9</v>
      </c>
    </row>
    <row r="1171" spans="1:2" x14ac:dyDescent="0.35">
      <c r="A1171" t="str">
        <v>Tom Holland</v>
      </c>
      <c r="B1171" s="1" cm="1">
        <f t="array" ref="B1171">AVERAGE(IF(ReadyData!A:A=DirectorAnalysis!A1171,ReadyData!F:F))</f>
        <v>6.1</v>
      </c>
    </row>
    <row r="1172" spans="1:2" x14ac:dyDescent="0.35">
      <c r="A1172" t="str">
        <v>James Isaac</v>
      </c>
      <c r="B1172" s="1" cm="1">
        <f t="array" ref="B1172">AVERAGE(IF(ReadyData!A:A=DirectorAnalysis!A1172,ReadyData!F:F))</f>
        <v>4.4000000000000004</v>
      </c>
    </row>
    <row r="1173" spans="1:2" x14ac:dyDescent="0.35">
      <c r="A1173" t="str">
        <v>Emilio Estevez</v>
      </c>
      <c r="B1173" s="1" cm="1">
        <f t="array" ref="B1173">AVERAGE(IF(ReadyData!A:A=DirectorAnalysis!A1173,ReadyData!F:F))</f>
        <v>7</v>
      </c>
    </row>
    <row r="1174" spans="1:2" x14ac:dyDescent="0.35">
      <c r="A1174" t="str">
        <v>Josh Schwartz</v>
      </c>
      <c r="B1174" s="1" cm="1">
        <f t="array" ref="B1174">AVERAGE(IF(ReadyData!A:A=DirectorAnalysis!A1174,ReadyData!F:F))</f>
        <v>5.4</v>
      </c>
    </row>
    <row r="1175" spans="1:2" x14ac:dyDescent="0.35">
      <c r="A1175" t="str">
        <v>Julian Schnabel</v>
      </c>
      <c r="B1175" s="1" cm="1">
        <f t="array" ref="B1175">AVERAGE(IF(ReadyData!A:A=DirectorAnalysis!A1175,ReadyData!F:F))</f>
        <v>7.45</v>
      </c>
    </row>
    <row r="1176" spans="1:2" x14ac:dyDescent="0.35">
      <c r="A1176" t="str">
        <v>Todd Field</v>
      </c>
      <c r="B1176" s="1" cm="1">
        <f t="array" ref="B1176">AVERAGE(IF(ReadyData!A:A=DirectorAnalysis!A1176,ReadyData!F:F))</f>
        <v>7.55</v>
      </c>
    </row>
    <row r="1177" spans="1:2" x14ac:dyDescent="0.35">
      <c r="A1177" t="str">
        <v>Davis Guggenheim</v>
      </c>
      <c r="B1177" s="1" cm="1">
        <f t="array" ref="B1177">AVERAGE(IF(ReadyData!A:A=DirectorAnalysis!A1177,ReadyData!F:F))</f>
        <v>6.5333333333333341</v>
      </c>
    </row>
    <row r="1178" spans="1:2" x14ac:dyDescent="0.35">
      <c r="A1178" t="str">
        <v>Stephen Carpenter</v>
      </c>
      <c r="B1178" s="1" cm="1">
        <f t="array" ref="B1178">AVERAGE(IF(ReadyData!A:A=DirectorAnalysis!A1178,ReadyData!F:F))</f>
        <v>3.9</v>
      </c>
    </row>
    <row r="1179" spans="1:2" x14ac:dyDescent="0.35">
      <c r="A1179" t="str">
        <v>James Fargo</v>
      </c>
      <c r="B1179" s="1" cm="1">
        <f t="array" ref="B1179">AVERAGE(IF(ReadyData!A:A=DirectorAnalysis!A1179,ReadyData!F:F))</f>
        <v>6.5</v>
      </c>
    </row>
    <row r="1180" spans="1:2" x14ac:dyDescent="0.35">
      <c r="A1180" t="str">
        <v>Alain Resnais</v>
      </c>
      <c r="B1180" s="1" cm="1">
        <f t="array" ref="B1180">AVERAGE(IF(ReadyData!A:A=DirectorAnalysis!A1180,ReadyData!F:F))</f>
        <v>6.3</v>
      </c>
    </row>
    <row r="1181" spans="1:2" x14ac:dyDescent="0.35">
      <c r="A1181" t="str">
        <v>Chao-Bin Su</v>
      </c>
      <c r="B1181" s="1" cm="1">
        <f t="array" ref="B1181">AVERAGE(IF(ReadyData!A:A=DirectorAnalysis!A1181,ReadyData!F:F))</f>
        <v>6.9</v>
      </c>
    </row>
    <row r="1182" spans="1:2" x14ac:dyDescent="0.35">
      <c r="A1182" t="str">
        <v>Kenneth Lonergan</v>
      </c>
      <c r="B1182" s="1" cm="1">
        <f t="array" ref="B1182">AVERAGE(IF(ReadyData!A:A=DirectorAnalysis!A1182,ReadyData!F:F))</f>
        <v>7.1</v>
      </c>
    </row>
    <row r="1183" spans="1:2" x14ac:dyDescent="0.35">
      <c r="A1183" t="str">
        <v>Bo Zenga</v>
      </c>
      <c r="B1183" s="1" cm="1">
        <f t="array" ref="B1183">AVERAGE(IF(ReadyData!A:A=DirectorAnalysis!A1183,ReadyData!F:F))</f>
        <v>3.6</v>
      </c>
    </row>
    <row r="1184" spans="1:2" x14ac:dyDescent="0.35">
      <c r="A1184" t="str">
        <v>Danny Leiner</v>
      </c>
      <c r="B1184" s="1" cm="1">
        <f t="array" ref="B1184">AVERAGE(IF(ReadyData!A:A=DirectorAnalysis!A1184,ReadyData!F:F))</f>
        <v>6.3</v>
      </c>
    </row>
    <row r="1185" spans="1:2" x14ac:dyDescent="0.35">
      <c r="A1185" t="str">
        <v>Christopher Cain</v>
      </c>
      <c r="B1185" s="1" cm="1">
        <f t="array" ref="B1185">AVERAGE(IF(ReadyData!A:A=DirectorAnalysis!A1185,ReadyData!F:F))</f>
        <v>6.8</v>
      </c>
    </row>
    <row r="1186" spans="1:2" x14ac:dyDescent="0.35">
      <c r="A1186" t="str">
        <v>Theodore Melfi</v>
      </c>
      <c r="B1186" s="1" cm="1">
        <f t="array" ref="B1186">AVERAGE(IF(ReadyData!A:A=DirectorAnalysis!A1186,ReadyData!F:F))</f>
        <v>7.3</v>
      </c>
    </row>
    <row r="1187" spans="1:2" x14ac:dyDescent="0.35">
      <c r="A1187" t="str">
        <v>Ed Decter</v>
      </c>
      <c r="B1187" s="1" cm="1">
        <f t="array" ref="B1187">AVERAGE(IF(ReadyData!A:A=DirectorAnalysis!A1187,ReadyData!F:F))</f>
        <v>5.9</v>
      </c>
    </row>
    <row r="1188" spans="1:2" x14ac:dyDescent="0.35">
      <c r="A1188" t="str">
        <v>Gene Quintano</v>
      </c>
      <c r="B1188" s="1" cm="1">
        <f t="array" ref="B1188">AVERAGE(IF(ReadyData!A:A=DirectorAnalysis!A1188,ReadyData!F:F))</f>
        <v>6.1</v>
      </c>
    </row>
    <row r="1189" spans="1:2" x14ac:dyDescent="0.35">
      <c r="A1189" t="str">
        <v>Eric Bress</v>
      </c>
      <c r="B1189" s="1" cm="1">
        <f t="array" ref="B1189">AVERAGE(IF(ReadyData!A:A=DirectorAnalysis!A1189,ReadyData!F:F))</f>
        <v>7.7</v>
      </c>
    </row>
    <row r="1190" spans="1:2" x14ac:dyDescent="0.35">
      <c r="A1190" t="str">
        <v>Preston A. Whitmore II</v>
      </c>
      <c r="B1190" s="1" cm="1">
        <f t="array" ref="B1190">AVERAGE(IF(ReadyData!A:A=DirectorAnalysis!A1190,ReadyData!F:F))</f>
        <v>4.0999999999999996</v>
      </c>
    </row>
    <row r="1191" spans="1:2" x14ac:dyDescent="0.35">
      <c r="A1191" t="str">
        <v>Kirk Wong</v>
      </c>
      <c r="B1191" s="1" cm="1">
        <f t="array" ref="B1191">AVERAGE(IF(ReadyData!A:A=DirectorAnalysis!A1191,ReadyData!F:F))</f>
        <v>6.1</v>
      </c>
    </row>
    <row r="1192" spans="1:2" x14ac:dyDescent="0.35">
      <c r="A1192" t="str">
        <v>Bronwen Hughes</v>
      </c>
      <c r="B1192" s="1" cm="1">
        <f t="array" ref="B1192">AVERAGE(IF(ReadyData!A:A=DirectorAnalysis!A1192,ReadyData!F:F))</f>
        <v>5.9</v>
      </c>
    </row>
    <row r="1193" spans="1:2" x14ac:dyDescent="0.35">
      <c r="A1193" t="str">
        <v>John Lafia</v>
      </c>
      <c r="B1193" s="1" cm="1">
        <f t="array" ref="B1193">AVERAGE(IF(ReadyData!A:A=DirectorAnalysis!A1193,ReadyData!F:F))</f>
        <v>5.7</v>
      </c>
    </row>
    <row r="1194" spans="1:2" x14ac:dyDescent="0.35">
      <c r="A1194" t="str">
        <v>Sam Miller</v>
      </c>
      <c r="B1194" s="1" cm="1">
        <f t="array" ref="B1194">AVERAGE(IF(ReadyData!A:A=DirectorAnalysis!A1194,ReadyData!F:F))</f>
        <v>5.75</v>
      </c>
    </row>
    <row r="1195" spans="1:2" x14ac:dyDescent="0.35">
      <c r="A1195" t="str">
        <v>Alex Garland</v>
      </c>
      <c r="B1195" s="1" cm="1">
        <f t="array" ref="B1195">AVERAGE(IF(ReadyData!A:A=DirectorAnalysis!A1195,ReadyData!F:F))</f>
        <v>7.7</v>
      </c>
    </row>
    <row r="1196" spans="1:2" x14ac:dyDescent="0.35">
      <c r="A1196" t="str">
        <v>Mark Brown</v>
      </c>
      <c r="B1196" s="1" cm="1">
        <f t="array" ref="B1196">AVERAGE(IF(ReadyData!A:A=DirectorAnalysis!A1196,ReadyData!F:F))</f>
        <v>5.1999999999999993</v>
      </c>
    </row>
    <row r="1197" spans="1:2" x14ac:dyDescent="0.35">
      <c r="A1197" t="str">
        <v>Michael Polish</v>
      </c>
      <c r="B1197" s="1" cm="1">
        <f t="array" ref="B1197">AVERAGE(IF(ReadyData!A:A=DirectorAnalysis!A1197,ReadyData!F:F))</f>
        <v>5.78</v>
      </c>
    </row>
    <row r="1198" spans="1:2" x14ac:dyDescent="0.35">
      <c r="A1198" t="str">
        <v>Daisy von Scherler Mayer</v>
      </c>
      <c r="B1198" s="1" cm="1">
        <f t="array" ref="B1198">AVERAGE(IF(ReadyData!A:A=DirectorAnalysis!A1198,ReadyData!F:F))</f>
        <v>4.5999999999999996</v>
      </c>
    </row>
    <row r="1199" spans="1:2" x14ac:dyDescent="0.35">
      <c r="A1199" t="str">
        <v>Lenny Abrahamson</v>
      </c>
      <c r="B1199" s="1" cm="1">
        <f t="array" ref="B1199">AVERAGE(IF(ReadyData!A:A=DirectorAnalysis!A1199,ReadyData!F:F))</f>
        <v>8.3000000000000007</v>
      </c>
    </row>
    <row r="1200" spans="1:2" x14ac:dyDescent="0.35">
      <c r="A1200" t="str">
        <v>Bob Saget</v>
      </c>
      <c r="B1200" s="1" cm="1">
        <f t="array" ref="B1200">AVERAGE(IF(ReadyData!A:A=DirectorAnalysis!A1200,ReadyData!F:F))</f>
        <v>5.3000000000000007</v>
      </c>
    </row>
    <row r="1201" spans="1:2" x14ac:dyDescent="0.35">
      <c r="A1201" t="str">
        <v>John Waters</v>
      </c>
      <c r="B1201" s="1" cm="1">
        <f t="array" ref="B1201">AVERAGE(IF(ReadyData!A:A=DirectorAnalysis!A1201,ReadyData!F:F))</f>
        <v>6.333333333333333</v>
      </c>
    </row>
    <row r="1202" spans="1:2" x14ac:dyDescent="0.35">
      <c r="A1202" t="str">
        <v>Craig Bolotin</v>
      </c>
      <c r="B1202" s="1" cm="1">
        <f t="array" ref="B1202">AVERAGE(IF(ReadyData!A:A=DirectorAnalysis!A1202,ReadyData!F:F))</f>
        <v>6</v>
      </c>
    </row>
    <row r="1203" spans="1:2" x14ac:dyDescent="0.35">
      <c r="A1203" t="str">
        <v>Mark Christopher</v>
      </c>
      <c r="B1203" s="1" cm="1">
        <f t="array" ref="B1203">AVERAGE(IF(ReadyData!A:A=DirectorAnalysis!A1203,ReadyData!F:F))</f>
        <v>5.8</v>
      </c>
    </row>
    <row r="1204" spans="1:2" x14ac:dyDescent="0.35">
      <c r="A1204" t="str">
        <v>Blair Hayes</v>
      </c>
      <c r="B1204" s="1" cm="1">
        <f t="array" ref="B1204">AVERAGE(IF(ReadyData!A:A=DirectorAnalysis!A1204,ReadyData!F:F))</f>
        <v>5.6</v>
      </c>
    </row>
    <row r="1205" spans="1:2" x14ac:dyDescent="0.35">
      <c r="A1205" t="str">
        <v>Jez Butterworth</v>
      </c>
      <c r="B1205" s="1" cm="1">
        <f t="array" ref="B1205">AVERAGE(IF(ReadyData!A:A=DirectorAnalysis!A1205,ReadyData!F:F))</f>
        <v>6.1</v>
      </c>
    </row>
    <row r="1206" spans="1:2" x14ac:dyDescent="0.35">
      <c r="A1206" t="str">
        <v>Olivier Assayas</v>
      </c>
      <c r="B1206" s="1" cm="1">
        <f t="array" ref="B1206">AVERAGE(IF(ReadyData!A:A=DirectorAnalysis!A1206,ReadyData!F:F))</f>
        <v>7.1</v>
      </c>
    </row>
    <row r="1207" spans="1:2" x14ac:dyDescent="0.35">
      <c r="A1207" t="str">
        <v>Patrice Leconte</v>
      </c>
      <c r="B1207" s="1" cm="1">
        <f t="array" ref="B1207">AVERAGE(IF(ReadyData!A:A=DirectorAnalysis!A1207,ReadyData!F:F))</f>
        <v>7.3</v>
      </c>
    </row>
    <row r="1208" spans="1:2" x14ac:dyDescent="0.35">
      <c r="A1208" t="str">
        <v>Paul Mazursky</v>
      </c>
      <c r="B1208" s="1" cm="1">
        <f t="array" ref="B1208">AVERAGE(IF(ReadyData!A:A=DirectorAnalysis!A1208,ReadyData!F:F))</f>
        <v>5.9</v>
      </c>
    </row>
    <row r="1209" spans="1:2" x14ac:dyDescent="0.35">
      <c r="A1209" t="str">
        <v>Stephen Chbosky</v>
      </c>
      <c r="B1209" s="1" cm="1">
        <f t="array" ref="B1209">AVERAGE(IF(ReadyData!A:A=DirectorAnalysis!A1209,ReadyData!F:F))</f>
        <v>8</v>
      </c>
    </row>
    <row r="1210" spans="1:2" x14ac:dyDescent="0.35">
      <c r="A1210" t="str">
        <v>Jon Hess</v>
      </c>
      <c r="B1210" s="1" cm="1">
        <f t="array" ref="B1210">AVERAGE(IF(ReadyData!A:A=DirectorAnalysis!A1210,ReadyData!F:F))</f>
        <v>5.0999999999999996</v>
      </c>
    </row>
    <row r="1211" spans="1:2" x14ac:dyDescent="0.35">
      <c r="A1211" t="str">
        <v>Joe Cornish</v>
      </c>
      <c r="B1211" s="1" cm="1">
        <f t="array" ref="B1211">AVERAGE(IF(ReadyData!A:A=DirectorAnalysis!A1211,ReadyData!F:F))</f>
        <v>6.6</v>
      </c>
    </row>
    <row r="1212" spans="1:2" x14ac:dyDescent="0.35">
      <c r="A1212" t="str">
        <v>John H. Lee</v>
      </c>
      <c r="B1212" s="1" cm="1">
        <f t="array" ref="B1212">AVERAGE(IF(ReadyData!A:A=DirectorAnalysis!A1212,ReadyData!F:F))</f>
        <v>6.8</v>
      </c>
    </row>
    <row r="1213" spans="1:2" x14ac:dyDescent="0.35">
      <c r="A1213" t="str">
        <v>John Stainton</v>
      </c>
      <c r="B1213" s="1" cm="1">
        <f t="array" ref="B1213">AVERAGE(IF(ReadyData!A:A=DirectorAnalysis!A1213,ReadyData!F:F))</f>
        <v>5.4</v>
      </c>
    </row>
    <row r="1214" spans="1:2" x14ac:dyDescent="0.35">
      <c r="A1214" t="str">
        <v>Benedek Fliegauf</v>
      </c>
      <c r="B1214" s="1" cm="1">
        <f t="array" ref="B1214">AVERAGE(IF(ReadyData!A:A=DirectorAnalysis!A1214,ReadyData!F:F))</f>
        <v>6.4</v>
      </c>
    </row>
    <row r="1215" spans="1:2" x14ac:dyDescent="0.35">
      <c r="A1215" t="str">
        <v>Paul Schrader</v>
      </c>
      <c r="B1215" s="1" cm="1">
        <f t="array" ref="B1215">AVERAGE(IF(ReadyData!A:A=DirectorAnalysis!A1215,ReadyData!F:F))</f>
        <v>5.6833333333333336</v>
      </c>
    </row>
    <row r="1216" spans="1:2" x14ac:dyDescent="0.35">
      <c r="A1216" t="str">
        <v>Stewart Hendler</v>
      </c>
      <c r="B1216" s="1" cm="1">
        <f t="array" ref="B1216">AVERAGE(IF(ReadyData!A:A=DirectorAnalysis!A1216,ReadyData!F:F))</f>
        <v>5.0999999999999996</v>
      </c>
    </row>
    <row r="1217" spans="1:2" x14ac:dyDescent="0.35">
      <c r="A1217" t="str">
        <v>John Cromwell</v>
      </c>
      <c r="B1217" s="1" cm="1">
        <f t="array" ref="B1217">AVERAGE(IF(ReadyData!A:A=DirectorAnalysis!A1217,ReadyData!F:F))</f>
        <v>7.8</v>
      </c>
    </row>
    <row r="1218" spans="1:2" x14ac:dyDescent="0.35">
      <c r="A1218" t="str">
        <v>Mark Herman</v>
      </c>
      <c r="B1218" s="1" cm="1">
        <f t="array" ref="B1218">AVERAGE(IF(ReadyData!A:A=DirectorAnalysis!A1218,ReadyData!F:F))</f>
        <v>7.4</v>
      </c>
    </row>
    <row r="1219" spans="1:2" x14ac:dyDescent="0.35">
      <c r="A1219" t="str">
        <v>Abel Ferrara</v>
      </c>
      <c r="B1219" s="1" cm="1">
        <f t="array" ref="B1219">AVERAGE(IF(ReadyData!A:A=DirectorAnalysis!A1219,ReadyData!F:F))</f>
        <v>6.6</v>
      </c>
    </row>
    <row r="1220" spans="1:2" x14ac:dyDescent="0.35">
      <c r="A1220" t="str">
        <v>Ethan Maniquis</v>
      </c>
      <c r="B1220" s="1" cm="1">
        <f t="array" ref="B1220">AVERAGE(IF(ReadyData!A:A=DirectorAnalysis!A1220,ReadyData!F:F))</f>
        <v>6.7</v>
      </c>
    </row>
    <row r="1221" spans="1:2" x14ac:dyDescent="0.35">
      <c r="A1221" t="str">
        <v>George Hickenlooper</v>
      </c>
      <c r="B1221" s="1" cm="1">
        <f t="array" ref="B1221">AVERAGE(IF(ReadyData!A:A=DirectorAnalysis!A1221,ReadyData!F:F))</f>
        <v>6.3000000000000007</v>
      </c>
    </row>
    <row r="1222" spans="1:2" x14ac:dyDescent="0.35">
      <c r="A1222" t="str">
        <v>Je-kyu Kang</v>
      </c>
      <c r="B1222" s="1" cm="1">
        <f t="array" ref="B1222">AVERAGE(IF(ReadyData!A:A=DirectorAnalysis!A1222,ReadyData!F:F))</f>
        <v>8.1</v>
      </c>
    </row>
    <row r="1223" spans="1:2" x14ac:dyDescent="0.35">
      <c r="A1223" t="str">
        <v>William Dear</v>
      </c>
      <c r="B1223" s="1" cm="1">
        <f t="array" ref="B1223">AVERAGE(IF(ReadyData!A:A=DirectorAnalysis!A1223,ReadyData!F:F))</f>
        <v>5.6</v>
      </c>
    </row>
    <row r="1224" spans="1:2" x14ac:dyDescent="0.35">
      <c r="A1224" t="str">
        <v>Stéphane Aubier</v>
      </c>
      <c r="B1224" s="1" cm="1">
        <f t="array" ref="B1224">AVERAGE(IF(ReadyData!A:A=DirectorAnalysis!A1224,ReadyData!F:F))</f>
        <v>7.9</v>
      </c>
    </row>
    <row r="1225" spans="1:2" x14ac:dyDescent="0.35">
      <c r="A1225" t="str">
        <v>John Badham</v>
      </c>
      <c r="B1225" s="1" cm="1">
        <f t="array" ref="B1225">AVERAGE(IF(ReadyData!A:A=DirectorAnalysis!A1225,ReadyData!F:F))</f>
        <v>7.1</v>
      </c>
    </row>
    <row r="1226" spans="1:2" x14ac:dyDescent="0.35">
      <c r="A1226" t="str">
        <v>Mike McCoy</v>
      </c>
      <c r="B1226" s="1" cm="1">
        <f t="array" ref="B1226">AVERAGE(IF(ReadyData!A:A=DirectorAnalysis!A1226,ReadyData!F:F))</f>
        <v>6.5</v>
      </c>
    </row>
    <row r="1227" spans="1:2" x14ac:dyDescent="0.35">
      <c r="A1227" t="str">
        <v>Mike Judge</v>
      </c>
      <c r="B1227" s="1" cm="1">
        <f t="array" ref="B1227">AVERAGE(IF(ReadyData!A:A=DirectorAnalysis!A1227,ReadyData!F:F))</f>
        <v>6.85</v>
      </c>
    </row>
    <row r="1228" spans="1:2" x14ac:dyDescent="0.35">
      <c r="A1228" t="str">
        <v>Tamra Davis</v>
      </c>
      <c r="B1228" s="1" cm="1">
        <f t="array" ref="B1228">AVERAGE(IF(ReadyData!A:A=DirectorAnalysis!A1228,ReadyData!F:F))</f>
        <v>5</v>
      </c>
    </row>
    <row r="1229" spans="1:2" x14ac:dyDescent="0.35">
      <c r="A1229" t="str">
        <v>Nima Nourizadeh</v>
      </c>
      <c r="B1229" s="1" cm="1">
        <f t="array" ref="B1229">AVERAGE(IF(ReadyData!A:A=DirectorAnalysis!A1229,ReadyData!F:F))</f>
        <v>6.7</v>
      </c>
    </row>
    <row r="1230" spans="1:2" x14ac:dyDescent="0.35">
      <c r="A1230" t="str">
        <v>Franklin J. Schaffner</v>
      </c>
      <c r="B1230" s="1" cm="1">
        <f t="array" ref="B1230">AVERAGE(IF(ReadyData!A:A=DirectorAnalysis!A1230,ReadyData!F:F))</f>
        <v>6.7333333333333334</v>
      </c>
    </row>
    <row r="1231" spans="1:2" x14ac:dyDescent="0.35">
      <c r="A1231" t="str">
        <v>John Erick Dowdle</v>
      </c>
      <c r="B1231" s="1" cm="1">
        <f t="array" ref="B1231">AVERAGE(IF(ReadyData!A:A=DirectorAnalysis!A1231,ReadyData!F:F))</f>
        <v>6.3</v>
      </c>
    </row>
    <row r="1232" spans="1:2" x14ac:dyDescent="0.35">
      <c r="A1232" t="str">
        <v>David Moreau</v>
      </c>
      <c r="B1232" s="1" cm="1">
        <f t="array" ref="B1232">AVERAGE(IF(ReadyData!A:A=DirectorAnalysis!A1232,ReadyData!F:F))</f>
        <v>5.4</v>
      </c>
    </row>
    <row r="1233" spans="1:2" x14ac:dyDescent="0.35">
      <c r="A1233" t="str">
        <v>Christopher Erskin</v>
      </c>
      <c r="B1233" s="1" cm="1">
        <f t="array" ref="B1233">AVERAGE(IF(ReadyData!A:A=DirectorAnalysis!A1233,ReadyData!F:F))</f>
        <v>4.3</v>
      </c>
    </row>
    <row r="1234" spans="1:2" x14ac:dyDescent="0.35">
      <c r="A1234" t="str">
        <v>Brian Henson</v>
      </c>
      <c r="B1234" s="1" cm="1">
        <f t="array" ref="B1234">AVERAGE(IF(ReadyData!A:A=DirectorAnalysis!A1234,ReadyData!F:F))</f>
        <v>7.7</v>
      </c>
    </row>
    <row r="1235" spans="1:2" x14ac:dyDescent="0.35">
      <c r="A1235" t="str">
        <v>Dan Cutforth</v>
      </c>
      <c r="B1235" s="1" cm="1">
        <f t="array" ref="B1235">AVERAGE(IF(ReadyData!A:A=DirectorAnalysis!A1235,ReadyData!F:F))</f>
        <v>5.9</v>
      </c>
    </row>
    <row r="1236" spans="1:2" x14ac:dyDescent="0.35">
      <c r="A1236" t="str">
        <v>Josh Boone</v>
      </c>
      <c r="B1236" s="1" cm="1">
        <f t="array" ref="B1236">AVERAGE(IF(ReadyData!A:A=DirectorAnalysis!A1236,ReadyData!F:F))</f>
        <v>7.8</v>
      </c>
    </row>
    <row r="1237" spans="1:2" x14ac:dyDescent="0.35">
      <c r="A1237" t="str">
        <v>Jake Schreier</v>
      </c>
      <c r="B1237" s="1" cm="1">
        <f t="array" ref="B1237">AVERAGE(IF(ReadyData!A:A=DirectorAnalysis!A1237,ReadyData!F:F))</f>
        <v>6.75</v>
      </c>
    </row>
    <row r="1238" spans="1:2" x14ac:dyDescent="0.35">
      <c r="A1238" t="str">
        <v>Cheryl Dunye</v>
      </c>
      <c r="B1238" s="1" cm="1">
        <f t="array" ref="B1238">AVERAGE(IF(ReadyData!A:A=DirectorAnalysis!A1238,ReadyData!F:F))</f>
        <v>4.5</v>
      </c>
    </row>
    <row r="1239" spans="1:2" x14ac:dyDescent="0.35">
      <c r="A1239" t="str">
        <v>Ernest R. Dickerson</v>
      </c>
      <c r="B1239" s="1" cm="1">
        <f t="array" ref="B1239">AVERAGE(IF(ReadyData!A:A=DirectorAnalysis!A1239,ReadyData!F:F))</f>
        <v>6.7</v>
      </c>
    </row>
    <row r="1240" spans="1:2" x14ac:dyDescent="0.35">
      <c r="A1240" t="str">
        <v>Lionel C. Martin</v>
      </c>
      <c r="B1240" s="1" cm="1">
        <f t="array" ref="B1240">AVERAGE(IF(ReadyData!A:A=DirectorAnalysis!A1240,ReadyData!F:F))</f>
        <v>5.3</v>
      </c>
    </row>
    <row r="1241" spans="1:2" x14ac:dyDescent="0.35">
      <c r="A1241" t="str">
        <v>Wallace Wolodarsky</v>
      </c>
      <c r="B1241" s="1" cm="1">
        <f t="array" ref="B1241">AVERAGE(IF(ReadyData!A:A=DirectorAnalysis!A1241,ReadyData!F:F))</f>
        <v>5.4</v>
      </c>
    </row>
    <row r="1242" spans="1:2" x14ac:dyDescent="0.35">
      <c r="A1242" t="str">
        <v>Nicholas Jarecki</v>
      </c>
      <c r="B1242" s="1" cm="1">
        <f t="array" ref="B1242">AVERAGE(IF(ReadyData!A:A=DirectorAnalysis!A1242,ReadyData!F:F))</f>
        <v>6.6</v>
      </c>
    </row>
    <row r="1243" spans="1:2" x14ac:dyDescent="0.35">
      <c r="A1243" t="str">
        <v>Dean Israelite</v>
      </c>
      <c r="B1243" s="1" cm="1">
        <f t="array" ref="B1243">AVERAGE(IF(ReadyData!A:A=DirectorAnalysis!A1243,ReadyData!F:F))</f>
        <v>6.4</v>
      </c>
    </row>
    <row r="1244" spans="1:2" x14ac:dyDescent="0.35">
      <c r="A1244" t="str">
        <v>Darnell Martin</v>
      </c>
      <c r="B1244" s="1" cm="1">
        <f t="array" ref="B1244">AVERAGE(IF(ReadyData!A:A=DirectorAnalysis!A1244,ReadyData!F:F))</f>
        <v>7</v>
      </c>
    </row>
    <row r="1245" spans="1:2" x14ac:dyDescent="0.35">
      <c r="A1245" t="str">
        <v>Scott Alexander</v>
      </c>
      <c r="B1245" s="1" cm="1">
        <f t="array" ref="B1245">AVERAGE(IF(ReadyData!A:A=DirectorAnalysis!A1245,ReadyData!F:F))</f>
        <v>5.7</v>
      </c>
    </row>
    <row r="1246" spans="1:2" x14ac:dyDescent="0.35">
      <c r="A1246" t="str">
        <v>Stuart Gordon</v>
      </c>
      <c r="B1246" s="1" cm="1">
        <f t="array" ref="B1246">AVERAGE(IF(ReadyData!A:A=DirectorAnalysis!A1246,ReadyData!F:F))</f>
        <v>6.1</v>
      </c>
    </row>
    <row r="1247" spans="1:2" x14ac:dyDescent="0.35">
      <c r="A1247" t="str">
        <v>Christopher Guest</v>
      </c>
      <c r="B1247" s="1" cm="1">
        <f t="array" ref="B1247">AVERAGE(IF(ReadyData!A:A=DirectorAnalysis!A1247,ReadyData!F:F))</f>
        <v>7.1750000000000007</v>
      </c>
    </row>
    <row r="1248" spans="1:2" x14ac:dyDescent="0.35">
      <c r="A1248" t="str">
        <v>Jane Campion</v>
      </c>
      <c r="B1248" s="1" cm="1">
        <f t="array" ref="B1248">AVERAGE(IF(ReadyData!A:A=DirectorAnalysis!A1248,ReadyData!F:F))</f>
        <v>6.6333333333333329</v>
      </c>
    </row>
    <row r="1249" spans="1:2" x14ac:dyDescent="0.35">
      <c r="A1249" t="str">
        <v>Fred Schepisi</v>
      </c>
      <c r="B1249" s="1" cm="1">
        <f t="array" ref="B1249">AVERAGE(IF(ReadyData!A:A=DirectorAnalysis!A1249,ReadyData!F:F))</f>
        <v>7</v>
      </c>
    </row>
    <row r="1250" spans="1:2" x14ac:dyDescent="0.35">
      <c r="A1250" t="str">
        <v>Antonia Bird</v>
      </c>
      <c r="B1250" s="1" cm="1">
        <f t="array" ref="B1250">AVERAGE(IF(ReadyData!A:A=DirectorAnalysis!A1250,ReadyData!F:F))</f>
        <v>7.1</v>
      </c>
    </row>
    <row r="1251" spans="1:2" x14ac:dyDescent="0.35">
      <c r="A1251" t="str">
        <v>Jon Poll</v>
      </c>
      <c r="B1251" s="1" cm="1">
        <f t="array" ref="B1251">AVERAGE(IF(ReadyData!A:A=DirectorAnalysis!A1251,ReadyData!F:F))</f>
        <v>7</v>
      </c>
    </row>
    <row r="1252" spans="1:2" x14ac:dyDescent="0.35">
      <c r="A1252" t="str">
        <v>Paolo Sorrentino</v>
      </c>
      <c r="B1252" s="1" cm="1">
        <f t="array" ref="B1252">AVERAGE(IF(ReadyData!A:A=DirectorAnalysis!A1252,ReadyData!F:F))</f>
        <v>7.7</v>
      </c>
    </row>
    <row r="1253" spans="1:2" x14ac:dyDescent="0.35">
      <c r="A1253" t="str">
        <v>Peter Care</v>
      </c>
      <c r="B1253" s="1" cm="1">
        <f t="array" ref="B1253">AVERAGE(IF(ReadyData!A:A=DirectorAnalysis!A1253,ReadyData!F:F))</f>
        <v>7.1</v>
      </c>
    </row>
    <row r="1254" spans="1:2" x14ac:dyDescent="0.35">
      <c r="A1254" t="str">
        <v>Chan-wook Park</v>
      </c>
      <c r="B1254" s="1" cm="1">
        <f t="array" ref="B1254">AVERAGE(IF(ReadyData!A:A=DirectorAnalysis!A1254,ReadyData!F:F))</f>
        <v>7.6</v>
      </c>
    </row>
    <row r="1255" spans="1:2" x14ac:dyDescent="0.35">
      <c r="A1255" t="str">
        <v>Ira Sachs</v>
      </c>
      <c r="B1255" s="1" cm="1">
        <f t="array" ref="B1255">AVERAGE(IF(ReadyData!A:A=DirectorAnalysis!A1255,ReadyData!F:F))</f>
        <v>6.15</v>
      </c>
    </row>
    <row r="1256" spans="1:2" x14ac:dyDescent="0.35">
      <c r="A1256" t="str">
        <v>Carroll Ballard</v>
      </c>
      <c r="B1256" s="1" cm="1">
        <f t="array" ref="B1256">AVERAGE(IF(ReadyData!A:A=DirectorAnalysis!A1256,ReadyData!F:F))</f>
        <v>7.35</v>
      </c>
    </row>
    <row r="1257" spans="1:2" x14ac:dyDescent="0.35">
      <c r="A1257" t="str">
        <v>Takeshi Kitano</v>
      </c>
      <c r="B1257" s="1" cm="1">
        <f t="array" ref="B1257">AVERAGE(IF(ReadyData!A:A=DirectorAnalysis!A1257,ReadyData!F:F))</f>
        <v>7.2</v>
      </c>
    </row>
    <row r="1258" spans="1:2" x14ac:dyDescent="0.35">
      <c r="A1258" t="str">
        <v>Marco Kreuzpaintner</v>
      </c>
      <c r="B1258" s="1" cm="1">
        <f t="array" ref="B1258">AVERAGE(IF(ReadyData!A:A=DirectorAnalysis!A1258,ReadyData!F:F))</f>
        <v>7.45</v>
      </c>
    </row>
    <row r="1259" spans="1:2" x14ac:dyDescent="0.35">
      <c r="A1259" t="str">
        <v>Lajos Koltai</v>
      </c>
      <c r="B1259" s="1" cm="1">
        <f t="array" ref="B1259">AVERAGE(IF(ReadyData!A:A=DirectorAnalysis!A1259,ReadyData!F:F))</f>
        <v>7.1</v>
      </c>
    </row>
    <row r="1260" spans="1:2" x14ac:dyDescent="0.35">
      <c r="A1260" t="str">
        <v>Alan Rudolph</v>
      </c>
      <c r="B1260" s="1" cm="1">
        <f t="array" ref="B1260">AVERAGE(IF(ReadyData!A:A=DirectorAnalysis!A1260,ReadyData!F:F))</f>
        <v>4.5999999999999996</v>
      </c>
    </row>
    <row r="1261" spans="1:2" x14ac:dyDescent="0.35">
      <c r="A1261" t="str">
        <v>Chuan Lu</v>
      </c>
      <c r="B1261" s="1" cm="1">
        <f t="array" ref="B1261">AVERAGE(IF(ReadyData!A:A=DirectorAnalysis!A1261,ReadyData!F:F))</f>
        <v>7.7</v>
      </c>
    </row>
    <row r="1262" spans="1:2" x14ac:dyDescent="0.35">
      <c r="A1262" t="str">
        <v>Lijun Sun</v>
      </c>
      <c r="B1262" s="1" cm="1">
        <f t="array" ref="B1262">AVERAGE(IF(ReadyData!A:A=DirectorAnalysis!A1262,ReadyData!F:F))</f>
        <v>3.2</v>
      </c>
    </row>
    <row r="1263" spans="1:2" x14ac:dyDescent="0.35">
      <c r="A1263" t="str">
        <v>Takashi Yamazaki</v>
      </c>
      <c r="B1263" s="1" cm="1">
        <f t="array" ref="B1263">AVERAGE(IF(ReadyData!A:A=DirectorAnalysis!A1263,ReadyData!F:F))</f>
        <v>6.1</v>
      </c>
    </row>
    <row r="1264" spans="1:2" x14ac:dyDescent="0.35">
      <c r="A1264" t="str">
        <v>Christopher Smith</v>
      </c>
      <c r="B1264" s="1" cm="1">
        <f t="array" ref="B1264">AVERAGE(IF(ReadyData!A:A=DirectorAnalysis!A1264,ReadyData!F:F))</f>
        <v>6.75</v>
      </c>
    </row>
    <row r="1265" spans="1:2" x14ac:dyDescent="0.35">
      <c r="A1265" t="str">
        <v>Timothy Hines</v>
      </c>
      <c r="B1265" s="1" cm="1">
        <f t="array" ref="B1265">AVERAGE(IF(ReadyData!A:A=DirectorAnalysis!A1265,ReadyData!F:F))</f>
        <v>7.5</v>
      </c>
    </row>
    <row r="1266" spans="1:2" x14ac:dyDescent="0.35">
      <c r="A1266" t="str">
        <v>David Winters</v>
      </c>
      <c r="B1266" s="1" cm="1">
        <f t="array" ref="B1266">AVERAGE(IF(ReadyData!A:A=DirectorAnalysis!A1266,ReadyData!F:F))</f>
        <v>2.8</v>
      </c>
    </row>
    <row r="1267" spans="1:2" x14ac:dyDescent="0.35">
      <c r="A1267" t="str">
        <v>Akira Kurosawa</v>
      </c>
      <c r="B1267" s="1" cm="1">
        <f t="array" ref="B1267">AVERAGE(IF(ReadyData!A:A=DirectorAnalysis!A1267,ReadyData!F:F))</f>
        <v>8.1</v>
      </c>
    </row>
    <row r="1268" spans="1:2" x14ac:dyDescent="0.35">
      <c r="A1268" t="str">
        <v>Jamie Thraves</v>
      </c>
      <c r="B1268" s="1" cm="1">
        <f t="array" ref="B1268">AVERAGE(IF(ReadyData!A:A=DirectorAnalysis!A1268,ReadyData!F:F))</f>
        <v>6</v>
      </c>
    </row>
    <row r="1269" spans="1:2" x14ac:dyDescent="0.35">
      <c r="A1269" t="str">
        <v>Mabel Cheung</v>
      </c>
      <c r="B1269" s="1" cm="1">
        <f t="array" ref="B1269">AVERAGE(IF(ReadyData!A:A=DirectorAnalysis!A1269,ReadyData!F:F))</f>
        <v>6.2</v>
      </c>
    </row>
    <row r="1270" spans="1:2" x14ac:dyDescent="0.35">
      <c r="A1270" t="str">
        <v>Dan Mazer</v>
      </c>
      <c r="B1270" s="1" cm="1">
        <f t="array" ref="B1270">AVERAGE(IF(ReadyData!A:A=DirectorAnalysis!A1270,ReadyData!F:F))</f>
        <v>6</v>
      </c>
    </row>
    <row r="1271" spans="1:2" x14ac:dyDescent="0.35">
      <c r="A1271" t="str">
        <v>R.J. Cutler</v>
      </c>
      <c r="B1271" s="1" cm="1">
        <f t="array" ref="B1271">AVERAGE(IF(ReadyData!A:A=DirectorAnalysis!A1271,ReadyData!F:F))</f>
        <v>6.8</v>
      </c>
    </row>
    <row r="1272" spans="1:2" x14ac:dyDescent="0.35">
      <c r="A1272" t="str">
        <v>David S. Ward</v>
      </c>
      <c r="B1272" s="1" cm="1">
        <f t="array" ref="B1272">AVERAGE(IF(ReadyData!A:A=DirectorAnalysis!A1272,ReadyData!F:F))</f>
        <v>7.2</v>
      </c>
    </row>
    <row r="1273" spans="1:2" x14ac:dyDescent="0.35">
      <c r="A1273" t="str">
        <v>Rob Pritts</v>
      </c>
      <c r="B1273" s="1" cm="1">
        <f t="array" ref="B1273">AVERAGE(IF(ReadyData!A:A=DirectorAnalysis!A1273,ReadyData!F:F))</f>
        <v>4.5999999999999996</v>
      </c>
    </row>
    <row r="1274" spans="1:2" x14ac:dyDescent="0.35">
      <c r="A1274" t="str">
        <v>John Crowley</v>
      </c>
      <c r="B1274" s="1" cm="1">
        <f t="array" ref="B1274">AVERAGE(IF(ReadyData!A:A=DirectorAnalysis!A1274,ReadyData!F:F))</f>
        <v>7.5</v>
      </c>
    </row>
    <row r="1275" spans="1:2" x14ac:dyDescent="0.35">
      <c r="A1275" t="str">
        <v>Brendan Malloy</v>
      </c>
      <c r="B1275" s="1" cm="1">
        <f t="array" ref="B1275">AVERAGE(IF(ReadyData!A:A=DirectorAnalysis!A1275,ReadyData!F:F))</f>
        <v>6.3</v>
      </c>
    </row>
    <row r="1276" spans="1:2" x14ac:dyDescent="0.35">
      <c r="A1276" t="str">
        <v>Dustin Hoffman</v>
      </c>
      <c r="B1276" s="1" cm="1">
        <f t="array" ref="B1276">AVERAGE(IF(ReadyData!A:A=DirectorAnalysis!A1276,ReadyData!F:F))</f>
        <v>6.8</v>
      </c>
    </row>
    <row r="1277" spans="1:2" x14ac:dyDescent="0.35">
      <c r="A1277" t="str">
        <v>Gregory Poirier</v>
      </c>
      <c r="B1277" s="1" cm="1">
        <f t="array" ref="B1277">AVERAGE(IF(ReadyData!A:A=DirectorAnalysis!A1277,ReadyData!F:F))</f>
        <v>5.3</v>
      </c>
    </row>
    <row r="1278" spans="1:2" x14ac:dyDescent="0.35">
      <c r="A1278" t="str">
        <v>Simon Curtis</v>
      </c>
      <c r="B1278" s="1" cm="1">
        <f t="array" ref="B1278">AVERAGE(IF(ReadyData!A:A=DirectorAnalysis!A1278,ReadyData!F:F))</f>
        <v>7.15</v>
      </c>
    </row>
    <row r="1279" spans="1:2" x14ac:dyDescent="0.35">
      <c r="A1279" t="str">
        <v>Dewey Nicks</v>
      </c>
      <c r="B1279" s="1" cm="1">
        <f t="array" ref="B1279">AVERAGE(IF(ReadyData!A:A=DirectorAnalysis!A1279,ReadyData!F:F))</f>
        <v>5.3</v>
      </c>
    </row>
    <row r="1280" spans="1:2" x14ac:dyDescent="0.35">
      <c r="A1280" t="str">
        <v>Philip Saville</v>
      </c>
      <c r="B1280" s="1" cm="1">
        <f t="array" ref="B1280">AVERAGE(IF(ReadyData!A:A=DirectorAnalysis!A1280,ReadyData!F:F))</f>
        <v>7.7</v>
      </c>
    </row>
    <row r="1281" spans="1:2" x14ac:dyDescent="0.35">
      <c r="A1281" t="str">
        <v>Tim Blake Nelson</v>
      </c>
      <c r="B1281" s="1" cm="1">
        <f t="array" ref="B1281">AVERAGE(IF(ReadyData!A:A=DirectorAnalysis!A1281,ReadyData!F:F))</f>
        <v>6.2</v>
      </c>
    </row>
    <row r="1282" spans="1:2" x14ac:dyDescent="0.35">
      <c r="A1282" t="str">
        <v>William A. Graham</v>
      </c>
      <c r="B1282" s="1" cm="1">
        <f t="array" ref="B1282">AVERAGE(IF(ReadyData!A:A=DirectorAnalysis!A1282,ReadyData!F:F))</f>
        <v>5.0999999999999996</v>
      </c>
    </row>
    <row r="1283" spans="1:2" x14ac:dyDescent="0.35">
      <c r="A1283" t="str">
        <v>Martin Ritt</v>
      </c>
      <c r="B1283" s="1" cm="1">
        <f t="array" ref="B1283">AVERAGE(IF(ReadyData!A:A=DirectorAnalysis!A1283,ReadyData!F:F))</f>
        <v>7.4</v>
      </c>
    </row>
    <row r="1284" spans="1:2" x14ac:dyDescent="0.35">
      <c r="A1284" t="str">
        <v>John Turturro</v>
      </c>
      <c r="B1284" s="1" cm="1">
        <f t="array" ref="B1284">AVERAGE(IF(ReadyData!A:A=DirectorAnalysis!A1284,ReadyData!F:F))</f>
        <v>6.25</v>
      </c>
    </row>
    <row r="1285" spans="1:2" x14ac:dyDescent="0.35">
      <c r="A1285" t="str">
        <v>Agnieszka Holland</v>
      </c>
      <c r="B1285" s="1" cm="1">
        <f t="array" ref="B1285">AVERAGE(IF(ReadyData!A:A=DirectorAnalysis!A1285,ReadyData!F:F))</f>
        <v>6.8</v>
      </c>
    </row>
    <row r="1286" spans="1:2" x14ac:dyDescent="0.35">
      <c r="A1286" t="str">
        <v>David Hackl</v>
      </c>
      <c r="B1286" s="1" cm="1">
        <f t="array" ref="B1286">AVERAGE(IF(ReadyData!A:A=DirectorAnalysis!A1286,ReadyData!F:F))</f>
        <v>5.55</v>
      </c>
    </row>
    <row r="1287" spans="1:2" x14ac:dyDescent="0.35">
      <c r="A1287" t="str">
        <v>Giuliano Montaldo</v>
      </c>
      <c r="B1287" s="1" cm="1">
        <f t="array" ref="B1287">AVERAGE(IF(ReadyData!A:A=DirectorAnalysis!A1287,ReadyData!F:F))</f>
        <v>6.2</v>
      </c>
    </row>
    <row r="1288" spans="1:2" x14ac:dyDescent="0.35">
      <c r="A1288" t="str">
        <v>Lisa Azuelos</v>
      </c>
      <c r="B1288" s="1" cm="1">
        <f t="array" ref="B1288">AVERAGE(IF(ReadyData!A:A=DirectorAnalysis!A1288,ReadyData!F:F))</f>
        <v>4.3</v>
      </c>
    </row>
    <row r="1289" spans="1:2" x14ac:dyDescent="0.35">
      <c r="A1289" t="str">
        <v>Ray Lawrence</v>
      </c>
      <c r="B1289" s="1" cm="1">
        <f t="array" ref="B1289">AVERAGE(IF(ReadyData!A:A=DirectorAnalysis!A1289,ReadyData!F:F))</f>
        <v>6.4</v>
      </c>
    </row>
    <row r="1290" spans="1:2" x14ac:dyDescent="0.35">
      <c r="A1290" t="str">
        <v>Karan Johar</v>
      </c>
      <c r="B1290" s="1" cm="1">
        <f t="array" ref="B1290">AVERAGE(IF(ReadyData!A:A=DirectorAnalysis!A1290,ReadyData!F:F))</f>
        <v>7</v>
      </c>
    </row>
    <row r="1291" spans="1:2" x14ac:dyDescent="0.35">
      <c r="A1291" t="str">
        <v>Ruairi Robinson</v>
      </c>
      <c r="B1291" s="1" cm="1">
        <f t="array" ref="B1291">AVERAGE(IF(ReadyData!A:A=DirectorAnalysis!A1291,ReadyData!F:F))</f>
        <v>5.5</v>
      </c>
    </row>
    <row r="1292" spans="1:2" x14ac:dyDescent="0.35">
      <c r="A1292" t="str">
        <v>Jaume Balagueró</v>
      </c>
      <c r="B1292" s="1" cm="1">
        <f t="array" ref="B1292">AVERAGE(IF(ReadyData!A:A=DirectorAnalysis!A1292,ReadyData!F:F))</f>
        <v>6.6749999999999998</v>
      </c>
    </row>
    <row r="1293" spans="1:2" x14ac:dyDescent="0.35">
      <c r="A1293" t="str">
        <v>Jon Kasdan</v>
      </c>
      <c r="B1293" s="1" cm="1">
        <f t="array" ref="B1293">AVERAGE(IF(ReadyData!A:A=DirectorAnalysis!A1293,ReadyData!F:F))</f>
        <v>6.5</v>
      </c>
    </row>
    <row r="1294" spans="1:2" x14ac:dyDescent="0.35">
      <c r="A1294" t="str">
        <v>Léa Pool</v>
      </c>
      <c r="B1294" s="1" cm="1">
        <f t="array" ref="B1294">AVERAGE(IF(ReadyData!A:A=DirectorAnalysis!A1294,ReadyData!F:F))</f>
        <v>6.85</v>
      </c>
    </row>
    <row r="1295" spans="1:2" x14ac:dyDescent="0.35">
      <c r="A1295" t="str">
        <v>Floyd Mutrux</v>
      </c>
      <c r="B1295" s="1" cm="1">
        <f t="array" ref="B1295">AVERAGE(IF(ReadyData!A:A=DirectorAnalysis!A1295,ReadyData!F:F))</f>
        <v>6.4</v>
      </c>
    </row>
    <row r="1296" spans="1:2" x14ac:dyDescent="0.35">
      <c r="A1296" t="str">
        <v>Sajid Khan</v>
      </c>
      <c r="B1296" s="1" cm="1">
        <f t="array" ref="B1296">AVERAGE(IF(ReadyData!A:A=DirectorAnalysis!A1296,ReadyData!F:F))</f>
        <v>5.3</v>
      </c>
    </row>
    <row r="1297" spans="1:2" x14ac:dyDescent="0.35">
      <c r="A1297" t="str">
        <v>Dean Wright</v>
      </c>
      <c r="B1297" s="1" cm="1">
        <f t="array" ref="B1297">AVERAGE(IF(ReadyData!A:A=DirectorAnalysis!A1297,ReadyData!F:F))</f>
        <v>6.6</v>
      </c>
    </row>
    <row r="1298" spans="1:2" x14ac:dyDescent="0.35">
      <c r="A1298" t="str">
        <v>Eric Lartigau</v>
      </c>
      <c r="B1298" s="1" cm="1">
        <f t="array" ref="B1298">AVERAGE(IF(ReadyData!A:A=DirectorAnalysis!A1298,ReadyData!F:F))</f>
        <v>7.4</v>
      </c>
    </row>
    <row r="1299" spans="1:2" x14ac:dyDescent="0.35">
      <c r="A1299" t="str">
        <v>Shintaro Shimosawa</v>
      </c>
      <c r="B1299" s="1" cm="1">
        <f t="array" ref="B1299">AVERAGE(IF(ReadyData!A:A=DirectorAnalysis!A1299,ReadyData!F:F))</f>
        <v>5.3</v>
      </c>
    </row>
    <row r="1300" spans="1:2" x14ac:dyDescent="0.35">
      <c r="A1300" t="str">
        <v>Darren Lynn Bousman</v>
      </c>
      <c r="B1300" s="1" cm="1">
        <f t="array" ref="B1300">AVERAGE(IF(ReadyData!A:A=DirectorAnalysis!A1300,ReadyData!F:F))</f>
        <v>6.56</v>
      </c>
    </row>
    <row r="1301" spans="1:2" x14ac:dyDescent="0.35">
      <c r="A1301" t="str">
        <v>James DeMonaco</v>
      </c>
      <c r="B1301" s="1" cm="1">
        <f t="array" ref="B1301">AVERAGE(IF(ReadyData!A:A=DirectorAnalysis!A1301,ReadyData!F:F))</f>
        <v>6.1000000000000005</v>
      </c>
    </row>
    <row r="1302" spans="1:2" x14ac:dyDescent="0.35">
      <c r="A1302" t="str">
        <v>Ken Annakin</v>
      </c>
      <c r="B1302" s="1" cm="1">
        <f t="array" ref="B1302">AVERAGE(IF(ReadyData!A:A=DirectorAnalysis!A1302,ReadyData!F:F))</f>
        <v>7.8</v>
      </c>
    </row>
    <row r="1303" spans="1:2" x14ac:dyDescent="0.35">
      <c r="A1303" t="str">
        <v>Carol Reed</v>
      </c>
      <c r="B1303" s="1" cm="1">
        <f t="array" ref="B1303">AVERAGE(IF(ReadyData!A:A=DirectorAnalysis!A1303,ReadyData!F:F))</f>
        <v>7.15</v>
      </c>
    </row>
    <row r="1304" spans="1:2" x14ac:dyDescent="0.35">
      <c r="A1304" t="str">
        <v>Chuck Sheetz</v>
      </c>
      <c r="B1304" s="1" cm="1">
        <f t="array" ref="B1304">AVERAGE(IF(ReadyData!A:A=DirectorAnalysis!A1304,ReadyData!F:F))</f>
        <v>6.5</v>
      </c>
    </row>
    <row r="1305" spans="1:2" x14ac:dyDescent="0.35">
      <c r="A1305" t="str">
        <v>Marcus Raboy</v>
      </c>
      <c r="B1305" s="1" cm="1">
        <f t="array" ref="B1305">AVERAGE(IF(ReadyData!A:A=DirectorAnalysis!A1305,ReadyData!F:F))</f>
        <v>5.5</v>
      </c>
    </row>
    <row r="1306" spans="1:2" x14ac:dyDescent="0.35">
      <c r="A1306" t="str">
        <v>Leigh Whannell</v>
      </c>
      <c r="B1306" s="1" cm="1">
        <f t="array" ref="B1306">AVERAGE(IF(ReadyData!A:A=DirectorAnalysis!A1306,ReadyData!F:F))</f>
        <v>6.1</v>
      </c>
    </row>
    <row r="1307" spans="1:2" x14ac:dyDescent="0.35">
      <c r="A1307" t="str">
        <v>Michael Schultz</v>
      </c>
      <c r="B1307" s="1" cm="1">
        <f t="array" ref="B1307">AVERAGE(IF(ReadyData!A:A=DirectorAnalysis!A1307,ReadyData!F:F))</f>
        <v>6.8</v>
      </c>
    </row>
    <row r="1308" spans="1:2" x14ac:dyDescent="0.35">
      <c r="A1308" t="str">
        <v>Peter Sollett</v>
      </c>
      <c r="B1308" s="1" cm="1">
        <f t="array" ref="B1308">AVERAGE(IF(ReadyData!A:A=DirectorAnalysis!A1308,ReadyData!F:F))</f>
        <v>6.8</v>
      </c>
    </row>
    <row r="1309" spans="1:2" x14ac:dyDescent="0.35">
      <c r="A1309" t="str">
        <v>Bob Dolman</v>
      </c>
      <c r="B1309" s="1" cm="1">
        <f t="array" ref="B1309">AVERAGE(IF(ReadyData!A:A=DirectorAnalysis!A1309,ReadyData!F:F))</f>
        <v>5.6</v>
      </c>
    </row>
    <row r="1310" spans="1:2" x14ac:dyDescent="0.35">
      <c r="A1310" t="str">
        <v>Greg Coolidge</v>
      </c>
      <c r="B1310" s="1" cm="1">
        <f t="array" ref="B1310">AVERAGE(IF(ReadyData!A:A=DirectorAnalysis!A1310,ReadyData!F:F))</f>
        <v>5.5</v>
      </c>
    </row>
    <row r="1311" spans="1:2" x14ac:dyDescent="0.35">
      <c r="A1311" t="str">
        <v>David Lowery</v>
      </c>
      <c r="B1311" s="1" cm="1">
        <f t="array" ref="B1311">AVERAGE(IF(ReadyData!A:A=DirectorAnalysis!A1311,ReadyData!F:F))</f>
        <v>7.3</v>
      </c>
    </row>
    <row r="1312" spans="1:2" x14ac:dyDescent="0.35">
      <c r="A1312" t="str">
        <v>Ciarán Foy</v>
      </c>
      <c r="B1312" s="1" cm="1">
        <f t="array" ref="B1312">AVERAGE(IF(ReadyData!A:A=DirectorAnalysis!A1312,ReadyData!F:F))</f>
        <v>5.2</v>
      </c>
    </row>
    <row r="1313" spans="1:2" x14ac:dyDescent="0.35">
      <c r="A1313" t="str">
        <v>Salim Akil</v>
      </c>
      <c r="B1313" s="1" cm="1">
        <f t="array" ref="B1313">AVERAGE(IF(ReadyData!A:A=DirectorAnalysis!A1313,ReadyData!F:F))</f>
        <v>5.7</v>
      </c>
    </row>
    <row r="1314" spans="1:2" x14ac:dyDescent="0.35">
      <c r="A1314" t="str">
        <v>Olatunde Osunsanmi</v>
      </c>
      <c r="B1314" s="1" cm="1">
        <f t="array" ref="B1314">AVERAGE(IF(ReadyData!A:A=DirectorAnalysis!A1314,ReadyData!F:F))</f>
        <v>5.9</v>
      </c>
    </row>
    <row r="1315" spans="1:2" x14ac:dyDescent="0.35">
      <c r="A1315" t="str">
        <v>Leon Ichaso</v>
      </c>
      <c r="B1315" s="1" cm="1">
        <f t="array" ref="B1315">AVERAGE(IF(ReadyData!A:A=DirectorAnalysis!A1315,ReadyData!F:F))</f>
        <v>5.9</v>
      </c>
    </row>
    <row r="1316" spans="1:2" x14ac:dyDescent="0.35">
      <c r="A1316" t="str">
        <v>Joseph Zito</v>
      </c>
      <c r="B1316" s="1" cm="1">
        <f t="array" ref="B1316">AVERAGE(IF(ReadyData!A:A=DirectorAnalysis!A1316,ReadyData!F:F))</f>
        <v>5.6</v>
      </c>
    </row>
    <row r="1317" spans="1:2" x14ac:dyDescent="0.35">
      <c r="A1317" t="str">
        <v>Patricia Rozema</v>
      </c>
      <c r="B1317" s="1" cm="1">
        <f t="array" ref="B1317">AVERAGE(IF(ReadyData!A:A=DirectorAnalysis!A1317,ReadyData!F:F))</f>
        <v>6.7</v>
      </c>
    </row>
    <row r="1318" spans="1:2" x14ac:dyDescent="0.35">
      <c r="A1318" t="str">
        <v>Rob Schmidt</v>
      </c>
      <c r="B1318" s="1" cm="1">
        <f t="array" ref="B1318">AVERAGE(IF(ReadyData!A:A=DirectorAnalysis!A1318,ReadyData!F:F))</f>
        <v>6.1</v>
      </c>
    </row>
    <row r="1319" spans="1:2" x14ac:dyDescent="0.35">
      <c r="A1319" t="str">
        <v>Robert Ben Garant</v>
      </c>
      <c r="B1319" s="1" cm="1">
        <f t="array" ref="B1319">AVERAGE(IF(ReadyData!A:A=DirectorAnalysis!A1319,ReadyData!F:F))</f>
        <v>5.9</v>
      </c>
    </row>
    <row r="1320" spans="1:2" x14ac:dyDescent="0.35">
      <c r="A1320" t="str">
        <v>Morgan Spurlock</v>
      </c>
      <c r="B1320" s="1" cm="1">
        <f t="array" ref="B1320">AVERAGE(IF(ReadyData!A:A=DirectorAnalysis!A1320,ReadyData!F:F))</f>
        <v>6</v>
      </c>
    </row>
    <row r="1321" spans="1:2" x14ac:dyDescent="0.35">
      <c r="A1321" t="str">
        <v>Neal Brennan</v>
      </c>
      <c r="B1321" s="1" cm="1">
        <f t="array" ref="B1321">AVERAGE(IF(ReadyData!A:A=DirectorAnalysis!A1321,ReadyData!F:F))</f>
        <v>5.8</v>
      </c>
    </row>
    <row r="1322" spans="1:2" x14ac:dyDescent="0.35">
      <c r="A1322" t="str">
        <v>Tuck Tucker</v>
      </c>
      <c r="B1322" s="1" cm="1">
        <f t="array" ref="B1322">AVERAGE(IF(ReadyData!A:A=DirectorAnalysis!A1322,ReadyData!F:F))</f>
        <v>5.9</v>
      </c>
    </row>
    <row r="1323" spans="1:2" x14ac:dyDescent="0.35">
      <c r="A1323" t="str">
        <v>Theodore Witcher</v>
      </c>
      <c r="B1323" s="1" cm="1">
        <f t="array" ref="B1323">AVERAGE(IF(ReadyData!A:A=DirectorAnalysis!A1323,ReadyData!F:F))</f>
        <v>7.4</v>
      </c>
    </row>
    <row r="1324" spans="1:2" x14ac:dyDescent="0.35">
      <c r="A1324" t="str">
        <v>Joel Edgerton</v>
      </c>
      <c r="B1324" s="1" cm="1">
        <f t="array" ref="B1324">AVERAGE(IF(ReadyData!A:A=DirectorAnalysis!A1324,ReadyData!F:F))</f>
        <v>7.1</v>
      </c>
    </row>
    <row r="1325" spans="1:2" x14ac:dyDescent="0.35">
      <c r="A1325" t="str">
        <v>Jim Hanon</v>
      </c>
      <c r="B1325" s="1" cm="1">
        <f t="array" ref="B1325">AVERAGE(IF(ReadyData!A:A=DirectorAnalysis!A1325,ReadyData!F:F))</f>
        <v>7</v>
      </c>
    </row>
    <row r="1326" spans="1:2" x14ac:dyDescent="0.35">
      <c r="A1326" t="str">
        <v>Michael Patrick Jann</v>
      </c>
      <c r="B1326" s="1" cm="1">
        <f t="array" ref="B1326">AVERAGE(IF(ReadyData!A:A=DirectorAnalysis!A1326,ReadyData!F:F))</f>
        <v>6.5</v>
      </c>
    </row>
    <row r="1327" spans="1:2" x14ac:dyDescent="0.35">
      <c r="A1327" t="str">
        <v>Jorma Taccone</v>
      </c>
      <c r="B1327" s="1" cm="1">
        <f t="array" ref="B1327">AVERAGE(IF(ReadyData!A:A=DirectorAnalysis!A1327,ReadyData!F:F))</f>
        <v>5.5</v>
      </c>
    </row>
    <row r="1328" spans="1:2" x14ac:dyDescent="0.35">
      <c r="A1328" t="str">
        <v>Jeff Lowell</v>
      </c>
      <c r="B1328" s="1" cm="1">
        <f t="array" ref="B1328">AVERAGE(IF(ReadyData!A:A=DirectorAnalysis!A1328,ReadyData!F:F))</f>
        <v>5.2</v>
      </c>
    </row>
    <row r="1329" spans="1:2" x14ac:dyDescent="0.35">
      <c r="A1329" t="str">
        <v>Lorene Scafaria</v>
      </c>
      <c r="B1329" s="1" cm="1">
        <f t="array" ref="B1329">AVERAGE(IF(ReadyData!A:A=DirectorAnalysis!A1329,ReadyData!F:F))</f>
        <v>6.7</v>
      </c>
    </row>
    <row r="1330" spans="1:2" x14ac:dyDescent="0.35">
      <c r="A1330" t="str">
        <v>Tony Kaye</v>
      </c>
      <c r="B1330" s="1" cm="1">
        <f t="array" ref="B1330">AVERAGE(IF(ReadyData!A:A=DirectorAnalysis!A1330,ReadyData!F:F))</f>
        <v>8.4499999999999993</v>
      </c>
    </row>
    <row r="1331" spans="1:2" x14ac:dyDescent="0.35">
      <c r="A1331" t="str">
        <v>Marcus Dunstan</v>
      </c>
      <c r="B1331" s="1" cm="1">
        <f t="array" ref="B1331">AVERAGE(IF(ReadyData!A:A=DirectorAnalysis!A1331,ReadyData!F:F))</f>
        <v>6.1</v>
      </c>
    </row>
    <row r="1332" spans="1:2" x14ac:dyDescent="0.35">
      <c r="A1332" t="str">
        <v>Timothy Björklund</v>
      </c>
      <c r="B1332" s="1" cm="1">
        <f t="array" ref="B1332">AVERAGE(IF(ReadyData!A:A=DirectorAnalysis!A1332,ReadyData!F:F))</f>
        <v>5.8</v>
      </c>
    </row>
    <row r="1333" spans="1:2" x14ac:dyDescent="0.35">
      <c r="A1333" t="str">
        <v>François Girard</v>
      </c>
      <c r="B1333" s="1" cm="1">
        <f t="array" ref="B1333">AVERAGE(IF(ReadyData!A:A=DirectorAnalysis!A1333,ReadyData!F:F))</f>
        <v>7.7</v>
      </c>
    </row>
    <row r="1334" spans="1:2" x14ac:dyDescent="0.35">
      <c r="A1334" t="str">
        <v>Scott Kalvert</v>
      </c>
      <c r="B1334" s="1" cm="1">
        <f t="array" ref="B1334">AVERAGE(IF(ReadyData!A:A=DirectorAnalysis!A1334,ReadyData!F:F))</f>
        <v>5.6</v>
      </c>
    </row>
    <row r="1335" spans="1:2" x14ac:dyDescent="0.35">
      <c r="A1335" t="str">
        <v>Jason Bateman</v>
      </c>
      <c r="B1335" s="1" cm="1">
        <f t="array" ref="B1335">AVERAGE(IF(ReadyData!A:A=DirectorAnalysis!A1335,ReadyData!F:F))</f>
        <v>6.7</v>
      </c>
    </row>
    <row r="1336" spans="1:2" x14ac:dyDescent="0.35">
      <c r="A1336" t="str">
        <v>David Schwimmer</v>
      </c>
      <c r="B1336" s="1" cm="1">
        <f t="array" ref="B1336">AVERAGE(IF(ReadyData!A:A=DirectorAnalysis!A1336,ReadyData!F:F))</f>
        <v>6.8</v>
      </c>
    </row>
    <row r="1337" spans="1:2" x14ac:dyDescent="0.35">
      <c r="A1337" t="str">
        <v>Allan Arkush</v>
      </c>
      <c r="B1337" s="1" cm="1">
        <f t="array" ref="B1337">AVERAGE(IF(ReadyData!A:A=DirectorAnalysis!A1337,ReadyData!F:F))</f>
        <v>4.2</v>
      </c>
    </row>
    <row r="1338" spans="1:2" x14ac:dyDescent="0.35">
      <c r="A1338" t="str">
        <v>Eric Bross</v>
      </c>
      <c r="B1338" s="1" cm="1">
        <f t="array" ref="B1338">AVERAGE(IF(ReadyData!A:A=DirectorAnalysis!A1338,ReadyData!F:F))</f>
        <v>4.8</v>
      </c>
    </row>
    <row r="1339" spans="1:2" x14ac:dyDescent="0.35">
      <c r="A1339" t="str">
        <v>Dan Fogelman</v>
      </c>
      <c r="B1339" s="1" cm="1">
        <f t="array" ref="B1339">AVERAGE(IF(ReadyData!A:A=DirectorAnalysis!A1339,ReadyData!F:F))</f>
        <v>7.1</v>
      </c>
    </row>
    <row r="1340" spans="1:2" x14ac:dyDescent="0.35">
      <c r="A1340" t="str">
        <v>Jay Duplass</v>
      </c>
      <c r="B1340" s="1" cm="1">
        <f t="array" ref="B1340">AVERAGE(IF(ReadyData!A:A=DirectorAnalysis!A1340,ReadyData!F:F))</f>
        <v>6.35</v>
      </c>
    </row>
    <row r="1341" spans="1:2" x14ac:dyDescent="0.35">
      <c r="A1341" t="str">
        <v>Luca Guadagnino</v>
      </c>
      <c r="B1341" s="1" cm="1">
        <f t="array" ref="B1341">AVERAGE(IF(ReadyData!A:A=DirectorAnalysis!A1341,ReadyData!F:F))</f>
        <v>7</v>
      </c>
    </row>
    <row r="1342" spans="1:2" x14ac:dyDescent="0.35">
      <c r="A1342" t="str">
        <v>John Putch</v>
      </c>
      <c r="B1342" s="1" cm="1">
        <f t="array" ref="B1342">AVERAGE(IF(ReadyData!A:A=DirectorAnalysis!A1342,ReadyData!F:F))</f>
        <v>5.5</v>
      </c>
    </row>
    <row r="1343" spans="1:2" x14ac:dyDescent="0.35">
      <c r="A1343" t="str">
        <v>Peter Medak</v>
      </c>
      <c r="B1343" s="1" cm="1">
        <f t="array" ref="B1343">AVERAGE(IF(ReadyData!A:A=DirectorAnalysis!A1343,ReadyData!F:F))</f>
        <v>6.6</v>
      </c>
    </row>
    <row r="1344" spans="1:2" x14ac:dyDescent="0.35">
      <c r="A1344" t="str">
        <v>Terence Davies</v>
      </c>
      <c r="B1344" s="1" cm="1">
        <f t="array" ref="B1344">AVERAGE(IF(ReadyData!A:A=DirectorAnalysis!A1344,ReadyData!F:F))</f>
        <v>7.1</v>
      </c>
    </row>
    <row r="1345" spans="1:2" x14ac:dyDescent="0.35">
      <c r="A1345" t="str">
        <v>Harley Cokeliss</v>
      </c>
      <c r="B1345" s="1" cm="1">
        <f t="array" ref="B1345">AVERAGE(IF(ReadyData!A:A=DirectorAnalysis!A1345,ReadyData!F:F))</f>
        <v>5.6</v>
      </c>
    </row>
    <row r="1346" spans="1:2" x14ac:dyDescent="0.35">
      <c r="A1346" t="str">
        <v>Tom Brady</v>
      </c>
      <c r="B1346" s="1" cm="1">
        <f t="array" ref="B1346">AVERAGE(IF(ReadyData!A:A=DirectorAnalysis!A1346,ReadyData!F:F))</f>
        <v>3.3</v>
      </c>
    </row>
    <row r="1347" spans="1:2" x14ac:dyDescent="0.35">
      <c r="A1347" t="str">
        <v>Jason Zada</v>
      </c>
      <c r="B1347" s="1" cm="1">
        <f t="array" ref="B1347">AVERAGE(IF(ReadyData!A:A=DirectorAnalysis!A1347,ReadyData!F:F))</f>
        <v>4.8</v>
      </c>
    </row>
    <row r="1348" spans="1:2" x14ac:dyDescent="0.35">
      <c r="A1348" t="str">
        <v>Noah Baumbach</v>
      </c>
      <c r="B1348" s="1" cm="1">
        <f t="array" ref="B1348">AVERAGE(IF(ReadyData!A:A=DirectorAnalysis!A1348,ReadyData!F:F))</f>
        <v>7.0333333333333341</v>
      </c>
    </row>
    <row r="1349" spans="1:2" x14ac:dyDescent="0.35">
      <c r="A1349" t="str">
        <v>Eric Blakeney</v>
      </c>
      <c r="B1349" s="1" cm="1">
        <f t="array" ref="B1349">AVERAGE(IF(ReadyData!A:A=DirectorAnalysis!A1349,ReadyData!F:F))</f>
        <v>5.7</v>
      </c>
    </row>
    <row r="1350" spans="1:2" x14ac:dyDescent="0.35">
      <c r="A1350" t="str">
        <v>Rakesh Roshan</v>
      </c>
      <c r="B1350" s="1" cm="1">
        <f t="array" ref="B1350">AVERAGE(IF(ReadyData!A:A=DirectorAnalysis!A1350,ReadyData!F:F))</f>
        <v>6.3</v>
      </c>
    </row>
    <row r="1351" spans="1:2" x14ac:dyDescent="0.35">
      <c r="A1351" t="str">
        <v>Derrick Borte</v>
      </c>
      <c r="B1351" s="1" cm="1">
        <f t="array" ref="B1351">AVERAGE(IF(ReadyData!A:A=DirectorAnalysis!A1351,ReadyData!F:F))</f>
        <v>6.5</v>
      </c>
    </row>
    <row r="1352" spans="1:2" x14ac:dyDescent="0.35">
      <c r="A1352" t="str">
        <v>Richard Kwietniowski</v>
      </c>
      <c r="B1352" s="1" cm="1">
        <f t="array" ref="B1352">AVERAGE(IF(ReadyData!A:A=DirectorAnalysis!A1352,ReadyData!F:F))</f>
        <v>7.15</v>
      </c>
    </row>
    <row r="1353" spans="1:2" x14ac:dyDescent="0.35">
      <c r="A1353" t="str">
        <v>Bob Odenkirk</v>
      </c>
      <c r="B1353" s="1" cm="1">
        <f t="array" ref="B1353">AVERAGE(IF(ReadyData!A:A=DirectorAnalysis!A1353,ReadyData!F:F))</f>
        <v>5.65</v>
      </c>
    </row>
    <row r="1354" spans="1:2" x14ac:dyDescent="0.35">
      <c r="A1354" t="str">
        <v>Joshua Seftel</v>
      </c>
      <c r="B1354" s="1" cm="1">
        <f t="array" ref="B1354">AVERAGE(IF(ReadyData!A:A=DirectorAnalysis!A1354,ReadyData!F:F))</f>
        <v>5.7</v>
      </c>
    </row>
    <row r="1355" spans="1:2" x14ac:dyDescent="0.35">
      <c r="A1355" t="str">
        <v>Vincent Gallo</v>
      </c>
      <c r="B1355" s="1" cm="1">
        <f t="array" ref="B1355">AVERAGE(IF(ReadyData!A:A=DirectorAnalysis!A1355,ReadyData!F:F))</f>
        <v>6.25</v>
      </c>
    </row>
    <row r="1356" spans="1:2" x14ac:dyDescent="0.35">
      <c r="A1356" t="str">
        <v>Claude Chabrol</v>
      </c>
      <c r="B1356" s="1" cm="1">
        <f t="array" ref="B1356">AVERAGE(IF(ReadyData!A:A=DirectorAnalysis!A1356,ReadyData!F:F))</f>
        <v>6.6</v>
      </c>
    </row>
    <row r="1357" spans="1:2" x14ac:dyDescent="0.35">
      <c r="A1357" t="str">
        <v>Jon Stewart</v>
      </c>
      <c r="B1357" s="1" cm="1">
        <f t="array" ref="B1357">AVERAGE(IF(ReadyData!A:A=DirectorAnalysis!A1357,ReadyData!F:F))</f>
        <v>6.6</v>
      </c>
    </row>
    <row r="1358" spans="1:2" x14ac:dyDescent="0.35">
      <c r="A1358" t="str">
        <v>Bigas Luna</v>
      </c>
      <c r="B1358" s="1" cm="1">
        <f t="array" ref="B1358">AVERAGE(IF(ReadyData!A:A=DirectorAnalysis!A1358,ReadyData!F:F))</f>
        <v>6.8</v>
      </c>
    </row>
    <row r="1359" spans="1:2" x14ac:dyDescent="0.35">
      <c r="A1359" t="str">
        <v>Ralph Fiennes</v>
      </c>
      <c r="B1359" s="1" cm="1">
        <f t="array" ref="B1359">AVERAGE(IF(ReadyData!A:A=DirectorAnalysis!A1359,ReadyData!F:F))</f>
        <v>6.2</v>
      </c>
    </row>
    <row r="1360" spans="1:2" x14ac:dyDescent="0.35">
      <c r="A1360" t="str">
        <v>Dan Harris</v>
      </c>
      <c r="B1360" s="1" cm="1">
        <f t="array" ref="B1360">AVERAGE(IF(ReadyData!A:A=DirectorAnalysis!A1360,ReadyData!F:F))</f>
        <v>7.3</v>
      </c>
    </row>
    <row r="1361" spans="1:2" x14ac:dyDescent="0.35">
      <c r="A1361" t="str">
        <v>Mel Smith</v>
      </c>
      <c r="B1361" s="1" cm="1">
        <f t="array" ref="B1361">AVERAGE(IF(ReadyData!A:A=DirectorAnalysis!A1361,ReadyData!F:F))</f>
        <v>6.2</v>
      </c>
    </row>
    <row r="1362" spans="1:2" x14ac:dyDescent="0.35">
      <c r="A1362" t="str">
        <v>Bobcat Goldthwait</v>
      </c>
      <c r="B1362" s="1" cm="1">
        <f t="array" ref="B1362">AVERAGE(IF(ReadyData!A:A=DirectorAnalysis!A1362,ReadyData!F:F))</f>
        <v>6.9</v>
      </c>
    </row>
    <row r="1363" spans="1:2" x14ac:dyDescent="0.35">
      <c r="A1363" t="str">
        <v>Jake Scott</v>
      </c>
      <c r="B1363" s="1" cm="1">
        <f t="array" ref="B1363">AVERAGE(IF(ReadyData!A:A=DirectorAnalysis!A1363,ReadyData!F:F))</f>
        <v>7</v>
      </c>
    </row>
    <row r="1364" spans="1:2" x14ac:dyDescent="0.35">
      <c r="A1364" t="str">
        <v>Alan Metter</v>
      </c>
      <c r="B1364" s="1" cm="1">
        <f t="array" ref="B1364">AVERAGE(IF(ReadyData!A:A=DirectorAnalysis!A1364,ReadyData!F:F))</f>
        <v>3.3</v>
      </c>
    </row>
    <row r="1365" spans="1:2" x14ac:dyDescent="0.35">
      <c r="A1365" t="str">
        <v>Rafa Lara</v>
      </c>
      <c r="B1365" s="1" cm="1">
        <f t="array" ref="B1365">AVERAGE(IF(ReadyData!A:A=DirectorAnalysis!A1365,ReadyData!F:F))</f>
        <v>6.2</v>
      </c>
    </row>
    <row r="1366" spans="1:2" x14ac:dyDescent="0.35">
      <c r="A1366" t="str">
        <v>Arthur Hiller</v>
      </c>
      <c r="B1366" s="1" cm="1">
        <f t="array" ref="B1366">AVERAGE(IF(ReadyData!A:A=DirectorAnalysis!A1366,ReadyData!F:F))</f>
        <v>3.5</v>
      </c>
    </row>
    <row r="1367" spans="1:2" x14ac:dyDescent="0.35">
      <c r="A1367" t="str">
        <v>Michael Meredith</v>
      </c>
      <c r="B1367" s="1" cm="1">
        <f t="array" ref="B1367">AVERAGE(IF(ReadyData!A:A=DirectorAnalysis!A1367,ReadyData!F:F))</f>
        <v>5.5</v>
      </c>
    </row>
    <row r="1368" spans="1:2" x14ac:dyDescent="0.35">
      <c r="A1368" t="str">
        <v>Julio DePietro</v>
      </c>
      <c r="B1368" s="1" cm="1">
        <f t="array" ref="B1368">AVERAGE(IF(ReadyData!A:A=DirectorAnalysis!A1368,ReadyData!F:F))</f>
        <v>5.9</v>
      </c>
    </row>
    <row r="1369" spans="1:2" x14ac:dyDescent="0.35">
      <c r="A1369" t="str">
        <v>Katherine Dieckmann</v>
      </c>
      <c r="B1369" s="1" cm="1">
        <f t="array" ref="B1369">AVERAGE(IF(ReadyData!A:A=DirectorAnalysis!A1369,ReadyData!F:F))</f>
        <v>4.7</v>
      </c>
    </row>
    <row r="1370" spans="1:2" x14ac:dyDescent="0.35">
      <c r="A1370" t="str">
        <v>Kim Farrant</v>
      </c>
      <c r="B1370" s="1" cm="1">
        <f t="array" ref="B1370">AVERAGE(IF(ReadyData!A:A=DirectorAnalysis!A1370,ReadyData!F:F))</f>
        <v>5.2</v>
      </c>
    </row>
    <row r="1371" spans="1:2" x14ac:dyDescent="0.35">
      <c r="A1371" t="str">
        <v>Scott Marshall</v>
      </c>
      <c r="B1371" s="1" cm="1">
        <f t="array" ref="B1371">AVERAGE(IF(ReadyData!A:A=DirectorAnalysis!A1371,ReadyData!F:F))</f>
        <v>4.6500000000000004</v>
      </c>
    </row>
    <row r="1372" spans="1:2" x14ac:dyDescent="0.35">
      <c r="A1372" t="str">
        <v>Álex de la Iglesia</v>
      </c>
      <c r="B1372" s="1" cm="1">
        <f t="array" ref="B1372">AVERAGE(IF(ReadyData!A:A=DirectorAnalysis!A1372,ReadyData!F:F))</f>
        <v>6.1</v>
      </c>
    </row>
    <row r="1373" spans="1:2" x14ac:dyDescent="0.35">
      <c r="A1373" t="str">
        <v>Andrew Traucki</v>
      </c>
      <c r="B1373" s="1" cm="1">
        <f t="array" ref="B1373">AVERAGE(IF(ReadyData!A:A=DirectorAnalysis!A1373,ReadyData!F:F))</f>
        <v>5.8</v>
      </c>
    </row>
    <row r="1374" spans="1:2" x14ac:dyDescent="0.35">
      <c r="A1374" t="str">
        <v>Michael Clancy</v>
      </c>
      <c r="B1374" s="1" cm="1">
        <f t="array" ref="B1374">AVERAGE(IF(ReadyData!A:A=DirectorAnalysis!A1374,ReadyData!F:F))</f>
        <v>6.7</v>
      </c>
    </row>
    <row r="1375" spans="1:2" x14ac:dyDescent="0.35">
      <c r="A1375" t="str">
        <v>Robert Adetuyi</v>
      </c>
      <c r="B1375" s="1" cm="1">
        <f t="array" ref="B1375">AVERAGE(IF(ReadyData!A:A=DirectorAnalysis!A1375,ReadyData!F:F))</f>
        <v>4.5</v>
      </c>
    </row>
    <row r="1376" spans="1:2" x14ac:dyDescent="0.35">
      <c r="A1376" t="str">
        <v>Kari Skogland</v>
      </c>
      <c r="B1376" s="1" cm="1">
        <f t="array" ref="B1376">AVERAGE(IF(ReadyData!A:A=DirectorAnalysis!A1376,ReadyData!F:F))</f>
        <v>6.9</v>
      </c>
    </row>
    <row r="1377" spans="1:2" x14ac:dyDescent="0.35">
      <c r="A1377" t="str">
        <v>Taedong Park</v>
      </c>
      <c r="B1377" s="1" cm="1">
        <f t="array" ref="B1377">AVERAGE(IF(ReadyData!A:A=DirectorAnalysis!A1377,ReadyData!F:F))</f>
        <v>4.8</v>
      </c>
    </row>
    <row r="1378" spans="1:2" x14ac:dyDescent="0.35">
      <c r="A1378" t="str">
        <v>Benedikt Erlingsson</v>
      </c>
      <c r="B1378" s="1" cm="1">
        <f t="array" ref="B1378">AVERAGE(IF(ReadyData!A:A=DirectorAnalysis!A1378,ReadyData!F:F))</f>
        <v>6.9</v>
      </c>
    </row>
    <row r="1379" spans="1:2" x14ac:dyDescent="0.35">
      <c r="A1379" t="str">
        <v>Gurinder Chadha</v>
      </c>
      <c r="B1379" s="1" cm="1">
        <f t="array" ref="B1379">AVERAGE(IF(ReadyData!A:A=DirectorAnalysis!A1379,ReadyData!F:F))</f>
        <v>6.1000000000000005</v>
      </c>
    </row>
    <row r="1380" spans="1:2" x14ac:dyDescent="0.35">
      <c r="A1380" t="str">
        <v>Jason Connery</v>
      </c>
      <c r="B1380" s="1" cm="1">
        <f t="array" ref="B1380">AVERAGE(IF(ReadyData!A:A=DirectorAnalysis!A1380,ReadyData!F:F))</f>
        <v>3.8</v>
      </c>
    </row>
    <row r="1381" spans="1:2" x14ac:dyDescent="0.35">
      <c r="A1381" t="str">
        <v>Vic Sarin</v>
      </c>
      <c r="B1381" s="1" cm="1">
        <f t="array" ref="B1381">AVERAGE(IF(ReadyData!A:A=DirectorAnalysis!A1381,ReadyData!F:F))</f>
        <v>7.1</v>
      </c>
    </row>
    <row r="1382" spans="1:2" x14ac:dyDescent="0.35">
      <c r="A1382" t="str">
        <v>Jim Issa</v>
      </c>
      <c r="B1382" s="1" cm="1">
        <f t="array" ref="B1382">AVERAGE(IF(ReadyData!A:A=DirectorAnalysis!A1382,ReadyData!F:F))</f>
        <v>5.2</v>
      </c>
    </row>
    <row r="1383" spans="1:2" x14ac:dyDescent="0.35">
      <c r="A1383" t="str">
        <v>William Phillips</v>
      </c>
      <c r="B1383" s="1" cm="1">
        <f t="array" ref="B1383">AVERAGE(IF(ReadyData!A:A=DirectorAnalysis!A1383,ReadyData!F:F))</f>
        <v>6.5</v>
      </c>
    </row>
    <row r="1384" spans="1:2" x14ac:dyDescent="0.35">
      <c r="A1384" t="str">
        <v>Andy Garcia</v>
      </c>
      <c r="B1384" s="1" cm="1">
        <f t="array" ref="B1384">AVERAGE(IF(ReadyData!A:A=DirectorAnalysis!A1384,ReadyData!F:F))</f>
        <v>6.7</v>
      </c>
    </row>
    <row r="1385" spans="1:2" x14ac:dyDescent="0.35">
      <c r="A1385" t="str">
        <v>Sarik Andreasyan</v>
      </c>
      <c r="B1385" s="1" cm="1">
        <f t="array" ref="B1385">AVERAGE(IF(ReadyData!A:A=DirectorAnalysis!A1385,ReadyData!F:F))</f>
        <v>5.2</v>
      </c>
    </row>
    <row r="1386" spans="1:2" x14ac:dyDescent="0.35">
      <c r="A1386" t="str">
        <v>Julian Gilbey</v>
      </c>
      <c r="B1386" s="1" cm="1">
        <f t="array" ref="B1386">AVERAGE(IF(ReadyData!A:A=DirectorAnalysis!A1386,ReadyData!F:F))</f>
        <v>6.15</v>
      </c>
    </row>
    <row r="1387" spans="1:2" x14ac:dyDescent="0.35">
      <c r="A1387" t="str">
        <v>Gary Sherman</v>
      </c>
      <c r="B1387" s="1" cm="1">
        <f t="array" ref="B1387">AVERAGE(IF(ReadyData!A:A=DirectorAnalysis!A1387,ReadyData!F:F))</f>
        <v>4.5</v>
      </c>
    </row>
    <row r="1388" spans="1:2" x14ac:dyDescent="0.35">
      <c r="A1388" t="str">
        <v>Valeri Milev</v>
      </c>
      <c r="B1388" s="1" cm="1">
        <f t="array" ref="B1388">AVERAGE(IF(ReadyData!A:A=DirectorAnalysis!A1388,ReadyData!F:F))</f>
        <v>5.0999999999999996</v>
      </c>
    </row>
    <row r="1389" spans="1:2" x14ac:dyDescent="0.35">
      <c r="A1389" t="str">
        <v>Stanley Kramer</v>
      </c>
      <c r="B1389" s="1" cm="1">
        <f t="array" ref="B1389">AVERAGE(IF(ReadyData!A:A=DirectorAnalysis!A1389,ReadyData!F:F))</f>
        <v>7.95</v>
      </c>
    </row>
    <row r="1390" spans="1:2" x14ac:dyDescent="0.35">
      <c r="A1390" t="str">
        <v>Pedro Almodóvar</v>
      </c>
      <c r="B1390" s="1" cm="1">
        <f t="array" ref="B1390">AVERAGE(IF(ReadyData!A:A=DirectorAnalysis!A1390,ReadyData!F:F))</f>
        <v>7.6</v>
      </c>
    </row>
    <row r="1391" spans="1:2" x14ac:dyDescent="0.35">
      <c r="A1391" t="str">
        <v>Gerald Potterton</v>
      </c>
      <c r="B1391" s="1" cm="1">
        <f t="array" ref="B1391">AVERAGE(IF(ReadyData!A:A=DirectorAnalysis!A1391,ReadyData!F:F))</f>
        <v>6.7</v>
      </c>
    </row>
    <row r="1392" spans="1:2" x14ac:dyDescent="0.35">
      <c r="A1392" t="str">
        <v>Anurag Basu</v>
      </c>
      <c r="B1392" s="1" cm="1">
        <f t="array" ref="B1392">AVERAGE(IF(ReadyData!A:A=DirectorAnalysis!A1392,ReadyData!F:F))</f>
        <v>6</v>
      </c>
    </row>
    <row r="1393" spans="1:2" x14ac:dyDescent="0.35">
      <c r="A1393" t="str">
        <v>Kriv Stenders</v>
      </c>
      <c r="B1393" s="1" cm="1">
        <f t="array" ref="B1393">AVERAGE(IF(ReadyData!A:A=DirectorAnalysis!A1393,ReadyData!F:F))</f>
        <v>7.5</v>
      </c>
    </row>
    <row r="1394" spans="1:2" x14ac:dyDescent="0.35">
      <c r="A1394" t="str">
        <v>Yash Chopra</v>
      </c>
      <c r="B1394" s="1" cm="1">
        <f t="array" ref="B1394">AVERAGE(IF(ReadyData!A:A=DirectorAnalysis!A1394,ReadyData!F:F))</f>
        <v>7.4</v>
      </c>
    </row>
    <row r="1395" spans="1:2" x14ac:dyDescent="0.35">
      <c r="A1395" t="str">
        <v>Floria Sigismondi</v>
      </c>
      <c r="B1395" s="1" cm="1">
        <f t="array" ref="B1395">AVERAGE(IF(ReadyData!A:A=DirectorAnalysis!A1395,ReadyData!F:F))</f>
        <v>6.6</v>
      </c>
    </row>
    <row r="1396" spans="1:2" x14ac:dyDescent="0.35">
      <c r="A1396" t="str">
        <v>Ferzan Ozpetek</v>
      </c>
      <c r="B1396" s="1" cm="1">
        <f t="array" ref="B1396">AVERAGE(IF(ReadyData!A:A=DirectorAnalysis!A1396,ReadyData!F:F))</f>
        <v>7.3</v>
      </c>
    </row>
    <row r="1397" spans="1:2" x14ac:dyDescent="0.35">
      <c r="A1397" t="str">
        <v>Kris Isacsson</v>
      </c>
      <c r="B1397" s="1" cm="1">
        <f t="array" ref="B1397">AVERAGE(IF(ReadyData!A:A=DirectorAnalysis!A1397,ReadyData!F:F))</f>
        <v>4.9000000000000004</v>
      </c>
    </row>
    <row r="1398" spans="1:2" x14ac:dyDescent="0.35">
      <c r="A1398" t="str">
        <v>Ben Younger</v>
      </c>
      <c r="B1398" s="1" cm="1">
        <f t="array" ref="B1398">AVERAGE(IF(ReadyData!A:A=DirectorAnalysis!A1398,ReadyData!F:F))</f>
        <v>7</v>
      </c>
    </row>
    <row r="1399" spans="1:2" x14ac:dyDescent="0.35">
      <c r="A1399" t="str">
        <v>Daniel Taplitz</v>
      </c>
      <c r="B1399" s="1" cm="1">
        <f t="array" ref="B1399">AVERAGE(IF(ReadyData!A:A=DirectorAnalysis!A1399,ReadyData!F:F))</f>
        <v>5.5</v>
      </c>
    </row>
    <row r="1400" spans="1:2" x14ac:dyDescent="0.35">
      <c r="A1400" t="str">
        <v>Tamara Jenkins</v>
      </c>
      <c r="B1400" s="1" cm="1">
        <f t="array" ref="B1400">AVERAGE(IF(ReadyData!A:A=DirectorAnalysis!A1400,ReadyData!F:F))</f>
        <v>6.9</v>
      </c>
    </row>
    <row r="1401" spans="1:2" x14ac:dyDescent="0.35">
      <c r="A1401" t="str">
        <v>Linda Mendoza</v>
      </c>
      <c r="B1401" s="1" cm="1">
        <f t="array" ref="B1401">AVERAGE(IF(ReadyData!A:A=DirectorAnalysis!A1401,ReadyData!F:F))</f>
        <v>4.8</v>
      </c>
    </row>
    <row r="1402" spans="1:2" x14ac:dyDescent="0.35">
      <c r="A1402" t="str">
        <v>Hart Bochner</v>
      </c>
      <c r="B1402" s="1" cm="1">
        <f t="array" ref="B1402">AVERAGE(IF(ReadyData!A:A=DirectorAnalysis!A1402,ReadyData!F:F))</f>
        <v>6.5</v>
      </c>
    </row>
    <row r="1403" spans="1:2" x14ac:dyDescent="0.35">
      <c r="A1403" t="str">
        <v>Stewart Raffill</v>
      </c>
      <c r="B1403" s="1" cm="1">
        <f t="array" ref="B1403">AVERAGE(IF(ReadyData!A:A=DirectorAnalysis!A1403,ReadyData!F:F))</f>
        <v>4.55</v>
      </c>
    </row>
    <row r="1404" spans="1:2" x14ac:dyDescent="0.35">
      <c r="A1404" t="str">
        <v>Hong-jin Na</v>
      </c>
      <c r="B1404" s="1" cm="1">
        <f t="array" ref="B1404">AVERAGE(IF(ReadyData!A:A=DirectorAnalysis!A1404,ReadyData!F:F))</f>
        <v>7.7</v>
      </c>
    </row>
    <row r="1405" spans="1:2" x14ac:dyDescent="0.35">
      <c r="A1405" t="str">
        <v>Chatrichalerm Yukol</v>
      </c>
      <c r="B1405" s="1" cm="1">
        <f t="array" ref="B1405">AVERAGE(IF(ReadyData!A:A=DirectorAnalysis!A1405,ReadyData!F:F))</f>
        <v>6.6</v>
      </c>
    </row>
    <row r="1406" spans="1:2" x14ac:dyDescent="0.35">
      <c r="A1406" t="str">
        <v>Dario Argento</v>
      </c>
      <c r="B1406" s="1" cm="1">
        <f t="array" ref="B1406">AVERAGE(IF(ReadyData!A:A=DirectorAnalysis!A1406,ReadyData!F:F))</f>
        <v>6.1</v>
      </c>
    </row>
    <row r="1407" spans="1:2" x14ac:dyDescent="0.35">
      <c r="A1407" t="str">
        <v>Eric Lavaine</v>
      </c>
      <c r="B1407" s="1" cm="1">
        <f t="array" ref="B1407">AVERAGE(IF(ReadyData!A:A=DirectorAnalysis!A1407,ReadyData!F:F))</f>
        <v>6.1</v>
      </c>
    </row>
    <row r="1408" spans="1:2" x14ac:dyDescent="0.35">
      <c r="A1408" t="str">
        <v>Marc Forby</v>
      </c>
      <c r="B1408" s="1" cm="1">
        <f t="array" ref="B1408">AVERAGE(IF(ReadyData!A:A=DirectorAnalysis!A1408,ReadyData!F:F))</f>
        <v>6.2</v>
      </c>
    </row>
    <row r="1409" spans="1:2" x14ac:dyDescent="0.35">
      <c r="A1409" t="str">
        <v>Ole Christian Madsen</v>
      </c>
      <c r="B1409" s="1" cm="1">
        <f t="array" ref="B1409">AVERAGE(IF(ReadyData!A:A=DirectorAnalysis!A1409,ReadyData!F:F))</f>
        <v>7.3</v>
      </c>
    </row>
    <row r="1410" spans="1:2" x14ac:dyDescent="0.35">
      <c r="A1410" t="str">
        <v>Meiert Avis</v>
      </c>
      <c r="B1410" s="1" cm="1">
        <f t="array" ref="B1410">AVERAGE(IF(ReadyData!A:A=DirectorAnalysis!A1410,ReadyData!F:F))</f>
        <v>4.2</v>
      </c>
    </row>
    <row r="1411" spans="1:2" x14ac:dyDescent="0.35">
      <c r="A1411" t="str">
        <v>André Téchiné</v>
      </c>
      <c r="B1411" s="1" cm="1">
        <f t="array" ref="B1411">AVERAGE(IF(ReadyData!A:A=DirectorAnalysis!A1411,ReadyData!F:F))</f>
        <v>6</v>
      </c>
    </row>
    <row r="1412" spans="1:2" x14ac:dyDescent="0.35">
      <c r="A1412" t="str">
        <v>Emily Young</v>
      </c>
      <c r="B1412" s="1" cm="1">
        <f t="array" ref="B1412">AVERAGE(IF(ReadyData!A:A=DirectorAnalysis!A1412,ReadyData!F:F))</f>
        <v>6.5</v>
      </c>
    </row>
    <row r="1413" spans="1:2" x14ac:dyDescent="0.35">
      <c r="A1413" t="str">
        <v>Peter Faiman</v>
      </c>
      <c r="B1413" s="1" cm="1">
        <f t="array" ref="B1413">AVERAGE(IF(ReadyData!A:A=DirectorAnalysis!A1413,ReadyData!F:F))</f>
        <v>6.5</v>
      </c>
    </row>
    <row r="1414" spans="1:2" x14ac:dyDescent="0.35">
      <c r="A1414" t="str">
        <v>Martyn Pick</v>
      </c>
      <c r="B1414" s="1" cm="1">
        <f t="array" ref="B1414">AVERAGE(IF(ReadyData!A:A=DirectorAnalysis!A1414,ReadyData!F:F))</f>
        <v>5.7</v>
      </c>
    </row>
    <row r="1415" spans="1:2" x14ac:dyDescent="0.35">
      <c r="A1415" t="str">
        <v>Roland Suso Richter</v>
      </c>
      <c r="B1415" s="1" cm="1">
        <f t="array" ref="B1415">AVERAGE(IF(ReadyData!A:A=DirectorAnalysis!A1415,ReadyData!F:F))</f>
        <v>6.1</v>
      </c>
    </row>
    <row r="1416" spans="1:2" x14ac:dyDescent="0.35">
      <c r="A1416" t="str">
        <v>Jeremy Sims</v>
      </c>
      <c r="B1416" s="1" cm="1">
        <f t="array" ref="B1416">AVERAGE(IF(ReadyData!A:A=DirectorAnalysis!A1416,ReadyData!F:F))</f>
        <v>7.1</v>
      </c>
    </row>
    <row r="1417" spans="1:2" x14ac:dyDescent="0.35">
      <c r="A1417" t="str">
        <v>Maïwenn</v>
      </c>
      <c r="B1417" s="1" cm="1">
        <f t="array" ref="B1417">AVERAGE(IF(ReadyData!A:A=DirectorAnalysis!A1417,ReadyData!F:F))</f>
        <v>7.3</v>
      </c>
    </row>
    <row r="1418" spans="1:2" x14ac:dyDescent="0.35">
      <c r="A1418" t="str">
        <v>Joby Harold</v>
      </c>
      <c r="B1418" s="1" cm="1">
        <f t="array" ref="B1418">AVERAGE(IF(ReadyData!A:A=DirectorAnalysis!A1418,ReadyData!F:F))</f>
        <v>6.5</v>
      </c>
    </row>
    <row r="1419" spans="1:2" x14ac:dyDescent="0.35">
      <c r="A1419" t="str">
        <v>Ekachai Uekrongtham</v>
      </c>
      <c r="B1419" s="1" cm="1">
        <f t="array" ref="B1419">AVERAGE(IF(ReadyData!A:A=DirectorAnalysis!A1419,ReadyData!F:F))</f>
        <v>5.7</v>
      </c>
    </row>
    <row r="1420" spans="1:2" x14ac:dyDescent="0.35">
      <c r="A1420" t="str">
        <v>Mark Rydell</v>
      </c>
      <c r="B1420" s="1" cm="1">
        <f t="array" ref="B1420">AVERAGE(IF(ReadyData!A:A=DirectorAnalysis!A1420,ReadyData!F:F))</f>
        <v>6.9</v>
      </c>
    </row>
    <row r="1421" spans="1:2" x14ac:dyDescent="0.35">
      <c r="A1421" t="str">
        <v>David E. Talbert</v>
      </c>
      <c r="B1421" s="1" cm="1">
        <f t="array" ref="B1421">AVERAGE(IF(ReadyData!A:A=DirectorAnalysis!A1421,ReadyData!F:F))</f>
        <v>5</v>
      </c>
    </row>
    <row r="1422" spans="1:2" x14ac:dyDescent="0.35">
      <c r="A1422" t="str">
        <v>Roger Vadim</v>
      </c>
      <c r="B1422" s="1" cm="1">
        <f t="array" ref="B1422">AVERAGE(IF(ReadyData!A:A=DirectorAnalysis!A1422,ReadyData!F:F))</f>
        <v>5.9</v>
      </c>
    </row>
    <row r="1423" spans="1:2" x14ac:dyDescent="0.35">
      <c r="A1423" t="str">
        <v>Nils Gaup</v>
      </c>
      <c r="B1423" s="1" cm="1">
        <f t="array" ref="B1423">AVERAGE(IF(ReadyData!A:A=DirectorAnalysis!A1423,ReadyData!F:F))</f>
        <v>6.7</v>
      </c>
    </row>
    <row r="1424" spans="1:2" x14ac:dyDescent="0.35">
      <c r="A1424" t="str">
        <v>Ari Sandel</v>
      </c>
      <c r="B1424" s="1" cm="1">
        <f t="array" ref="B1424">AVERAGE(IF(ReadyData!A:A=DirectorAnalysis!A1424,ReadyData!F:F))</f>
        <v>6.5</v>
      </c>
    </row>
    <row r="1425" spans="1:2" x14ac:dyDescent="0.35">
      <c r="A1425" t="str">
        <v>Vondie Curtis-Hall</v>
      </c>
      <c r="B1425" s="1" cm="1">
        <f t="array" ref="B1425">AVERAGE(IF(ReadyData!A:A=DirectorAnalysis!A1425,ReadyData!F:F))</f>
        <v>2.1</v>
      </c>
    </row>
    <row r="1426" spans="1:2" x14ac:dyDescent="0.35">
      <c r="A1426" t="str">
        <v>Tom Elkins</v>
      </c>
      <c r="B1426" s="1" cm="1">
        <f t="array" ref="B1426">AVERAGE(IF(ReadyData!A:A=DirectorAnalysis!A1426,ReadyData!F:F))</f>
        <v>5.3</v>
      </c>
    </row>
    <row r="1427" spans="1:2" x14ac:dyDescent="0.35">
      <c r="A1427" t="str">
        <v>Woo-Suk Kang</v>
      </c>
      <c r="B1427" s="1" cm="1">
        <f t="array" ref="B1427">AVERAGE(IF(ReadyData!A:A=DirectorAnalysis!A1427,ReadyData!F:F))</f>
        <v>7.2</v>
      </c>
    </row>
    <row r="1428" spans="1:2" x14ac:dyDescent="0.35">
      <c r="A1428" t="str">
        <v>John Sayles</v>
      </c>
      <c r="B1428" s="1" cm="1">
        <f t="array" ref="B1428">AVERAGE(IF(ReadyData!A:A=DirectorAnalysis!A1428,ReadyData!F:F))</f>
        <v>6.8500000000000005</v>
      </c>
    </row>
    <row r="1429" spans="1:2" x14ac:dyDescent="0.35">
      <c r="A1429" t="str">
        <v>Vipul Amrutlal Shah</v>
      </c>
      <c r="B1429" s="1" cm="1">
        <f t="array" ref="B1429">AVERAGE(IF(ReadyData!A:A=DirectorAnalysis!A1429,ReadyData!F:F))</f>
        <v>7.3</v>
      </c>
    </row>
    <row r="1430" spans="1:2" x14ac:dyDescent="0.35">
      <c r="A1430" t="str">
        <v>Ken Loach</v>
      </c>
      <c r="B1430" s="1" cm="1">
        <f t="array" ref="B1430">AVERAGE(IF(ReadyData!A:A=DirectorAnalysis!A1430,ReadyData!F:F))</f>
        <v>7.5</v>
      </c>
    </row>
    <row r="1431" spans="1:2" x14ac:dyDescent="0.35">
      <c r="A1431" t="str">
        <v>Ayan Mukerji</v>
      </c>
      <c r="B1431" s="1" cm="1">
        <f t="array" ref="B1431">AVERAGE(IF(ReadyData!A:A=DirectorAnalysis!A1431,ReadyData!F:F))</f>
        <v>6.9</v>
      </c>
    </row>
    <row r="1432" spans="1:2" x14ac:dyDescent="0.35">
      <c r="A1432" t="str">
        <v>Mervyn LeRoy</v>
      </c>
      <c r="B1432" s="1" cm="1">
        <f t="array" ref="B1432">AVERAGE(IF(ReadyData!A:A=DirectorAnalysis!A1432,ReadyData!F:F))</f>
        <v>7.2</v>
      </c>
    </row>
    <row r="1433" spans="1:2" x14ac:dyDescent="0.35">
      <c r="A1433" t="str">
        <v>Serdar Akar</v>
      </c>
      <c r="B1433" s="1" cm="1">
        <f t="array" ref="B1433">AVERAGE(IF(ReadyData!A:A=DirectorAnalysis!A1433,ReadyData!F:F))</f>
        <v>6</v>
      </c>
    </row>
    <row r="1434" spans="1:2" x14ac:dyDescent="0.35">
      <c r="A1434" t="str">
        <v>James Frawley</v>
      </c>
      <c r="B1434" s="1" cm="1">
        <f t="array" ref="B1434">AVERAGE(IF(ReadyData!A:A=DirectorAnalysis!A1434,ReadyData!F:F))</f>
        <v>7.7</v>
      </c>
    </row>
    <row r="1435" spans="1:2" x14ac:dyDescent="0.35">
      <c r="A1435" t="str">
        <v>Dan Gilroy</v>
      </c>
      <c r="B1435" s="1" cm="1">
        <f t="array" ref="B1435">AVERAGE(IF(ReadyData!A:A=DirectorAnalysis!A1435,ReadyData!F:F))</f>
        <v>7.9</v>
      </c>
    </row>
    <row r="1436" spans="1:2" x14ac:dyDescent="0.35">
      <c r="A1436" t="str">
        <v>Jonathan Dayton</v>
      </c>
      <c r="B1436" s="1" cm="1">
        <f t="array" ref="B1436">AVERAGE(IF(ReadyData!A:A=DirectorAnalysis!A1436,ReadyData!F:F))</f>
        <v>7.9</v>
      </c>
    </row>
    <row r="1437" spans="1:2" x14ac:dyDescent="0.35">
      <c r="A1437" t="str">
        <v>Chris Stokes</v>
      </c>
      <c r="B1437" s="1" cm="1">
        <f t="array" ref="B1437">AVERAGE(IF(ReadyData!A:A=DirectorAnalysis!A1437,ReadyData!F:F))</f>
        <v>3.85</v>
      </c>
    </row>
    <row r="1438" spans="1:2" x14ac:dyDescent="0.35">
      <c r="A1438" t="str">
        <v>Don Siegel</v>
      </c>
      <c r="B1438" s="1" cm="1">
        <f t="array" ref="B1438">AVERAGE(IF(ReadyData!A:A=DirectorAnalysis!A1438,ReadyData!F:F))</f>
        <v>7.6</v>
      </c>
    </row>
    <row r="1439" spans="1:2" x14ac:dyDescent="0.35">
      <c r="A1439" t="str">
        <v>Martin Lawrence</v>
      </c>
      <c r="B1439" s="1" cm="1">
        <f t="array" ref="B1439">AVERAGE(IF(ReadyData!A:A=DirectorAnalysis!A1439,ReadyData!F:F))</f>
        <v>5.6</v>
      </c>
    </row>
    <row r="1440" spans="1:2" x14ac:dyDescent="0.35">
      <c r="A1440" t="str">
        <v>Masayuki Ochiai</v>
      </c>
      <c r="B1440" s="1" cm="1">
        <f t="array" ref="B1440">AVERAGE(IF(ReadyData!A:A=DirectorAnalysis!A1440,ReadyData!F:F))</f>
        <v>5.2</v>
      </c>
    </row>
    <row r="1441" spans="1:2" x14ac:dyDescent="0.35">
      <c r="A1441" t="str">
        <v>Tom Gormican</v>
      </c>
      <c r="B1441" s="1" cm="1">
        <f t="array" ref="B1441">AVERAGE(IF(ReadyData!A:A=DirectorAnalysis!A1441,ReadyData!F:F))</f>
        <v>6.1</v>
      </c>
    </row>
    <row r="1442" spans="1:2" x14ac:dyDescent="0.35">
      <c r="A1442" t="str">
        <v>Ken Shapiro</v>
      </c>
      <c r="B1442" s="1" cm="1">
        <f t="array" ref="B1442">AVERAGE(IF(ReadyData!A:A=DirectorAnalysis!A1442,ReadyData!F:F))</f>
        <v>5</v>
      </c>
    </row>
    <row r="1443" spans="1:2" x14ac:dyDescent="0.35">
      <c r="A1443" t="str">
        <v>Justin Tipping</v>
      </c>
      <c r="B1443" s="1" cm="1">
        <f t="array" ref="B1443">AVERAGE(IF(ReadyData!A:A=DirectorAnalysis!A1443,ReadyData!F:F))</f>
        <v>7.8</v>
      </c>
    </row>
    <row r="1444" spans="1:2" x14ac:dyDescent="0.35">
      <c r="A1444" t="str">
        <v>Peter R. Hunt</v>
      </c>
      <c r="B1444" s="1" cm="1">
        <f t="array" ref="B1444">AVERAGE(IF(ReadyData!A:A=DirectorAnalysis!A1444,ReadyData!F:F))</f>
        <v>6.8</v>
      </c>
    </row>
    <row r="1445" spans="1:2" x14ac:dyDescent="0.35">
      <c r="A1445" t="str">
        <v>Doug Atchison</v>
      </c>
      <c r="B1445" s="1" cm="1">
        <f t="array" ref="B1445">AVERAGE(IF(ReadyData!A:A=DirectorAnalysis!A1445,ReadyData!F:F))</f>
        <v>7.5</v>
      </c>
    </row>
    <row r="1446" spans="1:2" x14ac:dyDescent="0.35">
      <c r="A1446" t="str">
        <v>Jonas Elmer</v>
      </c>
      <c r="B1446" s="1" cm="1">
        <f t="array" ref="B1446">AVERAGE(IF(ReadyData!A:A=DirectorAnalysis!A1446,ReadyData!F:F))</f>
        <v>5.6</v>
      </c>
    </row>
    <row r="1447" spans="1:2" x14ac:dyDescent="0.35">
      <c r="A1447" t="str">
        <v>Mary Harron</v>
      </c>
      <c r="B1447" s="1" cm="1">
        <f t="array" ref="B1447">AVERAGE(IF(ReadyData!A:A=DirectorAnalysis!A1447,ReadyData!F:F))</f>
        <v>7.6</v>
      </c>
    </row>
    <row r="1448" spans="1:2" x14ac:dyDescent="0.35">
      <c r="A1448" t="str">
        <v>Erik Canuel</v>
      </c>
      <c r="B1448" s="1" cm="1">
        <f t="array" ref="B1448">AVERAGE(IF(ReadyData!A:A=DirectorAnalysis!A1448,ReadyData!F:F))</f>
        <v>7</v>
      </c>
    </row>
    <row r="1449" spans="1:2" x14ac:dyDescent="0.35">
      <c r="A1449" t="str">
        <v>Troy Duffy</v>
      </c>
      <c r="B1449" s="1" cm="1">
        <f t="array" ref="B1449">AVERAGE(IF(ReadyData!A:A=DirectorAnalysis!A1449,ReadyData!F:F))</f>
        <v>7.1</v>
      </c>
    </row>
    <row r="1450" spans="1:2" x14ac:dyDescent="0.35">
      <c r="A1450" t="str">
        <v>Nicole Holofcener</v>
      </c>
      <c r="B1450" s="1" cm="1">
        <f t="array" ref="B1450">AVERAGE(IF(ReadyData!A:A=DirectorAnalysis!A1450,ReadyData!F:F))</f>
        <v>6.660000000000001</v>
      </c>
    </row>
    <row r="1451" spans="1:2" x14ac:dyDescent="0.35">
      <c r="A1451" t="str">
        <v>Matty Rich</v>
      </c>
      <c r="B1451" s="1" cm="1">
        <f t="array" ref="B1451">AVERAGE(IF(ReadyData!A:A=DirectorAnalysis!A1451,ReadyData!F:F))</f>
        <v>6.2</v>
      </c>
    </row>
    <row r="1452" spans="1:2" x14ac:dyDescent="0.35">
      <c r="A1452" t="str">
        <v>Fina Torres</v>
      </c>
      <c r="B1452" s="1" cm="1">
        <f t="array" ref="B1452">AVERAGE(IF(ReadyData!A:A=DirectorAnalysis!A1452,ReadyData!F:F))</f>
        <v>5.3</v>
      </c>
    </row>
    <row r="1453" spans="1:2" x14ac:dyDescent="0.35">
      <c r="A1453" t="str">
        <v>Duke Johnson</v>
      </c>
      <c r="B1453" s="1" cm="1">
        <f t="array" ref="B1453">AVERAGE(IF(ReadyData!A:A=DirectorAnalysis!A1453,ReadyData!F:F))</f>
        <v>7.3</v>
      </c>
    </row>
    <row r="1454" spans="1:2" x14ac:dyDescent="0.35">
      <c r="A1454" t="str">
        <v>François Ozon</v>
      </c>
      <c r="B1454" s="1" cm="1">
        <f t="array" ref="B1454">AVERAGE(IF(ReadyData!A:A=DirectorAnalysis!A1454,ReadyData!F:F))</f>
        <v>6.9499999999999993</v>
      </c>
    </row>
    <row r="1455" spans="1:2" x14ac:dyDescent="0.35">
      <c r="A1455" t="str">
        <v>Anna Boden</v>
      </c>
      <c r="B1455" s="1" cm="1">
        <f t="array" ref="B1455">AVERAGE(IF(ReadyData!A:A=DirectorAnalysis!A1455,ReadyData!F:F))</f>
        <v>7.2</v>
      </c>
    </row>
    <row r="1456" spans="1:2" x14ac:dyDescent="0.35">
      <c r="A1456" t="str">
        <v>Steve James</v>
      </c>
      <c r="B1456" s="1" cm="1">
        <f t="array" ref="B1456">AVERAGE(IF(ReadyData!A:A=DirectorAnalysis!A1456,ReadyData!F:F))</f>
        <v>7.5500000000000007</v>
      </c>
    </row>
    <row r="1457" spans="1:2" x14ac:dyDescent="0.35">
      <c r="A1457" t="str">
        <v>Michael Winner</v>
      </c>
      <c r="B1457" s="1" cm="1">
        <f t="array" ref="B1457">AVERAGE(IF(ReadyData!A:A=DirectorAnalysis!A1457,ReadyData!F:F))</f>
        <v>4</v>
      </c>
    </row>
    <row r="1458" spans="1:2" x14ac:dyDescent="0.35">
      <c r="A1458" t="str">
        <v>Tomm Moore</v>
      </c>
      <c r="B1458" s="1" cm="1">
        <f t="array" ref="B1458">AVERAGE(IF(ReadyData!A:A=DirectorAnalysis!A1458,ReadyData!F:F))</f>
        <v>7.7</v>
      </c>
    </row>
    <row r="1459" spans="1:2" x14ac:dyDescent="0.35">
      <c r="A1459" t="str">
        <v>John Carney</v>
      </c>
      <c r="B1459" s="1" cm="1">
        <f t="array" ref="B1459">AVERAGE(IF(ReadyData!A:A=DirectorAnalysis!A1459,ReadyData!F:F))</f>
        <v>7.65</v>
      </c>
    </row>
    <row r="1460" spans="1:2" x14ac:dyDescent="0.35">
      <c r="A1460" t="str">
        <v>David Jacobson</v>
      </c>
      <c r="B1460" s="1" cm="1">
        <f t="array" ref="B1460">AVERAGE(IF(ReadyData!A:A=DirectorAnalysis!A1460,ReadyData!F:F))</f>
        <v>6.5</v>
      </c>
    </row>
    <row r="1461" spans="1:2" x14ac:dyDescent="0.35">
      <c r="A1461" t="str">
        <v>Michael Corrente</v>
      </c>
      <c r="B1461" s="1" cm="1">
        <f t="array" ref="B1461">AVERAGE(IF(ReadyData!A:A=DirectorAnalysis!A1461,ReadyData!F:F))</f>
        <v>6.4</v>
      </c>
    </row>
    <row r="1462" spans="1:2" x14ac:dyDescent="0.35">
      <c r="A1462" t="str">
        <v>Edward Hall</v>
      </c>
      <c r="B1462" s="1" cm="1">
        <f t="array" ref="B1462">AVERAGE(IF(ReadyData!A:A=DirectorAnalysis!A1462,ReadyData!F:F))</f>
        <v>7.2</v>
      </c>
    </row>
    <row r="1463" spans="1:2" x14ac:dyDescent="0.35">
      <c r="A1463" t="str">
        <v>Keith Gordon</v>
      </c>
      <c r="B1463" s="1" cm="1">
        <f t="array" ref="B1463">AVERAGE(IF(ReadyData!A:A=DirectorAnalysis!A1463,ReadyData!F:F))</f>
        <v>5.6</v>
      </c>
    </row>
    <row r="1464" spans="1:2" x14ac:dyDescent="0.35">
      <c r="A1464" t="str">
        <v>Andrew Currie</v>
      </c>
      <c r="B1464" s="1" cm="1">
        <f t="array" ref="B1464">AVERAGE(IF(ReadyData!A:A=DirectorAnalysis!A1464,ReadyData!F:F))</f>
        <v>6.8</v>
      </c>
    </row>
    <row r="1465" spans="1:2" x14ac:dyDescent="0.35">
      <c r="A1465" t="str">
        <v>Andrew Wilson</v>
      </c>
      <c r="B1465" s="1" cm="1">
        <f t="array" ref="B1465">AVERAGE(IF(ReadyData!A:A=DirectorAnalysis!A1465,ReadyData!F:F))</f>
        <v>5.5</v>
      </c>
    </row>
    <row r="1466" spans="1:2" x14ac:dyDescent="0.35">
      <c r="A1466" t="str">
        <v>Marc Schölermann</v>
      </c>
      <c r="B1466" s="1" cm="1">
        <f t="array" ref="B1466">AVERAGE(IF(ReadyData!A:A=DirectorAnalysis!A1466,ReadyData!F:F))</f>
        <v>6</v>
      </c>
    </row>
    <row r="1467" spans="1:2" x14ac:dyDescent="0.35">
      <c r="A1467" t="str">
        <v>Robert Moresco</v>
      </c>
      <c r="B1467" s="1" cm="1">
        <f t="array" ref="B1467">AVERAGE(IF(ReadyData!A:A=DirectorAnalysis!A1467,ReadyData!F:F))</f>
        <v>6.4</v>
      </c>
    </row>
    <row r="1468" spans="1:2" x14ac:dyDescent="0.35">
      <c r="A1468" t="str">
        <v>Thomas Vinterberg</v>
      </c>
      <c r="B1468" s="1" cm="1">
        <f t="array" ref="B1468">AVERAGE(IF(ReadyData!A:A=DirectorAnalysis!A1468,ReadyData!F:F))</f>
        <v>7.666666666666667</v>
      </c>
    </row>
    <row r="1469" spans="1:2" x14ac:dyDescent="0.35">
      <c r="A1469" t="str">
        <v>Claudia Llosa</v>
      </c>
      <c r="B1469" s="1" cm="1">
        <f t="array" ref="B1469">AVERAGE(IF(ReadyData!A:A=DirectorAnalysis!A1469,ReadyData!F:F))</f>
        <v>5.3</v>
      </c>
    </row>
    <row r="1470" spans="1:2" x14ac:dyDescent="0.35">
      <c r="A1470" t="str">
        <v>Charles Binamé</v>
      </c>
      <c r="B1470" s="1" cm="1">
        <f t="array" ref="B1470">AVERAGE(IF(ReadyData!A:A=DirectorAnalysis!A1470,ReadyData!F:F))</f>
        <v>7.7</v>
      </c>
    </row>
    <row r="1471" spans="1:2" x14ac:dyDescent="0.35">
      <c r="A1471" t="str">
        <v>Keith Parmer</v>
      </c>
      <c r="B1471" s="1" cm="1">
        <f t="array" ref="B1471">AVERAGE(IF(ReadyData!A:A=DirectorAnalysis!A1471,ReadyData!F:F))</f>
        <v>4.5999999999999996</v>
      </c>
    </row>
    <row r="1472" spans="1:2" x14ac:dyDescent="0.35">
      <c r="A1472" t="str">
        <v>Ol Parker</v>
      </c>
      <c r="B1472" s="1" cm="1">
        <f t="array" ref="B1472">AVERAGE(IF(ReadyData!A:A=DirectorAnalysis!A1472,ReadyData!F:F))</f>
        <v>7.0500000000000007</v>
      </c>
    </row>
    <row r="1473" spans="1:2" x14ac:dyDescent="0.35">
      <c r="A1473" t="str">
        <v>James Nunn</v>
      </c>
      <c r="B1473" s="1" cm="1">
        <f t="array" ref="B1473">AVERAGE(IF(ReadyData!A:A=DirectorAnalysis!A1473,ReadyData!F:F))</f>
        <v>5.4</v>
      </c>
    </row>
    <row r="1474" spans="1:2" x14ac:dyDescent="0.35">
      <c r="A1474" t="str">
        <v>David Webb Peoples</v>
      </c>
      <c r="B1474" s="1" cm="1">
        <f t="array" ref="B1474">AVERAGE(IF(ReadyData!A:A=DirectorAnalysis!A1474,ReadyData!F:F))</f>
        <v>6.5</v>
      </c>
    </row>
    <row r="1475" spans="1:2" x14ac:dyDescent="0.35">
      <c r="A1475" t="str">
        <v>Michael Winnick</v>
      </c>
      <c r="B1475" s="1" cm="1">
        <f t="array" ref="B1475">AVERAGE(IF(ReadyData!A:A=DirectorAnalysis!A1475,ReadyData!F:F))</f>
        <v>4.2</v>
      </c>
    </row>
    <row r="1476" spans="1:2" x14ac:dyDescent="0.35">
      <c r="A1476" t="str">
        <v>Stanley Tong</v>
      </c>
      <c r="B1476" s="1" cm="1">
        <f t="array" ref="B1476">AVERAGE(IF(ReadyData!A:A=DirectorAnalysis!A1476,ReadyData!F:F))</f>
        <v>6.7</v>
      </c>
    </row>
    <row r="1477" spans="1:2" x14ac:dyDescent="0.35">
      <c r="A1477" t="str">
        <v>David Oelhoffen</v>
      </c>
      <c r="B1477" s="1" cm="1">
        <f t="array" ref="B1477">AVERAGE(IF(ReadyData!A:A=DirectorAnalysis!A1477,ReadyData!F:F))</f>
        <v>7.3</v>
      </c>
    </row>
    <row r="1478" spans="1:2" x14ac:dyDescent="0.35">
      <c r="A1478" t="str">
        <v>Eli Roth</v>
      </c>
      <c r="B1478" s="1" cm="1">
        <f t="array" ref="B1478">AVERAGE(IF(ReadyData!A:A=DirectorAnalysis!A1478,ReadyData!F:F))</f>
        <v>5.5666666666666673</v>
      </c>
    </row>
    <row r="1479" spans="1:2" x14ac:dyDescent="0.35">
      <c r="A1479" t="str">
        <v>Tony Richardson</v>
      </c>
      <c r="B1479" s="1" cm="1">
        <f t="array" ref="B1479">AVERAGE(IF(ReadyData!A:A=DirectorAnalysis!A1479,ReadyData!F:F))</f>
        <v>6.4</v>
      </c>
    </row>
    <row r="1480" spans="1:2" x14ac:dyDescent="0.35">
      <c r="A1480" t="str">
        <v>Charles Robert Carner</v>
      </c>
      <c r="B1480" s="1" cm="1">
        <f t="array" ref="B1480">AVERAGE(IF(ReadyData!A:A=DirectorAnalysis!A1480,ReadyData!F:F))</f>
        <v>3.1</v>
      </c>
    </row>
    <row r="1481" spans="1:2" x14ac:dyDescent="0.35">
      <c r="A1481" t="str">
        <v>Russell Holt</v>
      </c>
      <c r="B1481" s="1" cm="1">
        <f t="array" ref="B1481">AVERAGE(IF(ReadyData!A:A=DirectorAnalysis!A1481,ReadyData!F:F))</f>
        <v>6.9</v>
      </c>
    </row>
    <row r="1482" spans="1:2" x14ac:dyDescent="0.35">
      <c r="A1482" t="str">
        <v>Claude Miller</v>
      </c>
      <c r="B1482" s="1" cm="1">
        <f t="array" ref="B1482">AVERAGE(IF(ReadyData!A:A=DirectorAnalysis!A1482,ReadyData!F:F))</f>
        <v>6.9</v>
      </c>
    </row>
    <row r="1483" spans="1:2" x14ac:dyDescent="0.35">
      <c r="A1483" t="str">
        <v>Sacha Bennett</v>
      </c>
      <c r="B1483" s="1" cm="1">
        <f t="array" ref="B1483">AVERAGE(IF(ReadyData!A:A=DirectorAnalysis!A1483,ReadyData!F:F))</f>
        <v>4.8</v>
      </c>
    </row>
    <row r="1484" spans="1:2" x14ac:dyDescent="0.35">
      <c r="A1484" t="str">
        <v>Rodrigo García</v>
      </c>
      <c r="B1484" s="1" cm="1">
        <f t="array" ref="B1484">AVERAGE(IF(ReadyData!A:A=DirectorAnalysis!A1484,ReadyData!F:F))</f>
        <v>6.95</v>
      </c>
    </row>
    <row r="1485" spans="1:2" x14ac:dyDescent="0.35">
      <c r="A1485" t="str">
        <v>Jeta Amata</v>
      </c>
      <c r="B1485" s="1" cm="1">
        <f t="array" ref="B1485">AVERAGE(IF(ReadyData!A:A=DirectorAnalysis!A1485,ReadyData!F:F))</f>
        <v>5.6</v>
      </c>
    </row>
    <row r="1486" spans="1:2" x14ac:dyDescent="0.35">
      <c r="A1486" t="str">
        <v>Siddharth Anand</v>
      </c>
      <c r="B1486" s="1" cm="1">
        <f t="array" ref="B1486">AVERAGE(IF(ReadyData!A:A=DirectorAnalysis!A1486,ReadyData!F:F))</f>
        <v>5.4</v>
      </c>
    </row>
    <row r="1487" spans="1:2" x14ac:dyDescent="0.35">
      <c r="A1487" t="str">
        <v>Vincent Paronnaud</v>
      </c>
      <c r="B1487" s="1" cm="1">
        <f t="array" ref="B1487">AVERAGE(IF(ReadyData!A:A=DirectorAnalysis!A1487,ReadyData!F:F))</f>
        <v>8</v>
      </c>
    </row>
    <row r="1488" spans="1:2" x14ac:dyDescent="0.35">
      <c r="A1488" t="str">
        <v>Dennis Gansel</v>
      </c>
      <c r="B1488" s="1" cm="1">
        <f t="array" ref="B1488">AVERAGE(IF(ReadyData!A:A=DirectorAnalysis!A1488,ReadyData!F:F))</f>
        <v>7.6</v>
      </c>
    </row>
    <row r="1489" spans="1:2" x14ac:dyDescent="0.35">
      <c r="A1489" t="str">
        <v>Daniel Barber</v>
      </c>
      <c r="B1489" s="1" cm="1">
        <f t="array" ref="B1489">AVERAGE(IF(ReadyData!A:A=DirectorAnalysis!A1489,ReadyData!F:F))</f>
        <v>7.2</v>
      </c>
    </row>
    <row r="1490" spans="1:2" x14ac:dyDescent="0.35">
      <c r="A1490" t="str">
        <v>Robert Marcarelli</v>
      </c>
      <c r="B1490" s="1" cm="1">
        <f t="array" ref="B1490">AVERAGE(IF(ReadyData!A:A=DirectorAnalysis!A1490,ReadyData!F:F))</f>
        <v>3.5</v>
      </c>
    </row>
    <row r="1491" spans="1:2" x14ac:dyDescent="0.35">
      <c r="A1491" t="str">
        <v>Ernie Barbarash</v>
      </c>
      <c r="B1491" s="1" cm="1">
        <f t="array" ref="B1491">AVERAGE(IF(ReadyData!A:A=DirectorAnalysis!A1491,ReadyData!F:F))</f>
        <v>5.4499999999999993</v>
      </c>
    </row>
    <row r="1492" spans="1:2" x14ac:dyDescent="0.35">
      <c r="A1492" t="str">
        <v>Guy Hamilton</v>
      </c>
      <c r="B1492" s="1" cm="1">
        <f t="array" ref="B1492">AVERAGE(IF(ReadyData!A:A=DirectorAnalysis!A1492,ReadyData!F:F))</f>
        <v>6.9499999999999993</v>
      </c>
    </row>
    <row r="1493" spans="1:2" x14ac:dyDescent="0.35">
      <c r="A1493" t="str">
        <v>Adam Brooks</v>
      </c>
      <c r="B1493" s="1" cm="1">
        <f t="array" ref="B1493">AVERAGE(IF(ReadyData!A:A=DirectorAnalysis!A1493,ReadyData!F:F))</f>
        <v>7.2</v>
      </c>
    </row>
    <row r="1494" spans="1:2" x14ac:dyDescent="0.35">
      <c r="A1494" t="str">
        <v>Michael Anderson</v>
      </c>
      <c r="B1494" s="1" cm="1">
        <f t="array" ref="B1494">AVERAGE(IF(ReadyData!A:A=DirectorAnalysis!A1494,ReadyData!F:F))</f>
        <v>6.8</v>
      </c>
    </row>
    <row r="1495" spans="1:2" x14ac:dyDescent="0.35">
      <c r="A1495" t="str">
        <v>Don Kempf</v>
      </c>
      <c r="B1495" s="1" cm="1">
        <f t="array" ref="B1495">AVERAGE(IF(ReadyData!A:A=DirectorAnalysis!A1495,ReadyData!F:F))</f>
        <v>7.5</v>
      </c>
    </row>
    <row r="1496" spans="1:2" x14ac:dyDescent="0.35">
      <c r="A1496" t="str">
        <v>Matt Bettinelli-Olpin</v>
      </c>
      <c r="B1496" s="1" cm="1">
        <f t="array" ref="B1496">AVERAGE(IF(ReadyData!A:A=DirectorAnalysis!A1496,ReadyData!F:F))</f>
        <v>4</v>
      </c>
    </row>
    <row r="1497" spans="1:2" x14ac:dyDescent="0.35">
      <c r="A1497" t="str">
        <v>Sharron Miller</v>
      </c>
      <c r="B1497" s="1" cm="1">
        <f t="array" ref="B1497">AVERAGE(IF(ReadyData!A:A=DirectorAnalysis!A1497,ReadyData!F:F))</f>
        <v>4.0999999999999996</v>
      </c>
    </row>
    <row r="1498" spans="1:2" x14ac:dyDescent="0.35">
      <c r="A1498" t="str">
        <v>Aaron Schneider</v>
      </c>
      <c r="B1498" s="1" cm="1">
        <f t="array" ref="B1498">AVERAGE(IF(ReadyData!A:A=DirectorAnalysis!A1498,ReadyData!F:F))</f>
        <v>7.1</v>
      </c>
    </row>
    <row r="1499" spans="1:2" x14ac:dyDescent="0.35">
      <c r="A1499" t="str">
        <v>Tom Ford</v>
      </c>
      <c r="B1499" s="1" cm="1">
        <f t="array" ref="B1499">AVERAGE(IF(ReadyData!A:A=DirectorAnalysis!A1499,ReadyData!F:F))</f>
        <v>7.6</v>
      </c>
    </row>
    <row r="1500" spans="1:2" x14ac:dyDescent="0.35">
      <c r="A1500" t="str">
        <v>Tony Maylam</v>
      </c>
      <c r="B1500" s="1" cm="1">
        <f t="array" ref="B1500">AVERAGE(IF(ReadyData!A:A=DirectorAnalysis!A1500,ReadyData!F:F))</f>
        <v>6.2</v>
      </c>
    </row>
    <row r="1501" spans="1:2" x14ac:dyDescent="0.35">
      <c r="A1501" t="str">
        <v>Mitch Davis</v>
      </c>
      <c r="B1501" s="1" cm="1">
        <f t="array" ref="B1501">AVERAGE(IF(ReadyData!A:A=DirectorAnalysis!A1501,ReadyData!F:F))</f>
        <v>5.8</v>
      </c>
    </row>
    <row r="1502" spans="1:2" x14ac:dyDescent="0.35">
      <c r="A1502" t="str">
        <v>Kevin Brodie</v>
      </c>
      <c r="B1502" s="1" cm="1">
        <f t="array" ref="B1502">AVERAGE(IF(ReadyData!A:A=DirectorAnalysis!A1502,ReadyData!F:F))</f>
        <v>6.3</v>
      </c>
    </row>
    <row r="1503" spans="1:2" x14ac:dyDescent="0.35">
      <c r="A1503" t="str">
        <v>Lynne Ramsay</v>
      </c>
      <c r="B1503" s="1" cm="1">
        <f t="array" ref="B1503">AVERAGE(IF(ReadyData!A:A=DirectorAnalysis!A1503,ReadyData!F:F))</f>
        <v>7.1</v>
      </c>
    </row>
    <row r="1504" spans="1:2" x14ac:dyDescent="0.35">
      <c r="A1504" t="str">
        <v>John Stephenson</v>
      </c>
      <c r="B1504" s="1" cm="1">
        <f t="array" ref="B1504">AVERAGE(IF(ReadyData!A:A=DirectorAnalysis!A1504,ReadyData!F:F))</f>
        <v>5.8</v>
      </c>
    </row>
    <row r="1505" spans="1:2" x14ac:dyDescent="0.35">
      <c r="A1505" t="str">
        <v>Tim Chambers</v>
      </c>
      <c r="B1505" s="1" cm="1">
        <f t="array" ref="B1505">AVERAGE(IF(ReadyData!A:A=DirectorAnalysis!A1505,ReadyData!F:F))</f>
        <v>6.5</v>
      </c>
    </row>
    <row r="1506" spans="1:2" x14ac:dyDescent="0.35">
      <c r="A1506" t="str">
        <v>Dick Richards</v>
      </c>
      <c r="B1506" s="1" cm="1">
        <f t="array" ref="B1506">AVERAGE(IF(ReadyData!A:A=DirectorAnalysis!A1506,ReadyData!F:F))</f>
        <v>6.3</v>
      </c>
    </row>
    <row r="1507" spans="1:2" x14ac:dyDescent="0.35">
      <c r="A1507" t="str">
        <v>Bob Gosse</v>
      </c>
      <c r="B1507" s="1" cm="1">
        <f t="array" ref="B1507">AVERAGE(IF(ReadyData!A:A=DirectorAnalysis!A1507,ReadyData!F:F))</f>
        <v>5.3</v>
      </c>
    </row>
    <row r="1508" spans="1:2" x14ac:dyDescent="0.35">
      <c r="A1508" t="str">
        <v>Alex Zamm</v>
      </c>
      <c r="B1508" s="1" cm="1">
        <f t="array" ref="B1508">AVERAGE(IF(ReadyData!A:A=DirectorAnalysis!A1508,ReadyData!F:F))</f>
        <v>2.2999999999999998</v>
      </c>
    </row>
    <row r="1509" spans="1:2" x14ac:dyDescent="0.35">
      <c r="A1509" t="str">
        <v>Spencer Susser</v>
      </c>
      <c r="B1509" s="1" cm="1">
        <f t="array" ref="B1509">AVERAGE(IF(ReadyData!A:A=DirectorAnalysis!A1509,ReadyData!F:F))</f>
        <v>7.1</v>
      </c>
    </row>
    <row r="1510" spans="1:2" x14ac:dyDescent="0.35">
      <c r="A1510" t="str">
        <v>Thaddeus O'Sullivan</v>
      </c>
      <c r="B1510" s="1" cm="1">
        <f t="array" ref="B1510">AVERAGE(IF(ReadyData!A:A=DirectorAnalysis!A1510,ReadyData!F:F))</f>
        <v>6.7</v>
      </c>
    </row>
    <row r="1511" spans="1:2" x14ac:dyDescent="0.35">
      <c r="A1511" t="str">
        <v>Shari Springer Berman</v>
      </c>
      <c r="B1511" s="1" cm="1">
        <f t="array" ref="B1511">AVERAGE(IF(ReadyData!A:A=DirectorAnalysis!A1511,ReadyData!F:F))</f>
        <v>6.7</v>
      </c>
    </row>
    <row r="1512" spans="1:2" x14ac:dyDescent="0.35">
      <c r="A1512" t="str">
        <v>Aleksey German</v>
      </c>
      <c r="B1512" s="1" cm="1">
        <f t="array" ref="B1512">AVERAGE(IF(ReadyData!A:A=DirectorAnalysis!A1512,ReadyData!F:F))</f>
        <v>6.7</v>
      </c>
    </row>
    <row r="1513" spans="1:2" x14ac:dyDescent="0.35">
      <c r="A1513" t="str">
        <v>Stephen Milburn Anderson</v>
      </c>
      <c r="B1513" s="1" cm="1">
        <f t="array" ref="B1513">AVERAGE(IF(ReadyData!A:A=DirectorAnalysis!A1513,ReadyData!F:F))</f>
        <v>6</v>
      </c>
    </row>
    <row r="1514" spans="1:2" x14ac:dyDescent="0.35">
      <c r="A1514" t="str">
        <v>Richard E. Grant</v>
      </c>
      <c r="B1514" s="1" cm="1">
        <f t="array" ref="B1514">AVERAGE(IF(ReadyData!A:A=DirectorAnalysis!A1514,ReadyData!F:F))</f>
        <v>6.9</v>
      </c>
    </row>
    <row r="1515" spans="1:2" x14ac:dyDescent="0.35">
      <c r="A1515" t="str">
        <v>David Lam</v>
      </c>
      <c r="B1515" s="1" cm="1">
        <f t="array" ref="B1515">AVERAGE(IF(ReadyData!A:A=DirectorAnalysis!A1515,ReadyData!F:F))</f>
        <v>5.3</v>
      </c>
    </row>
    <row r="1516" spans="1:2" x14ac:dyDescent="0.35">
      <c r="A1516" t="str">
        <v>Vladlen Barbe</v>
      </c>
      <c r="B1516" s="1" cm="1">
        <f t="array" ref="B1516">AVERAGE(IF(ReadyData!A:A=DirectorAnalysis!A1516,ReadyData!F:F))</f>
        <v>5.3</v>
      </c>
    </row>
    <row r="1517" spans="1:2" x14ac:dyDescent="0.35">
      <c r="A1517" t="str">
        <v>Robert C. Cooper</v>
      </c>
      <c r="B1517" s="1" cm="1">
        <f t="array" ref="B1517">AVERAGE(IF(ReadyData!A:A=DirectorAnalysis!A1517,ReadyData!F:F))</f>
        <v>7.4</v>
      </c>
    </row>
    <row r="1518" spans="1:2" x14ac:dyDescent="0.35">
      <c r="A1518" t="str">
        <v>Kim Nguyen</v>
      </c>
      <c r="B1518" s="1" cm="1">
        <f t="array" ref="B1518">AVERAGE(IF(ReadyData!A:A=DirectorAnalysis!A1518,ReadyData!F:F))</f>
        <v>7.2</v>
      </c>
    </row>
    <row r="1519" spans="1:2" x14ac:dyDescent="0.35">
      <c r="A1519" t="str">
        <v>Jackie Earle Haley</v>
      </c>
      <c r="B1519" s="1" cm="1">
        <f t="array" ref="B1519">AVERAGE(IF(ReadyData!A:A=DirectorAnalysis!A1519,ReadyData!F:F))</f>
        <v>5.8</v>
      </c>
    </row>
    <row r="1520" spans="1:2" x14ac:dyDescent="0.35">
      <c r="A1520" t="str">
        <v>Max Färberböck</v>
      </c>
      <c r="B1520" s="1" cm="1">
        <f t="array" ref="B1520">AVERAGE(IF(ReadyData!A:A=DirectorAnalysis!A1520,ReadyData!F:F))</f>
        <v>7.3</v>
      </c>
    </row>
    <row r="1521" spans="1:2" x14ac:dyDescent="0.35">
      <c r="A1521" t="str">
        <v>Arie Posin</v>
      </c>
      <c r="B1521" s="1" cm="1">
        <f t="array" ref="B1521">AVERAGE(IF(ReadyData!A:A=DirectorAnalysis!A1521,ReadyData!F:F))</f>
        <v>7</v>
      </c>
    </row>
    <row r="1522" spans="1:2" x14ac:dyDescent="0.35">
      <c r="A1522" t="str">
        <v>Damian Nieman</v>
      </c>
      <c r="B1522" s="1" cm="1">
        <f t="array" ref="B1522">AVERAGE(IF(ReadyData!A:A=DirectorAnalysis!A1522,ReadyData!F:F))</f>
        <v>6.4</v>
      </c>
    </row>
    <row r="1523" spans="1:2" x14ac:dyDescent="0.35">
      <c r="A1523" t="str">
        <v>Mark Tonderai</v>
      </c>
      <c r="B1523" s="1" cm="1">
        <f t="array" ref="B1523">AVERAGE(IF(ReadyData!A:A=DirectorAnalysis!A1523,ReadyData!F:F))</f>
        <v>5.6</v>
      </c>
    </row>
    <row r="1524" spans="1:2" x14ac:dyDescent="0.35">
      <c r="A1524" t="str">
        <v>Ian Fitzgibbon</v>
      </c>
      <c r="B1524" s="1" cm="1">
        <f t="array" ref="B1524">AVERAGE(IF(ReadyData!A:A=DirectorAnalysis!A1524,ReadyData!F:F))</f>
        <v>6.4</v>
      </c>
    </row>
    <row r="1525" spans="1:2" x14ac:dyDescent="0.35">
      <c r="A1525" t="str">
        <v>Rachel Perkins</v>
      </c>
      <c r="B1525" s="1" cm="1">
        <f t="array" ref="B1525">AVERAGE(IF(ReadyData!A:A=DirectorAnalysis!A1525,ReadyData!F:F))</f>
        <v>6.3</v>
      </c>
    </row>
    <row r="1526" spans="1:2" x14ac:dyDescent="0.35">
      <c r="A1526" t="str">
        <v>Luis Valdez</v>
      </c>
      <c r="B1526" s="1" cm="1">
        <f t="array" ref="B1526">AVERAGE(IF(ReadyData!A:A=DirectorAnalysis!A1526,ReadyData!F:F))</f>
        <v>6.8</v>
      </c>
    </row>
    <row r="1527" spans="1:2" x14ac:dyDescent="0.35">
      <c r="A1527" t="str">
        <v>Alan Alda</v>
      </c>
      <c r="B1527" s="1" cm="1">
        <f t="array" ref="B1527">AVERAGE(IF(ReadyData!A:A=DirectorAnalysis!A1527,ReadyData!F:F))</f>
        <v>7.2</v>
      </c>
    </row>
    <row r="1528" spans="1:2" x14ac:dyDescent="0.35">
      <c r="A1528" t="str">
        <v>Louis Morneau</v>
      </c>
      <c r="B1528" s="1" cm="1">
        <f t="array" ref="B1528">AVERAGE(IF(ReadyData!A:A=DirectorAnalysis!A1528,ReadyData!F:F))</f>
        <v>3.6</v>
      </c>
    </row>
    <row r="1529" spans="1:2" x14ac:dyDescent="0.35">
      <c r="A1529" t="str">
        <v>Caroline Link</v>
      </c>
      <c r="B1529" s="1" cm="1">
        <f t="array" ref="B1529">AVERAGE(IF(ReadyData!A:A=DirectorAnalysis!A1529,ReadyData!F:F))</f>
        <v>7.7</v>
      </c>
    </row>
    <row r="1530" spans="1:2" x14ac:dyDescent="0.35">
      <c r="A1530" t="str">
        <v>Sterling Van Wagenen</v>
      </c>
      <c r="B1530" s="1" cm="1">
        <f t="array" ref="B1530">AVERAGE(IF(ReadyData!A:A=DirectorAnalysis!A1530,ReadyData!F:F))</f>
        <v>6.6</v>
      </c>
    </row>
    <row r="1531" spans="1:2" x14ac:dyDescent="0.35">
      <c r="A1531" t="str">
        <v>Zal Batmanglij</v>
      </c>
      <c r="B1531" s="1" cm="1">
        <f t="array" ref="B1531">AVERAGE(IF(ReadyData!A:A=DirectorAnalysis!A1531,ReadyData!F:F))</f>
        <v>6.8000000000000007</v>
      </c>
    </row>
    <row r="1532" spans="1:2" x14ac:dyDescent="0.35">
      <c r="A1532" t="str">
        <v>Hans Petter Moland</v>
      </c>
      <c r="B1532" s="1" cm="1">
        <f t="array" ref="B1532">AVERAGE(IF(ReadyData!A:A=DirectorAnalysis!A1532,ReadyData!F:F))</f>
        <v>7.3</v>
      </c>
    </row>
    <row r="1533" spans="1:2" x14ac:dyDescent="0.35">
      <c r="A1533" t="str">
        <v>Oren Moverman</v>
      </c>
      <c r="B1533" s="1" cm="1">
        <f t="array" ref="B1533">AVERAGE(IF(ReadyData!A:A=DirectorAnalysis!A1533,ReadyData!F:F))</f>
        <v>7.2</v>
      </c>
    </row>
    <row r="1534" spans="1:2" x14ac:dyDescent="0.35">
      <c r="A1534" t="str">
        <v>Ian Sharp</v>
      </c>
      <c r="B1534" s="1" cm="1">
        <f t="array" ref="B1534">AVERAGE(IF(ReadyData!A:A=DirectorAnalysis!A1534,ReadyData!F:F))</f>
        <v>6.5</v>
      </c>
    </row>
    <row r="1535" spans="1:2" x14ac:dyDescent="0.35">
      <c r="A1535" t="str">
        <v>Wolfgang Becker</v>
      </c>
      <c r="B1535" s="1" cm="1">
        <f t="array" ref="B1535">AVERAGE(IF(ReadyData!A:A=DirectorAnalysis!A1535,ReadyData!F:F))</f>
        <v>7.7</v>
      </c>
    </row>
    <row r="1536" spans="1:2" x14ac:dyDescent="0.35">
      <c r="A1536" t="str">
        <v>Dan O'Bannon</v>
      </c>
      <c r="B1536" s="1" cm="1">
        <f t="array" ref="B1536">AVERAGE(IF(ReadyData!A:A=DirectorAnalysis!A1536,ReadyData!F:F))</f>
        <v>7.3</v>
      </c>
    </row>
    <row r="1537" spans="1:2" x14ac:dyDescent="0.35">
      <c r="A1537" t="str">
        <v>George Roy Hill</v>
      </c>
      <c r="B1537" s="1" cm="1">
        <f t="array" ref="B1537">AVERAGE(IF(ReadyData!A:A=DirectorAnalysis!A1537,ReadyData!F:F))</f>
        <v>8.1999999999999993</v>
      </c>
    </row>
    <row r="1538" spans="1:2" x14ac:dyDescent="0.35">
      <c r="A1538" t="str">
        <v>Robert Stevenson</v>
      </c>
      <c r="B1538" s="1" cm="1">
        <f t="array" ref="B1538">AVERAGE(IF(ReadyData!A:A=DirectorAnalysis!A1538,ReadyData!F:F))</f>
        <v>7.8</v>
      </c>
    </row>
    <row r="1539" spans="1:2" x14ac:dyDescent="0.35">
      <c r="A1539" t="str">
        <v>Jerome Robbins</v>
      </c>
      <c r="B1539" s="1" cm="1">
        <f t="array" ref="B1539">AVERAGE(IF(ReadyData!A:A=DirectorAnalysis!A1539,ReadyData!F:F))</f>
        <v>7.6</v>
      </c>
    </row>
    <row r="1540" spans="1:2" x14ac:dyDescent="0.35">
      <c r="A1540" t="str">
        <v>Gary Hardwick</v>
      </c>
      <c r="B1540" s="1" cm="1">
        <f t="array" ref="B1540">AVERAGE(IF(ReadyData!A:A=DirectorAnalysis!A1540,ReadyData!F:F))</f>
        <v>6.3</v>
      </c>
    </row>
    <row r="1541" spans="1:2" x14ac:dyDescent="0.35">
      <c r="A1541" t="str">
        <v>King Vidor</v>
      </c>
      <c r="B1541" s="1" cm="1">
        <f t="array" ref="B1541">AVERAGE(IF(ReadyData!A:A=DirectorAnalysis!A1541,ReadyData!F:F))</f>
        <v>6.5500000000000007</v>
      </c>
    </row>
    <row r="1542" spans="1:2" x14ac:dyDescent="0.35">
      <c r="A1542" t="str">
        <v>Fred Savage</v>
      </c>
      <c r="B1542" s="1" cm="1">
        <f t="array" ref="B1542">AVERAGE(IF(ReadyData!A:A=DirectorAnalysis!A1542,ReadyData!F:F))</f>
        <v>2.9</v>
      </c>
    </row>
    <row r="1543" spans="1:2" x14ac:dyDescent="0.35">
      <c r="A1543" t="str">
        <v>Sammo Kam-Bo Hung</v>
      </c>
      <c r="B1543" s="1" cm="1">
        <f t="array" ref="B1543">AVERAGE(IF(ReadyData!A:A=DirectorAnalysis!A1543,ReadyData!F:F))</f>
        <v>6.2</v>
      </c>
    </row>
    <row r="1544" spans="1:2" x14ac:dyDescent="0.35">
      <c r="A1544" t="str">
        <v>Rusty Cundieff</v>
      </c>
      <c r="B1544" s="1" cm="1">
        <f t="array" ref="B1544">AVERAGE(IF(ReadyData!A:A=DirectorAnalysis!A1544,ReadyData!F:F))</f>
        <v>6.1</v>
      </c>
    </row>
    <row r="1545" spans="1:2" x14ac:dyDescent="0.35">
      <c r="A1545" t="str">
        <v>Dominique Othenin-Girard</v>
      </c>
      <c r="B1545" s="1" cm="1">
        <f t="array" ref="B1545">AVERAGE(IF(ReadyData!A:A=DirectorAnalysis!A1545,ReadyData!F:F))</f>
        <v>5.2</v>
      </c>
    </row>
    <row r="1546" spans="1:2" x14ac:dyDescent="0.35">
      <c r="A1546" t="str">
        <v>Jean-Jacques Mantello</v>
      </c>
      <c r="B1546" s="1" cm="1">
        <f t="array" ref="B1546">AVERAGE(IF(ReadyData!A:A=DirectorAnalysis!A1546,ReadyData!F:F))</f>
        <v>6.5</v>
      </c>
    </row>
    <row r="1547" spans="1:2" x14ac:dyDescent="0.35">
      <c r="A1547" t="str">
        <v>Risa Bramon Garcia</v>
      </c>
      <c r="B1547" s="1" cm="1">
        <f t="array" ref="B1547">AVERAGE(IF(ReadyData!A:A=DirectorAnalysis!A1547,ReadyData!F:F))</f>
        <v>5.9</v>
      </c>
    </row>
    <row r="1548" spans="1:2" x14ac:dyDescent="0.35">
      <c r="A1548" t="str">
        <v>Brian Klugman</v>
      </c>
      <c r="B1548" s="1" cm="1">
        <f t="array" ref="B1548">AVERAGE(IF(ReadyData!A:A=DirectorAnalysis!A1548,ReadyData!F:F))</f>
        <v>7.1</v>
      </c>
    </row>
    <row r="1549" spans="1:2" x14ac:dyDescent="0.35">
      <c r="A1549" t="str">
        <v>Matt Piedmont</v>
      </c>
      <c r="B1549" s="1" cm="1">
        <f t="array" ref="B1549">AVERAGE(IF(ReadyData!A:A=DirectorAnalysis!A1549,ReadyData!F:F))</f>
        <v>5.5</v>
      </c>
    </row>
    <row r="1550" spans="1:2" x14ac:dyDescent="0.35">
      <c r="A1550" t="str">
        <v>Raymond De Felitta</v>
      </c>
      <c r="B1550" s="1" cm="1">
        <f t="array" ref="B1550">AVERAGE(IF(ReadyData!A:A=DirectorAnalysis!A1550,ReadyData!F:F))</f>
        <v>7.4</v>
      </c>
    </row>
    <row r="1551" spans="1:2" x14ac:dyDescent="0.35">
      <c r="A1551" t="str">
        <v>John Michael McDonagh</v>
      </c>
      <c r="B1551" s="1" cm="1">
        <f t="array" ref="B1551">AVERAGE(IF(ReadyData!A:A=DirectorAnalysis!A1551,ReadyData!F:F))</f>
        <v>7.3</v>
      </c>
    </row>
    <row r="1552" spans="1:2" x14ac:dyDescent="0.35">
      <c r="A1552" t="str">
        <v>Deb Hagan</v>
      </c>
      <c r="B1552" s="1" cm="1">
        <f t="array" ref="B1552">AVERAGE(IF(ReadyData!A:A=DirectorAnalysis!A1552,ReadyData!F:F))</f>
        <v>4.5999999999999996</v>
      </c>
    </row>
    <row r="1553" spans="1:2" x14ac:dyDescent="0.35">
      <c r="A1553" t="str">
        <v>Zach Cregger</v>
      </c>
      <c r="B1553" s="1" cm="1">
        <f t="array" ref="B1553">AVERAGE(IF(ReadyData!A:A=DirectorAnalysis!A1553,ReadyData!F:F))</f>
        <v>5.0999999999999996</v>
      </c>
    </row>
    <row r="1554" spans="1:2" x14ac:dyDescent="0.35">
      <c r="A1554" t="str">
        <v>Zach Braff</v>
      </c>
      <c r="B1554" s="1" cm="1">
        <f t="array" ref="B1554">AVERAGE(IF(ReadyData!A:A=DirectorAnalysis!A1554,ReadyData!F:F))</f>
        <v>7.15</v>
      </c>
    </row>
    <row r="1555" spans="1:2" x14ac:dyDescent="0.35">
      <c r="A1555" t="str">
        <v>Mark Tarlov</v>
      </c>
      <c r="B1555" s="1" cm="1">
        <f t="array" ref="B1555">AVERAGE(IF(ReadyData!A:A=DirectorAnalysis!A1555,ReadyData!F:F))</f>
        <v>5.3</v>
      </c>
    </row>
    <row r="1556" spans="1:2" x14ac:dyDescent="0.35">
      <c r="A1556" t="str">
        <v>John Cameron Mitchell</v>
      </c>
      <c r="B1556" s="1" cm="1">
        <f t="array" ref="B1556">AVERAGE(IF(ReadyData!A:A=DirectorAnalysis!A1556,ReadyData!F:F))</f>
        <v>7.1000000000000005</v>
      </c>
    </row>
    <row r="1557" spans="1:2" x14ac:dyDescent="0.35">
      <c r="A1557" t="str">
        <v>Jon Knautz</v>
      </c>
      <c r="B1557" s="1" cm="1">
        <f t="array" ref="B1557">AVERAGE(IF(ReadyData!A:A=DirectorAnalysis!A1557,ReadyData!F:F))</f>
        <v>5.6333333333333329</v>
      </c>
    </row>
    <row r="1558" spans="1:2" x14ac:dyDescent="0.35">
      <c r="A1558" t="str">
        <v>David Atkins</v>
      </c>
      <c r="B1558" s="1" cm="1">
        <f t="array" ref="B1558">AVERAGE(IF(ReadyData!A:A=DirectorAnalysis!A1558,ReadyData!F:F))</f>
        <v>5.8</v>
      </c>
    </row>
    <row r="1559" spans="1:2" x14ac:dyDescent="0.35">
      <c r="A1559" t="str">
        <v>Patrick Stettner</v>
      </c>
      <c r="B1559" s="1" cm="1">
        <f t="array" ref="B1559">AVERAGE(IF(ReadyData!A:A=DirectorAnalysis!A1559,ReadyData!F:F))</f>
        <v>6.15</v>
      </c>
    </row>
    <row r="1560" spans="1:2" x14ac:dyDescent="0.35">
      <c r="A1560" t="str">
        <v>Sam Peckinpah</v>
      </c>
      <c r="B1560" s="1" cm="1">
        <f t="array" ref="B1560">AVERAGE(IF(ReadyData!A:A=DirectorAnalysis!A1560,ReadyData!F:F))</f>
        <v>7.375</v>
      </c>
    </row>
    <row r="1561" spans="1:2" x14ac:dyDescent="0.35">
      <c r="A1561" t="str">
        <v>Michael Crichton</v>
      </c>
      <c r="B1561" s="1" cm="1">
        <f t="array" ref="B1561">AVERAGE(IF(ReadyData!A:A=DirectorAnalysis!A1561,ReadyData!F:F))</f>
        <v>7</v>
      </c>
    </row>
    <row r="1562" spans="1:2" x14ac:dyDescent="0.35">
      <c r="A1562" t="str">
        <v>Sylvio Tabet</v>
      </c>
      <c r="B1562" s="1" cm="1">
        <f t="array" ref="B1562">AVERAGE(IF(ReadyData!A:A=DirectorAnalysis!A1562,ReadyData!F:F))</f>
        <v>3.8</v>
      </c>
    </row>
    <row r="1563" spans="1:2" x14ac:dyDescent="0.35">
      <c r="A1563" t="str">
        <v>Rick Bieber</v>
      </c>
      <c r="B1563" s="1" cm="1">
        <f t="array" ref="B1563">AVERAGE(IF(ReadyData!A:A=DirectorAnalysis!A1563,ReadyData!F:F))</f>
        <v>5.7</v>
      </c>
    </row>
    <row r="1564" spans="1:2" x14ac:dyDescent="0.35">
      <c r="A1564" t="str">
        <v>Joey Lauren Adams</v>
      </c>
      <c r="B1564" s="1" cm="1">
        <f t="array" ref="B1564">AVERAGE(IF(ReadyData!A:A=DirectorAnalysis!A1564,ReadyData!F:F))</f>
        <v>6.2</v>
      </c>
    </row>
    <row r="1565" spans="1:2" x14ac:dyDescent="0.35">
      <c r="A1565" t="str">
        <v>Fred Zinnemann</v>
      </c>
      <c r="B1565" s="1" cm="1">
        <f t="array" ref="B1565">AVERAGE(IF(ReadyData!A:A=DirectorAnalysis!A1565,ReadyData!F:F))</f>
        <v>7.76</v>
      </c>
    </row>
    <row r="1566" spans="1:2" x14ac:dyDescent="0.35">
      <c r="A1566" t="str">
        <v>S.R. Bindler</v>
      </c>
      <c r="B1566" s="1" cm="1">
        <f t="array" ref="B1566">AVERAGE(IF(ReadyData!A:A=DirectorAnalysis!A1566,ReadyData!F:F))</f>
        <v>4.7</v>
      </c>
    </row>
    <row r="1567" spans="1:2" x14ac:dyDescent="0.35">
      <c r="A1567" t="str">
        <v>Greg Marcks</v>
      </c>
      <c r="B1567" s="1" cm="1">
        <f t="array" ref="B1567">AVERAGE(IF(ReadyData!A:A=DirectorAnalysis!A1567,ReadyData!F:F))</f>
        <v>7.2</v>
      </c>
    </row>
    <row r="1568" spans="1:2" x14ac:dyDescent="0.35">
      <c r="A1568" t="str">
        <v>Perry Lang</v>
      </c>
      <c r="B1568" s="1" cm="1">
        <f t="array" ref="B1568">AVERAGE(IF(ReadyData!A:A=DirectorAnalysis!A1568,ReadyData!F:F))</f>
        <v>5.8</v>
      </c>
    </row>
    <row r="1569" spans="1:2" x14ac:dyDescent="0.35">
      <c r="A1569" t="str">
        <v>Jake Goldberger</v>
      </c>
      <c r="B1569" s="1" cm="1">
        <f t="array" ref="B1569">AVERAGE(IF(ReadyData!A:A=DirectorAnalysis!A1569,ReadyData!F:F))</f>
        <v>5.9</v>
      </c>
    </row>
    <row r="1570" spans="1:2" x14ac:dyDescent="0.35">
      <c r="A1570" t="str">
        <v>William Kaufman</v>
      </c>
      <c r="B1570" s="1" cm="1">
        <f t="array" ref="B1570">AVERAGE(IF(ReadyData!A:A=DirectorAnalysis!A1570,ReadyData!F:F))</f>
        <v>5.3000000000000007</v>
      </c>
    </row>
    <row r="1571" spans="1:2" x14ac:dyDescent="0.35">
      <c r="A1571" t="str">
        <v>Cédric Klapisch</v>
      </c>
      <c r="B1571" s="1" cm="1">
        <f t="array" ref="B1571">AVERAGE(IF(ReadyData!A:A=DirectorAnalysis!A1571,ReadyData!F:F))</f>
        <v>7.1</v>
      </c>
    </row>
    <row r="1572" spans="1:2" x14ac:dyDescent="0.35">
      <c r="A1572" t="str">
        <v>Kate Barker-Froyland</v>
      </c>
      <c r="B1572" s="1" cm="1">
        <f t="array" ref="B1572">AVERAGE(IF(ReadyData!A:A=DirectorAnalysis!A1572,ReadyData!F:F))</f>
        <v>5.8</v>
      </c>
    </row>
    <row r="1573" spans="1:2" x14ac:dyDescent="0.35">
      <c r="A1573" t="str">
        <v>Martin Koolhoven</v>
      </c>
      <c r="B1573" s="1" cm="1">
        <f t="array" ref="B1573">AVERAGE(IF(ReadyData!A:A=DirectorAnalysis!A1573,ReadyData!F:F))</f>
        <v>7.1</v>
      </c>
    </row>
    <row r="1574" spans="1:2" x14ac:dyDescent="0.35">
      <c r="A1574" t="str">
        <v>Charles Matthau</v>
      </c>
      <c r="B1574" s="1" cm="1">
        <f t="array" ref="B1574">AVERAGE(IF(ReadyData!A:A=DirectorAnalysis!A1574,ReadyData!F:F))</f>
        <v>6.5</v>
      </c>
    </row>
    <row r="1575" spans="1:2" x14ac:dyDescent="0.35">
      <c r="A1575" t="str">
        <v>Christopher M. Bessette</v>
      </c>
      <c r="B1575" s="1" cm="1">
        <f t="array" ref="B1575">AVERAGE(IF(ReadyData!A:A=DirectorAnalysis!A1575,ReadyData!F:F))</f>
        <v>5.4</v>
      </c>
    </row>
    <row r="1576" spans="1:2" x14ac:dyDescent="0.35">
      <c r="A1576" t="str">
        <v>Prachya Pinkaew</v>
      </c>
      <c r="B1576" s="1" cm="1">
        <f t="array" ref="B1576">AVERAGE(IF(ReadyData!A:A=DirectorAnalysis!A1576,ReadyData!F:F))</f>
        <v>7.1</v>
      </c>
    </row>
    <row r="1577" spans="1:2" x14ac:dyDescent="0.35">
      <c r="A1577" t="str">
        <v>Gary Sinyor</v>
      </c>
      <c r="B1577" s="1" cm="1">
        <f t="array" ref="B1577">AVERAGE(IF(ReadyData!A:A=DirectorAnalysis!A1577,ReadyData!F:F))</f>
        <v>6.4</v>
      </c>
    </row>
    <row r="1578" spans="1:2" x14ac:dyDescent="0.35">
      <c r="A1578" t="str">
        <v>Ashish R. Mohan</v>
      </c>
      <c r="B1578" s="1" cm="1">
        <f t="array" ref="B1578">AVERAGE(IF(ReadyData!A:A=DirectorAnalysis!A1578,ReadyData!F:F))</f>
        <v>4.3</v>
      </c>
    </row>
    <row r="1579" spans="1:2" x14ac:dyDescent="0.35">
      <c r="A1579" t="str">
        <v>Darren Grant</v>
      </c>
      <c r="B1579" s="1" cm="1">
        <f t="array" ref="B1579">AVERAGE(IF(ReadyData!A:A=DirectorAnalysis!A1579,ReadyData!F:F))</f>
        <v>5.6</v>
      </c>
    </row>
    <row r="1580" spans="1:2" x14ac:dyDescent="0.35">
      <c r="A1580" t="str">
        <v>Joseph Gordon-Levitt</v>
      </c>
      <c r="B1580" s="1" cm="1">
        <f t="array" ref="B1580">AVERAGE(IF(ReadyData!A:A=DirectorAnalysis!A1580,ReadyData!F:F))</f>
        <v>6.6</v>
      </c>
    </row>
    <row r="1581" spans="1:2" x14ac:dyDescent="0.35">
      <c r="A1581" t="str">
        <v>William Sachs</v>
      </c>
      <c r="B1581" s="1" cm="1">
        <f t="array" ref="B1581">AVERAGE(IF(ReadyData!A:A=DirectorAnalysis!A1581,ReadyData!F:F))</f>
        <v>3.4</v>
      </c>
    </row>
    <row r="1582" spans="1:2" x14ac:dyDescent="0.35">
      <c r="A1582" t="str">
        <v>Christophe Barratier</v>
      </c>
      <c r="B1582" s="1" cm="1">
        <f t="array" ref="B1582">AVERAGE(IF(ReadyData!A:A=DirectorAnalysis!A1582,ReadyData!F:F))</f>
        <v>7.9</v>
      </c>
    </row>
    <row r="1583" spans="1:2" x14ac:dyDescent="0.35">
      <c r="A1583" t="str">
        <v>Émile Gaudreault</v>
      </c>
      <c r="B1583" s="1" cm="1">
        <f t="array" ref="B1583">AVERAGE(IF(ReadyData!A:A=DirectorAnalysis!A1583,ReadyData!F:F))</f>
        <v>6.7</v>
      </c>
    </row>
    <row r="1584" spans="1:2" x14ac:dyDescent="0.35">
      <c r="A1584" t="str">
        <v>James Cox</v>
      </c>
      <c r="B1584" s="1" cm="1">
        <f t="array" ref="B1584">AVERAGE(IF(ReadyData!A:A=DirectorAnalysis!A1584,ReadyData!F:F))</f>
        <v>6.1999999999999993</v>
      </c>
    </row>
    <row r="1585" spans="1:2" x14ac:dyDescent="0.35">
      <c r="A1585" t="str">
        <v>James Toback</v>
      </c>
      <c r="B1585" s="1" cm="1">
        <f t="array" ref="B1585">AVERAGE(IF(ReadyData!A:A=DirectorAnalysis!A1585,ReadyData!F:F))</f>
        <v>5.25</v>
      </c>
    </row>
    <row r="1586" spans="1:2" x14ac:dyDescent="0.35">
      <c r="A1586" t="str">
        <v>Aki Kaurismäki</v>
      </c>
      <c r="B1586" s="1" cm="1">
        <f t="array" ref="B1586">AVERAGE(IF(ReadyData!A:A=DirectorAnalysis!A1586,ReadyData!F:F))</f>
        <v>7.2</v>
      </c>
    </row>
    <row r="1587" spans="1:2" x14ac:dyDescent="0.35">
      <c r="A1587" t="str">
        <v>Hitoshi Matsumoto</v>
      </c>
      <c r="B1587" s="1" cm="1">
        <f t="array" ref="B1587">AVERAGE(IF(ReadyData!A:A=DirectorAnalysis!A1587,ReadyData!F:F))</f>
        <v>6.1</v>
      </c>
    </row>
    <row r="1588" spans="1:2" x14ac:dyDescent="0.35">
      <c r="A1588" t="str">
        <v>Rakeysh Omprakash Mehra</v>
      </c>
      <c r="B1588" s="1" cm="1">
        <f t="array" ref="B1588">AVERAGE(IF(ReadyData!A:A=DirectorAnalysis!A1588,ReadyData!F:F))</f>
        <v>8.4</v>
      </c>
    </row>
    <row r="1589" spans="1:2" x14ac:dyDescent="0.35">
      <c r="A1589" t="str">
        <v>Collin Schiffli</v>
      </c>
      <c r="B1589" s="1" cm="1">
        <f t="array" ref="B1589">AVERAGE(IF(ReadyData!A:A=DirectorAnalysis!A1589,ReadyData!F:F))</f>
        <v>6.2</v>
      </c>
    </row>
    <row r="1590" spans="1:2" x14ac:dyDescent="0.35">
      <c r="A1590" t="str">
        <v>George Ratliff</v>
      </c>
      <c r="B1590" s="1" cm="1">
        <f t="array" ref="B1590">AVERAGE(IF(ReadyData!A:A=DirectorAnalysis!A1590,ReadyData!F:F))</f>
        <v>5.3</v>
      </c>
    </row>
    <row r="1591" spans="1:2" x14ac:dyDescent="0.35">
      <c r="A1591" t="str">
        <v>Shane Meadows</v>
      </c>
      <c r="B1591" s="1" cm="1">
        <f t="array" ref="B1591">AVERAGE(IF(ReadyData!A:A=DirectorAnalysis!A1591,ReadyData!F:F))</f>
        <v>7.55</v>
      </c>
    </row>
    <row r="1592" spans="1:2" x14ac:dyDescent="0.35">
      <c r="A1592" t="str">
        <v>Jon Wright</v>
      </c>
      <c r="B1592" s="1" cm="1">
        <f t="array" ref="B1592">AVERAGE(IF(ReadyData!A:A=DirectorAnalysis!A1592,ReadyData!F:F))</f>
        <v>6.3</v>
      </c>
    </row>
    <row r="1593" spans="1:2" x14ac:dyDescent="0.35">
      <c r="A1593" t="str">
        <v>Michael McGowan</v>
      </c>
      <c r="B1593" s="1" cm="1">
        <f t="array" ref="B1593">AVERAGE(IF(ReadyData!A:A=DirectorAnalysis!A1593,ReadyData!F:F))</f>
        <v>7.6</v>
      </c>
    </row>
    <row r="1594" spans="1:2" x14ac:dyDescent="0.35">
      <c r="A1594" t="str">
        <v>Liv Ullmann</v>
      </c>
      <c r="B1594" s="1" cm="1">
        <f t="array" ref="B1594">AVERAGE(IF(ReadyData!A:A=DirectorAnalysis!A1594,ReadyData!F:F))</f>
        <v>5.6</v>
      </c>
    </row>
    <row r="1595" spans="1:2" x14ac:dyDescent="0.35">
      <c r="A1595" t="str">
        <v>Rohan Sippy</v>
      </c>
      <c r="B1595" s="1" cm="1">
        <f t="array" ref="B1595">AVERAGE(IF(ReadyData!A:A=DirectorAnalysis!A1595,ReadyData!F:F))</f>
        <v>6.2</v>
      </c>
    </row>
    <row r="1596" spans="1:2" x14ac:dyDescent="0.35">
      <c r="A1596" t="str">
        <v>Dan Trachtenberg</v>
      </c>
      <c r="B1596" s="1" cm="1">
        <f t="array" ref="B1596">AVERAGE(IF(ReadyData!A:A=DirectorAnalysis!A1596,ReadyData!F:F))</f>
        <v>7.3</v>
      </c>
    </row>
    <row r="1597" spans="1:2" x14ac:dyDescent="0.35">
      <c r="A1597" t="str">
        <v>David F. Sandberg</v>
      </c>
      <c r="B1597" s="1" cm="1">
        <f t="array" ref="B1597">AVERAGE(IF(ReadyData!A:A=DirectorAnalysis!A1597,ReadyData!F:F))</f>
        <v>6.9</v>
      </c>
    </row>
    <row r="1598" spans="1:2" x14ac:dyDescent="0.35">
      <c r="A1598" t="str">
        <v>Stiles White</v>
      </c>
      <c r="B1598" s="1" cm="1">
        <f t="array" ref="B1598">AVERAGE(IF(ReadyData!A:A=DirectorAnalysis!A1598,ReadyData!F:F))</f>
        <v>4.4000000000000004</v>
      </c>
    </row>
    <row r="1599" spans="1:2" x14ac:dyDescent="0.35">
      <c r="A1599" t="str">
        <v>Eugenio Derbez</v>
      </c>
      <c r="B1599" s="1" cm="1">
        <f t="array" ref="B1599">AVERAGE(IF(ReadyData!A:A=DirectorAnalysis!A1599,ReadyData!F:F))</f>
        <v>7.6</v>
      </c>
    </row>
    <row r="1600" spans="1:2" x14ac:dyDescent="0.35">
      <c r="A1600" t="str">
        <v>Henry Koster</v>
      </c>
      <c r="B1600" s="1" cm="1">
        <f t="array" ref="B1600">AVERAGE(IF(ReadyData!A:A=DirectorAnalysis!A1600,ReadyData!F:F))</f>
        <v>6.8</v>
      </c>
    </row>
    <row r="1601" spans="1:2" x14ac:dyDescent="0.35">
      <c r="A1601" t="str">
        <v>Patty Jenkins</v>
      </c>
      <c r="B1601" s="1" cm="1">
        <f t="array" ref="B1601">AVERAGE(IF(ReadyData!A:A=DirectorAnalysis!A1601,ReadyData!F:F))</f>
        <v>7.3</v>
      </c>
    </row>
    <row r="1602" spans="1:2" x14ac:dyDescent="0.35">
      <c r="A1602" t="str">
        <v>Christopher Landon</v>
      </c>
      <c r="B1602" s="1" cm="1">
        <f t="array" ref="B1602">AVERAGE(IF(ReadyData!A:A=DirectorAnalysis!A1602,ReadyData!F:F))</f>
        <v>5</v>
      </c>
    </row>
    <row r="1603" spans="1:2" x14ac:dyDescent="0.35">
      <c r="A1603" t="str">
        <v>David Gelb</v>
      </c>
      <c r="B1603" s="1" cm="1">
        <f t="array" ref="B1603">AVERAGE(IF(ReadyData!A:A=DirectorAnalysis!A1603,ReadyData!F:F))</f>
        <v>5.2</v>
      </c>
    </row>
    <row r="1604" spans="1:2" x14ac:dyDescent="0.35">
      <c r="A1604" t="str">
        <v>Mike Flanagan</v>
      </c>
      <c r="B1604" s="1" cm="1">
        <f t="array" ref="B1604">AVERAGE(IF(ReadyData!A:A=DirectorAnalysis!A1604,ReadyData!F:F))</f>
        <v>6.15</v>
      </c>
    </row>
    <row r="1605" spans="1:2" x14ac:dyDescent="0.35">
      <c r="A1605" t="str">
        <v>Nat Faxon</v>
      </c>
      <c r="B1605" s="1" cm="1">
        <f t="array" ref="B1605">AVERAGE(IF(ReadyData!A:A=DirectorAnalysis!A1605,ReadyData!F:F))</f>
        <v>7.4</v>
      </c>
    </row>
    <row r="1606" spans="1:2" x14ac:dyDescent="0.35">
      <c r="A1606" t="str">
        <v>George Jackson</v>
      </c>
      <c r="B1606" s="1" cm="1">
        <f t="array" ref="B1606">AVERAGE(IF(ReadyData!A:A=DirectorAnalysis!A1606,ReadyData!F:F))</f>
        <v>5.0999999999999996</v>
      </c>
    </row>
    <row r="1607" spans="1:2" x14ac:dyDescent="0.35">
      <c r="A1607" t="str">
        <v>Maurice Joyce</v>
      </c>
      <c r="B1607" s="1" cm="1">
        <f t="array" ref="B1607">AVERAGE(IF(ReadyData!A:A=DirectorAnalysis!A1607,ReadyData!F:F))</f>
        <v>5</v>
      </c>
    </row>
    <row r="1608" spans="1:2" x14ac:dyDescent="0.35">
      <c r="A1608" t="str">
        <v>Robert Duvall</v>
      </c>
      <c r="B1608" s="1" cm="1">
        <f t="array" ref="B1608">AVERAGE(IF(ReadyData!A:A=DirectorAnalysis!A1608,ReadyData!F:F))</f>
        <v>7.2</v>
      </c>
    </row>
    <row r="1609" spans="1:2" x14ac:dyDescent="0.35">
      <c r="A1609" t="str">
        <v>Frank Perry</v>
      </c>
      <c r="B1609" s="1" cm="1">
        <f t="array" ref="B1609">AVERAGE(IF(ReadyData!A:A=DirectorAnalysis!A1609,ReadyData!F:F))</f>
        <v>6.7</v>
      </c>
    </row>
    <row r="1610" spans="1:2" x14ac:dyDescent="0.35">
      <c r="A1610" t="str">
        <v>Jesse Peretz</v>
      </c>
      <c r="B1610" s="1" cm="1">
        <f t="array" ref="B1610">AVERAGE(IF(ReadyData!A:A=DirectorAnalysis!A1610,ReadyData!F:F))</f>
        <v>5.95</v>
      </c>
    </row>
    <row r="1611" spans="1:2" x14ac:dyDescent="0.35">
      <c r="A1611" t="str">
        <v>Ice Cube</v>
      </c>
      <c r="B1611" s="1" cm="1">
        <f t="array" ref="B1611">AVERAGE(IF(ReadyData!A:A=DirectorAnalysis!A1611,ReadyData!F:F))</f>
        <v>5.6</v>
      </c>
    </row>
    <row r="1612" spans="1:2" x14ac:dyDescent="0.35">
      <c r="A1612" t="str">
        <v>Richard Glatzer</v>
      </c>
      <c r="B1612" s="1" cm="1">
        <f t="array" ref="B1612">AVERAGE(IF(ReadyData!A:A=DirectorAnalysis!A1612,ReadyData!F:F))</f>
        <v>7.3</v>
      </c>
    </row>
    <row r="1613" spans="1:2" x14ac:dyDescent="0.35">
      <c r="A1613" t="str">
        <v>Michael Curtiz</v>
      </c>
      <c r="B1613" s="1" cm="1">
        <f t="array" ref="B1613">AVERAGE(IF(ReadyData!A:A=DirectorAnalysis!A1613,ReadyData!F:F))</f>
        <v>7.4333333333333327</v>
      </c>
    </row>
    <row r="1614" spans="1:2" x14ac:dyDescent="0.35">
      <c r="A1614" t="str">
        <v>Bruce Malmuth</v>
      </c>
      <c r="B1614" s="1" cm="1">
        <f t="array" ref="B1614">AVERAGE(IF(ReadyData!A:A=DirectorAnalysis!A1614,ReadyData!F:F))</f>
        <v>6.4</v>
      </c>
    </row>
    <row r="1615" spans="1:2" x14ac:dyDescent="0.35">
      <c r="A1615" t="str">
        <v>Rob Hedden</v>
      </c>
      <c r="B1615" s="1" cm="1">
        <f t="array" ref="B1615">AVERAGE(IF(ReadyData!A:A=DirectorAnalysis!A1615,ReadyData!F:F))</f>
        <v>4.5</v>
      </c>
    </row>
    <row r="1616" spans="1:2" x14ac:dyDescent="0.35">
      <c r="A1616" t="str">
        <v>Harmony Korine</v>
      </c>
      <c r="B1616" s="1" cm="1">
        <f t="array" ref="B1616">AVERAGE(IF(ReadyData!A:A=DirectorAnalysis!A1616,ReadyData!F:F))</f>
        <v>5.3</v>
      </c>
    </row>
    <row r="1617" spans="1:2" x14ac:dyDescent="0.35">
      <c r="A1617" t="str">
        <v>Joe Chappelle</v>
      </c>
      <c r="B1617" s="1" cm="1">
        <f t="array" ref="B1617">AVERAGE(IF(ReadyData!A:A=DirectorAnalysis!A1617,ReadyData!F:F))</f>
        <v>4.9000000000000004</v>
      </c>
    </row>
    <row r="1618" spans="1:2" x14ac:dyDescent="0.35">
      <c r="A1618" t="str">
        <v>Mickey Liddell</v>
      </c>
      <c r="B1618" s="1" cm="1">
        <f t="array" ref="B1618">AVERAGE(IF(ReadyData!A:A=DirectorAnalysis!A1618,ReadyData!F:F))</f>
        <v>3.8</v>
      </c>
    </row>
    <row r="1619" spans="1:2" x14ac:dyDescent="0.35">
      <c r="A1619" t="str">
        <v>Fred Walton</v>
      </c>
      <c r="B1619" s="1" cm="1">
        <f t="array" ref="B1619">AVERAGE(IF(ReadyData!A:A=DirectorAnalysis!A1619,ReadyData!F:F))</f>
        <v>6.2</v>
      </c>
    </row>
    <row r="1620" spans="1:2" x14ac:dyDescent="0.35">
      <c r="A1620" t="str">
        <v>Steve Carver</v>
      </c>
      <c r="B1620" s="1" cm="1">
        <f t="array" ref="B1620">AVERAGE(IF(ReadyData!A:A=DirectorAnalysis!A1620,ReadyData!F:F))</f>
        <v>6.3</v>
      </c>
    </row>
    <row r="1621" spans="1:2" x14ac:dyDescent="0.35">
      <c r="A1621" t="str">
        <v>Gonzalo López-Gallego</v>
      </c>
      <c r="B1621" s="1" cm="1">
        <f t="array" ref="B1621">AVERAGE(IF(ReadyData!A:A=DirectorAnalysis!A1621,ReadyData!F:F))</f>
        <v>5.2</v>
      </c>
    </row>
    <row r="1622" spans="1:2" x14ac:dyDescent="0.35">
      <c r="A1622" t="str">
        <v>Christine Jeffs</v>
      </c>
      <c r="B1622" s="1" cm="1">
        <f t="array" ref="B1622">AVERAGE(IF(ReadyData!A:A=DirectorAnalysis!A1622,ReadyData!F:F))</f>
        <v>6.9</v>
      </c>
    </row>
    <row r="1623" spans="1:2" x14ac:dyDescent="0.35">
      <c r="A1623" t="str">
        <v>Don Coscarelli</v>
      </c>
      <c r="B1623" s="1" cm="1">
        <f t="array" ref="B1623">AVERAGE(IF(ReadyData!A:A=DirectorAnalysis!A1623,ReadyData!F:F))</f>
        <v>6.6333333333333329</v>
      </c>
    </row>
    <row r="1624" spans="1:2" x14ac:dyDescent="0.35">
      <c r="A1624" t="str">
        <v>Michael Tiddes</v>
      </c>
      <c r="B1624" s="1" cm="1">
        <f t="array" ref="B1624">AVERAGE(IF(ReadyData!A:A=DirectorAnalysis!A1624,ReadyData!F:F))</f>
        <v>4.4333333333333327</v>
      </c>
    </row>
    <row r="1625" spans="1:2" x14ac:dyDescent="0.35">
      <c r="A1625" t="str">
        <v>Bill Duke</v>
      </c>
      <c r="B1625" s="1" cm="1">
        <f t="array" ref="B1625">AVERAGE(IF(ReadyData!A:A=DirectorAnalysis!A1625,ReadyData!F:F))</f>
        <v>6.1</v>
      </c>
    </row>
    <row r="1626" spans="1:2" x14ac:dyDescent="0.35">
      <c r="A1626" t="str">
        <v>Frank Borzage</v>
      </c>
      <c r="B1626" s="1" cm="1">
        <f t="array" ref="B1626">AVERAGE(IF(ReadyData!A:A=DirectorAnalysis!A1626,ReadyData!F:F))</f>
        <v>6.6</v>
      </c>
    </row>
    <row r="1627" spans="1:2" x14ac:dyDescent="0.35">
      <c r="A1627" t="str">
        <v>Mamoru Hosoda</v>
      </c>
      <c r="B1627" s="1" cm="1">
        <f t="array" ref="B1627">AVERAGE(IF(ReadyData!A:A=DirectorAnalysis!A1627,ReadyData!F:F))</f>
        <v>5.9</v>
      </c>
    </row>
    <row r="1628" spans="1:2" x14ac:dyDescent="0.35">
      <c r="A1628" t="str">
        <v>Brian Dannelly</v>
      </c>
      <c r="B1628" s="1" cm="1">
        <f t="array" ref="B1628">AVERAGE(IF(ReadyData!A:A=DirectorAnalysis!A1628,ReadyData!F:F))</f>
        <v>6.9</v>
      </c>
    </row>
    <row r="1629" spans="1:2" x14ac:dyDescent="0.35">
      <c r="A1629" t="str">
        <v>Denys Arcand</v>
      </c>
      <c r="B1629" s="1" cm="1">
        <f t="array" ref="B1629">AVERAGE(IF(ReadyData!A:A=DirectorAnalysis!A1629,ReadyData!F:F))</f>
        <v>7.7</v>
      </c>
    </row>
    <row r="1630" spans="1:2" x14ac:dyDescent="0.35">
      <c r="A1630" t="str">
        <v>J.S. Cardone</v>
      </c>
      <c r="B1630" s="1" cm="1">
        <f t="array" ref="B1630">AVERAGE(IF(ReadyData!A:A=DirectorAnalysis!A1630,ReadyData!F:F))</f>
        <v>5.3</v>
      </c>
    </row>
    <row r="1631" spans="1:2" x14ac:dyDescent="0.35">
      <c r="A1631" t="str">
        <v>Jay Levey</v>
      </c>
      <c r="B1631" s="1" cm="1">
        <f t="array" ref="B1631">AVERAGE(IF(ReadyData!A:A=DirectorAnalysis!A1631,ReadyData!F:F))</f>
        <v>7</v>
      </c>
    </row>
    <row r="1632" spans="1:2" x14ac:dyDescent="0.35">
      <c r="A1632" t="str">
        <v>Nicholaus Goossen</v>
      </c>
      <c r="B1632" s="1" cm="1">
        <f t="array" ref="B1632">AVERAGE(IF(ReadyData!A:A=DirectorAnalysis!A1632,ReadyData!F:F))</f>
        <v>7</v>
      </c>
    </row>
    <row r="1633" spans="1:2" x14ac:dyDescent="0.35">
      <c r="A1633" t="str">
        <v>Ronan Chapalain</v>
      </c>
      <c r="B1633" s="1" cm="1">
        <f t="array" ref="B1633">AVERAGE(IF(ReadyData!A:A=DirectorAnalysis!A1633,ReadyData!F:F))</f>
        <v>6.9</v>
      </c>
    </row>
    <row r="1634" spans="1:2" x14ac:dyDescent="0.35">
      <c r="A1634" t="str">
        <v>Xavier Beauvois</v>
      </c>
      <c r="B1634" s="1" cm="1">
        <f t="array" ref="B1634">AVERAGE(IF(ReadyData!A:A=DirectorAnalysis!A1634,ReadyData!F:F))</f>
        <v>7.2</v>
      </c>
    </row>
    <row r="1635" spans="1:2" x14ac:dyDescent="0.35">
      <c r="A1635" t="str">
        <v>Randall Miller</v>
      </c>
      <c r="B1635" s="1" cm="1">
        <f t="array" ref="B1635">AVERAGE(IF(ReadyData!A:A=DirectorAnalysis!A1635,ReadyData!F:F))</f>
        <v>6.9499999999999993</v>
      </c>
    </row>
    <row r="1636" spans="1:2" x14ac:dyDescent="0.35">
      <c r="A1636" t="str">
        <v>Jerry Belson</v>
      </c>
      <c r="B1636" s="1" cm="1">
        <f t="array" ref="B1636">AVERAGE(IF(ReadyData!A:A=DirectorAnalysis!A1636,ReadyData!F:F))</f>
        <v>6.2</v>
      </c>
    </row>
    <row r="1637" spans="1:2" x14ac:dyDescent="0.35">
      <c r="A1637" t="str">
        <v>Dan Rush</v>
      </c>
      <c r="B1637" s="1" cm="1">
        <f t="array" ref="B1637">AVERAGE(IF(ReadyData!A:A=DirectorAnalysis!A1637,ReadyData!F:F))</f>
        <v>6.4</v>
      </c>
    </row>
    <row r="1638" spans="1:2" x14ac:dyDescent="0.35">
      <c r="A1638" t="str">
        <v>Michael Cuesta</v>
      </c>
      <c r="B1638" s="1" cm="1">
        <f t="array" ref="B1638">AVERAGE(IF(ReadyData!A:A=DirectorAnalysis!A1638,ReadyData!F:F))</f>
        <v>7.1</v>
      </c>
    </row>
    <row r="1639" spans="1:2" x14ac:dyDescent="0.35">
      <c r="A1639" t="str">
        <v>Fenton Bailey</v>
      </c>
      <c r="B1639" s="1" cm="1">
        <f t="array" ref="B1639">AVERAGE(IF(ReadyData!A:A=DirectorAnalysis!A1639,ReadyData!F:F))</f>
        <v>6.55</v>
      </c>
    </row>
    <row r="1640" spans="1:2" x14ac:dyDescent="0.35">
      <c r="A1640" t="str">
        <v>Jeremy Saulnier</v>
      </c>
      <c r="B1640" s="1" cm="1">
        <f t="array" ref="B1640">AVERAGE(IF(ReadyData!A:A=DirectorAnalysis!A1640,ReadyData!F:F))</f>
        <v>7.1</v>
      </c>
    </row>
    <row r="1641" spans="1:2" x14ac:dyDescent="0.35">
      <c r="A1641" t="str">
        <v>Billy Kent</v>
      </c>
      <c r="B1641" s="1" cm="1">
        <f t="array" ref="B1641">AVERAGE(IF(ReadyData!A:A=DirectorAnalysis!A1641,ReadyData!F:F))</f>
        <v>5.6</v>
      </c>
    </row>
    <row r="1642" spans="1:2" x14ac:dyDescent="0.35">
      <c r="A1642" t="str">
        <v>James Manera</v>
      </c>
      <c r="B1642" s="1" cm="1">
        <f t="array" ref="B1642">AVERAGE(IF(ReadyData!A:A=DirectorAnalysis!A1642,ReadyData!F:F))</f>
        <v>4.4000000000000004</v>
      </c>
    </row>
    <row r="1643" spans="1:2" x14ac:dyDescent="0.35">
      <c r="A1643" t="str">
        <v>Feroz Abbas Khan</v>
      </c>
      <c r="B1643" s="1" cm="1">
        <f t="array" ref="B1643">AVERAGE(IF(ReadyData!A:A=DirectorAnalysis!A1643,ReadyData!F:F))</f>
        <v>7.4</v>
      </c>
    </row>
    <row r="1644" spans="1:2" x14ac:dyDescent="0.35">
      <c r="A1644" t="str">
        <v>Errol Morris</v>
      </c>
      <c r="B1644" s="1" cm="1">
        <f t="array" ref="B1644">AVERAGE(IF(ReadyData!A:A=DirectorAnalysis!A1644,ReadyData!F:F))</f>
        <v>7.5</v>
      </c>
    </row>
    <row r="1645" spans="1:2" x14ac:dyDescent="0.35">
      <c r="A1645" t="str">
        <v>Dennis Hopper</v>
      </c>
      <c r="B1645" s="1" cm="1">
        <f t="array" ref="B1645">AVERAGE(IF(ReadyData!A:A=DirectorAnalysis!A1645,ReadyData!F:F))</f>
        <v>7.2</v>
      </c>
    </row>
    <row r="1646" spans="1:2" x14ac:dyDescent="0.35">
      <c r="A1646" t="str">
        <v>Eli Craig</v>
      </c>
      <c r="B1646" s="1" cm="1">
        <f t="array" ref="B1646">AVERAGE(IF(ReadyData!A:A=DirectorAnalysis!A1646,ReadyData!F:F))</f>
        <v>7.6</v>
      </c>
    </row>
    <row r="1647" spans="1:2" x14ac:dyDescent="0.35">
      <c r="A1647" t="str">
        <v>Nicholas Fackler</v>
      </c>
      <c r="B1647" s="1" cm="1">
        <f t="array" ref="B1647">AVERAGE(IF(ReadyData!A:A=DirectorAnalysis!A1647,ReadyData!F:F))</f>
        <v>7.3</v>
      </c>
    </row>
    <row r="1648" spans="1:2" x14ac:dyDescent="0.35">
      <c r="A1648" t="str">
        <v>Richard Wallace</v>
      </c>
      <c r="B1648" s="1" cm="1">
        <f t="array" ref="B1648">AVERAGE(IF(ReadyData!A:A=DirectorAnalysis!A1648,ReadyData!F:F))</f>
        <v>6.2</v>
      </c>
    </row>
    <row r="1649" spans="1:2" x14ac:dyDescent="0.35">
      <c r="A1649" t="str">
        <v>Morgan J. Freeman</v>
      </c>
      <c r="B1649" s="1" cm="1">
        <f t="array" ref="B1649">AVERAGE(IF(ReadyData!A:A=DirectorAnalysis!A1649,ReadyData!F:F))</f>
        <v>6.35</v>
      </c>
    </row>
    <row r="1650" spans="1:2" x14ac:dyDescent="0.35">
      <c r="A1650" t="str">
        <v>Matthew Hastings</v>
      </c>
      <c r="B1650" s="1" cm="1">
        <f t="array" ref="B1650">AVERAGE(IF(ReadyData!A:A=DirectorAnalysis!A1650,ReadyData!F:F))</f>
        <v>4.5999999999999996</v>
      </c>
    </row>
    <row r="1651" spans="1:2" x14ac:dyDescent="0.35">
      <c r="A1651" t="str">
        <v>Klaus Menzel</v>
      </c>
      <c r="B1651" s="1" cm="1">
        <f t="array" ref="B1651">AVERAGE(IF(ReadyData!A:A=DirectorAnalysis!A1651,ReadyData!F:F))</f>
        <v>3.3</v>
      </c>
    </row>
    <row r="1652" spans="1:2" x14ac:dyDescent="0.35">
      <c r="A1652" t="str">
        <v>Oren Peli</v>
      </c>
      <c r="B1652" s="1" cm="1">
        <f t="array" ref="B1652">AVERAGE(IF(ReadyData!A:A=DirectorAnalysis!A1652,ReadyData!F:F))</f>
        <v>5.25</v>
      </c>
    </row>
    <row r="1653" spans="1:2" x14ac:dyDescent="0.35">
      <c r="A1653" t="str">
        <v>Paul Andrew Williams</v>
      </c>
      <c r="B1653" s="1" cm="1">
        <f t="array" ref="B1653">AVERAGE(IF(ReadyData!A:A=DirectorAnalysis!A1653,ReadyData!F:F))</f>
        <v>6.6</v>
      </c>
    </row>
    <row r="1654" spans="1:2" x14ac:dyDescent="0.35">
      <c r="A1654" t="str">
        <v>Jim Amatulli</v>
      </c>
      <c r="B1654" s="1" cm="1">
        <f t="array" ref="B1654">AVERAGE(IF(ReadyData!A:A=DirectorAnalysis!A1654,ReadyData!F:F))</f>
        <v>4.5</v>
      </c>
    </row>
    <row r="1655" spans="1:2" x14ac:dyDescent="0.35">
      <c r="A1655" t="str">
        <v>William H. Macy</v>
      </c>
      <c r="B1655" s="1" cm="1">
        <f t="array" ref="B1655">AVERAGE(IF(ReadyData!A:A=DirectorAnalysis!A1655,ReadyData!F:F))</f>
        <v>7.5</v>
      </c>
    </row>
    <row r="1656" spans="1:2" x14ac:dyDescent="0.35">
      <c r="A1656" t="str">
        <v>Barrett Esposito</v>
      </c>
      <c r="B1656" s="1" cm="1">
        <f t="array" ref="B1656">AVERAGE(IF(ReadyData!A:A=DirectorAnalysis!A1656,ReadyData!F:F))</f>
        <v>6.7</v>
      </c>
    </row>
    <row r="1657" spans="1:2" x14ac:dyDescent="0.35">
      <c r="A1657" t="str">
        <v>Vicky Jewson</v>
      </c>
      <c r="B1657" s="1" cm="1">
        <f t="array" ref="B1657">AVERAGE(IF(ReadyData!A:A=DirectorAnalysis!A1657,ReadyData!F:F))</f>
        <v>4.4000000000000004</v>
      </c>
    </row>
    <row r="1658" spans="1:2" x14ac:dyDescent="0.35">
      <c r="A1658" t="str">
        <v>Mike Mayhall</v>
      </c>
      <c r="B1658" s="1" cm="1">
        <f t="array" ref="B1658">AVERAGE(IF(ReadyData!A:A=DirectorAnalysis!A1658,ReadyData!F:F))</f>
        <v>8.6</v>
      </c>
    </row>
    <row r="1659" spans="1:2" x14ac:dyDescent="0.35">
      <c r="A1659" t="str">
        <v>Stanton Barrett</v>
      </c>
      <c r="B1659" s="1" cm="1">
        <f t="array" ref="B1659">AVERAGE(IF(ReadyData!A:A=DirectorAnalysis!A1659,ReadyData!F:F))</f>
        <v>3.4</v>
      </c>
    </row>
    <row r="1660" spans="1:2" x14ac:dyDescent="0.35">
      <c r="A1660" t="str">
        <v>Jirí Menzel</v>
      </c>
      <c r="B1660" s="1" cm="1">
        <f t="array" ref="B1660">AVERAGE(IF(ReadyData!A:A=DirectorAnalysis!A1660,ReadyData!F:F))</f>
        <v>7.4</v>
      </c>
    </row>
    <row r="1661" spans="1:2" x14ac:dyDescent="0.35">
      <c r="A1661" t="str">
        <v>Fatih Akin</v>
      </c>
      <c r="B1661" s="1" cm="1">
        <f t="array" ref="B1661">AVERAGE(IF(ReadyData!A:A=DirectorAnalysis!A1661,ReadyData!F:F))</f>
        <v>7.3</v>
      </c>
    </row>
    <row r="1662" spans="1:2" x14ac:dyDescent="0.35">
      <c r="A1662" t="str">
        <v>Nick Murphy</v>
      </c>
      <c r="B1662" s="1" cm="1">
        <f t="array" ref="B1662">AVERAGE(IF(ReadyData!A:A=DirectorAnalysis!A1662,ReadyData!F:F))</f>
        <v>6.5</v>
      </c>
    </row>
    <row r="1663" spans="1:2" x14ac:dyDescent="0.35">
      <c r="A1663" t="str">
        <v>Frank LaLoggia</v>
      </c>
      <c r="B1663" s="1" cm="1">
        <f t="array" ref="B1663">AVERAGE(IF(ReadyData!A:A=DirectorAnalysis!A1663,ReadyData!F:F))</f>
        <v>6.7</v>
      </c>
    </row>
    <row r="1664" spans="1:2" x14ac:dyDescent="0.35">
      <c r="A1664" t="str">
        <v>Jeremy Brock</v>
      </c>
      <c r="B1664" s="1" cm="1">
        <f t="array" ref="B1664">AVERAGE(IF(ReadyData!A:A=DirectorAnalysis!A1664,ReadyData!F:F))</f>
        <v>6.8</v>
      </c>
    </row>
    <row r="1665" spans="1:2" x14ac:dyDescent="0.35">
      <c r="A1665" t="str">
        <v>Scott Foley</v>
      </c>
      <c r="B1665" s="1" cm="1">
        <f t="array" ref="B1665">AVERAGE(IF(ReadyData!A:A=DirectorAnalysis!A1665,ReadyData!F:F))</f>
        <v>5.4</v>
      </c>
    </row>
    <row r="1666" spans="1:2" x14ac:dyDescent="0.35">
      <c r="A1666" t="str">
        <v>Christophe Ali</v>
      </c>
      <c r="B1666" s="1" cm="1">
        <f t="array" ref="B1666">AVERAGE(IF(ReadyData!A:A=DirectorAnalysis!A1666,ReadyData!F:F))</f>
        <v>5.4</v>
      </c>
    </row>
    <row r="1667" spans="1:2" x14ac:dyDescent="0.35">
      <c r="A1667" t="str">
        <v>Gabriela Tagliavini</v>
      </c>
      <c r="B1667" s="1" cm="1">
        <f t="array" ref="B1667">AVERAGE(IF(ReadyData!A:A=DirectorAnalysis!A1667,ReadyData!F:F))</f>
        <v>3.2</v>
      </c>
    </row>
    <row r="1668" spans="1:2" x14ac:dyDescent="0.35">
      <c r="A1668" t="str">
        <v>Shona Auerbach</v>
      </c>
      <c r="B1668" s="1" cm="1">
        <f t="array" ref="B1668">AVERAGE(IF(ReadyData!A:A=DirectorAnalysis!A1668,ReadyData!F:F))</f>
        <v>7.8</v>
      </c>
    </row>
    <row r="1669" spans="1:2" x14ac:dyDescent="0.35">
      <c r="A1669" t="str">
        <v>Leonard Farlinger</v>
      </c>
      <c r="B1669" s="1" cm="1">
        <f t="array" ref="B1669">AVERAGE(IF(ReadyData!A:A=DirectorAnalysis!A1669,ReadyData!F:F))</f>
        <v>5.3</v>
      </c>
    </row>
    <row r="1670" spans="1:2" x14ac:dyDescent="0.35">
      <c r="A1670" t="str">
        <v>Michel Leclerc</v>
      </c>
      <c r="B1670" s="1" cm="1">
        <f t="array" ref="B1670">AVERAGE(IF(ReadyData!A:A=DirectorAnalysis!A1670,ReadyData!F:F))</f>
        <v>7.2</v>
      </c>
    </row>
    <row r="1671" spans="1:2" x14ac:dyDescent="0.35">
      <c r="A1671" t="str">
        <v>Analeine Cal y Mayor</v>
      </c>
      <c r="B1671" s="1" cm="1">
        <f t="array" ref="B1671">AVERAGE(IF(ReadyData!A:A=DirectorAnalysis!A1671,ReadyData!F:F))</f>
        <v>6.2</v>
      </c>
    </row>
    <row r="1672" spans="1:2" x14ac:dyDescent="0.35">
      <c r="A1672" t="str">
        <v>Tom Kalin</v>
      </c>
      <c r="B1672" s="1" cm="1">
        <f t="array" ref="B1672">AVERAGE(IF(ReadyData!A:A=DirectorAnalysis!A1672,ReadyData!F:F))</f>
        <v>5.9</v>
      </c>
    </row>
    <row r="1673" spans="1:2" x14ac:dyDescent="0.35">
      <c r="A1673" t="str">
        <v>Robert Sarkies</v>
      </c>
      <c r="B1673" s="1" cm="1">
        <f t="array" ref="B1673">AVERAGE(IF(ReadyData!A:A=DirectorAnalysis!A1673,ReadyData!F:F))</f>
        <v>7.3</v>
      </c>
    </row>
    <row r="1674" spans="1:2" x14ac:dyDescent="0.35">
      <c r="A1674" t="str">
        <v>John Huston</v>
      </c>
      <c r="B1674" s="1" cm="1">
        <f t="array" ref="B1674">AVERAGE(IF(ReadyData!A:A=DirectorAnalysis!A1674,ReadyData!F:F))</f>
        <v>7.4</v>
      </c>
    </row>
    <row r="1675" spans="1:2" x14ac:dyDescent="0.35">
      <c r="A1675" t="str">
        <v>Walter Lang</v>
      </c>
      <c r="B1675" s="1" cm="1">
        <f t="array" ref="B1675">AVERAGE(IF(ReadyData!A:A=DirectorAnalysis!A1675,ReadyData!F:F))</f>
        <v>6.8</v>
      </c>
    </row>
    <row r="1676" spans="1:2" x14ac:dyDescent="0.35">
      <c r="A1676" t="str">
        <v>Carlos Saura</v>
      </c>
      <c r="B1676" s="1" cm="1">
        <f t="array" ref="B1676">AVERAGE(IF(ReadyData!A:A=DirectorAnalysis!A1676,ReadyData!F:F))</f>
        <v>7.2</v>
      </c>
    </row>
    <row r="1677" spans="1:2" x14ac:dyDescent="0.35">
      <c r="A1677" t="str">
        <v>Andrew Erwin</v>
      </c>
      <c r="B1677" s="1" cm="1">
        <f t="array" ref="B1677">AVERAGE(IF(ReadyData!A:A=DirectorAnalysis!A1677,ReadyData!F:F))</f>
        <v>6.1</v>
      </c>
    </row>
    <row r="1678" spans="1:2" x14ac:dyDescent="0.35">
      <c r="A1678" t="str">
        <v>Beto Gómez</v>
      </c>
      <c r="B1678" s="1" cm="1">
        <f t="array" ref="B1678">AVERAGE(IF(ReadyData!A:A=DirectorAnalysis!A1678,ReadyData!F:F))</f>
        <v>6</v>
      </c>
    </row>
    <row r="1679" spans="1:2" x14ac:dyDescent="0.35">
      <c r="A1679" t="str">
        <v>Mike van Diem</v>
      </c>
      <c r="B1679" s="1" cm="1">
        <f t="array" ref="B1679">AVERAGE(IF(ReadyData!A:A=DirectorAnalysis!A1679,ReadyData!F:F))</f>
        <v>7.8</v>
      </c>
    </row>
    <row r="1680" spans="1:2" x14ac:dyDescent="0.35">
      <c r="A1680" t="str">
        <v>Jonas Åkerlund</v>
      </c>
      <c r="B1680" s="1" cm="1">
        <f t="array" ref="B1680">AVERAGE(IF(ReadyData!A:A=DirectorAnalysis!A1680,ReadyData!F:F))</f>
        <v>6.4499999999999993</v>
      </c>
    </row>
    <row r="1681" spans="1:2" x14ac:dyDescent="0.35">
      <c r="A1681" t="str">
        <v>Todd Solondz</v>
      </c>
      <c r="B1681" s="1" cm="1">
        <f t="array" ref="B1681">AVERAGE(IF(ReadyData!A:A=DirectorAnalysis!A1681,ReadyData!F:F))</f>
        <v>7.2666666666666666</v>
      </c>
    </row>
    <row r="1682" spans="1:2" x14ac:dyDescent="0.35">
      <c r="A1682" t="str">
        <v>René Féret</v>
      </c>
      <c r="B1682" s="1" cm="1">
        <f t="array" ref="B1682">AVERAGE(IF(ReadyData!A:A=DirectorAnalysis!A1682,ReadyData!F:F))</f>
        <v>6.4</v>
      </c>
    </row>
    <row r="1683" spans="1:2" x14ac:dyDescent="0.35">
      <c r="A1683" t="str">
        <v>Barry Skolnick</v>
      </c>
      <c r="B1683" s="1" cm="1">
        <f t="array" ref="B1683">AVERAGE(IF(ReadyData!A:A=DirectorAnalysis!A1683,ReadyData!F:F))</f>
        <v>6.5</v>
      </c>
    </row>
    <row r="1684" spans="1:2" x14ac:dyDescent="0.35">
      <c r="A1684" t="str">
        <v>Johnnie To</v>
      </c>
      <c r="B1684" s="1" cm="1">
        <f t="array" ref="B1684">AVERAGE(IF(ReadyData!A:A=DirectorAnalysis!A1684,ReadyData!F:F))</f>
        <v>7.3</v>
      </c>
    </row>
    <row r="1685" spans="1:2" x14ac:dyDescent="0.35">
      <c r="A1685" t="str">
        <v>Mateo Gil</v>
      </c>
      <c r="B1685" s="1" cm="1">
        <f t="array" ref="B1685">AVERAGE(IF(ReadyData!A:A=DirectorAnalysis!A1685,ReadyData!F:F))</f>
        <v>6.6</v>
      </c>
    </row>
    <row r="1686" spans="1:2" x14ac:dyDescent="0.35">
      <c r="A1686" t="str">
        <v>Lukas Moodysson</v>
      </c>
      <c r="B1686" s="1" cm="1">
        <f t="array" ref="B1686">AVERAGE(IF(ReadyData!A:A=DirectorAnalysis!A1686,ReadyData!F:F))</f>
        <v>7.9</v>
      </c>
    </row>
    <row r="1687" spans="1:2" x14ac:dyDescent="0.35">
      <c r="A1687" t="str">
        <v>Agnieszka Wojtowicz-Vosloo</v>
      </c>
      <c r="B1687" s="1" cm="1">
        <f t="array" ref="B1687">AVERAGE(IF(ReadyData!A:A=DirectorAnalysis!A1687,ReadyData!F:F))</f>
        <v>5.9</v>
      </c>
    </row>
    <row r="1688" spans="1:2" x14ac:dyDescent="0.35">
      <c r="A1688" t="str">
        <v>Kabir Sadanand</v>
      </c>
      <c r="B1688" s="1" cm="1">
        <f t="array" ref="B1688">AVERAGE(IF(ReadyData!A:A=DirectorAnalysis!A1688,ReadyData!F:F))</f>
        <v>4.7</v>
      </c>
    </row>
    <row r="1689" spans="1:2" x14ac:dyDescent="0.35">
      <c r="A1689" t="str">
        <v>Peter DeLuise</v>
      </c>
      <c r="B1689" s="1" cm="1">
        <f t="array" ref="B1689">AVERAGE(IF(ReadyData!A:A=DirectorAnalysis!A1689,ReadyData!F:F))</f>
        <v>5.9</v>
      </c>
    </row>
    <row r="1690" spans="1:2" x14ac:dyDescent="0.35">
      <c r="A1690" t="str">
        <v>Raja Menon</v>
      </c>
      <c r="B1690" s="1" cm="1">
        <f t="array" ref="B1690">AVERAGE(IF(ReadyData!A:A=DirectorAnalysis!A1690,ReadyData!F:F))</f>
        <v>8.5</v>
      </c>
    </row>
    <row r="1691" spans="1:2" x14ac:dyDescent="0.35">
      <c r="A1691" t="str">
        <v>Nick Love</v>
      </c>
      <c r="B1691" s="1" cm="1">
        <f t="array" ref="B1691">AVERAGE(IF(ReadyData!A:A=DirectorAnalysis!A1691,ReadyData!F:F))</f>
        <v>5.5</v>
      </c>
    </row>
    <row r="1692" spans="1:2" x14ac:dyDescent="0.35">
      <c r="A1692" t="str">
        <v>R. Balki</v>
      </c>
      <c r="B1692" s="1" cm="1">
        <f t="array" ref="B1692">AVERAGE(IF(ReadyData!A:A=DirectorAnalysis!A1692,ReadyData!F:F))</f>
        <v>7.2</v>
      </c>
    </row>
    <row r="1693" spans="1:2" x14ac:dyDescent="0.35">
      <c r="A1693" t="str">
        <v>Ivan Engler</v>
      </c>
      <c r="B1693" s="1" cm="1">
        <f t="array" ref="B1693">AVERAGE(IF(ReadyData!A:A=DirectorAnalysis!A1693,ReadyData!F:F))</f>
        <v>6.2</v>
      </c>
    </row>
    <row r="1694" spans="1:2" x14ac:dyDescent="0.35">
      <c r="A1694" t="str">
        <v>Cecil B. DeMille</v>
      </c>
      <c r="B1694" s="1" cm="1">
        <f t="array" ref="B1694">AVERAGE(IF(ReadyData!A:A=DirectorAnalysis!A1694,ReadyData!F:F))</f>
        <v>6.7</v>
      </c>
    </row>
    <row r="1695" spans="1:2" x14ac:dyDescent="0.35">
      <c r="A1695" t="str">
        <v>Henry Hobson</v>
      </c>
      <c r="B1695" s="1" cm="1">
        <f t="array" ref="B1695">AVERAGE(IF(ReadyData!A:A=DirectorAnalysis!A1695,ReadyData!F:F))</f>
        <v>5.6</v>
      </c>
    </row>
    <row r="1696" spans="1:2" x14ac:dyDescent="0.35">
      <c r="A1696" t="str">
        <v>Mike Figgis</v>
      </c>
      <c r="B1696" s="1" cm="1">
        <f t="array" ref="B1696">AVERAGE(IF(ReadyData!A:A=DirectorAnalysis!A1696,ReadyData!F:F))</f>
        <v>6.5</v>
      </c>
    </row>
    <row r="1697" spans="1:2" x14ac:dyDescent="0.35">
      <c r="A1697" t="str">
        <v>Duane Journey</v>
      </c>
      <c r="B1697" s="1" cm="1">
        <f t="array" ref="B1697">AVERAGE(IF(ReadyData!A:A=DirectorAnalysis!A1697,ReadyData!F:F))</f>
        <v>4.3</v>
      </c>
    </row>
    <row r="1698" spans="1:2" x14ac:dyDescent="0.35">
      <c r="A1698" t="str">
        <v>Billy Wilder</v>
      </c>
      <c r="B1698" s="1" cm="1">
        <f t="array" ref="B1698">AVERAGE(IF(ReadyData!A:A=DirectorAnalysis!A1698,ReadyData!F:F))</f>
        <v>7.9750000000000005</v>
      </c>
    </row>
    <row r="1699" spans="1:2" x14ac:dyDescent="0.35">
      <c r="A1699" t="str">
        <v>Lisa Cholodenko</v>
      </c>
      <c r="B1699" s="1" cm="1">
        <f t="array" ref="B1699">AVERAGE(IF(ReadyData!A:A=DirectorAnalysis!A1699,ReadyData!F:F))</f>
        <v>7.1</v>
      </c>
    </row>
    <row r="1700" spans="1:2" x14ac:dyDescent="0.35">
      <c r="A1700" t="str">
        <v>John Sturges</v>
      </c>
      <c r="B1700" s="1" cm="1">
        <f t="array" ref="B1700">AVERAGE(IF(ReadyData!A:A=DirectorAnalysis!A1700,ReadyData!F:F))</f>
        <v>8.3000000000000007</v>
      </c>
    </row>
    <row r="1701" spans="1:2" x14ac:dyDescent="0.35">
      <c r="A1701" t="str">
        <v>William Arntz</v>
      </c>
      <c r="B1701" s="1" cm="1">
        <f t="array" ref="B1701">AVERAGE(IF(ReadyData!A:A=DirectorAnalysis!A1701,ReadyData!F:F))</f>
        <v>5.4</v>
      </c>
    </row>
    <row r="1702" spans="1:2" x14ac:dyDescent="0.35">
      <c r="A1702" t="str">
        <v>Ed Gass-Donnelly</v>
      </c>
      <c r="B1702" s="1" cm="1">
        <f t="array" ref="B1702">AVERAGE(IF(ReadyData!A:A=DirectorAnalysis!A1702,ReadyData!F:F))</f>
        <v>4</v>
      </c>
    </row>
    <row r="1703" spans="1:2" x14ac:dyDescent="0.35">
      <c r="A1703" t="str">
        <v>DJ Pooh</v>
      </c>
      <c r="B1703" s="1" cm="1">
        <f t="array" ref="B1703">AVERAGE(IF(ReadyData!A:A=DirectorAnalysis!A1703,ReadyData!F:F))</f>
        <v>4.3</v>
      </c>
    </row>
    <row r="1704" spans="1:2" x14ac:dyDescent="0.35">
      <c r="A1704" t="str">
        <v>James Melkonian</v>
      </c>
      <c r="B1704" s="1" cm="1">
        <f t="array" ref="B1704">AVERAGE(IF(ReadyData!A:A=DirectorAnalysis!A1704,ReadyData!F:F))</f>
        <v>4.5999999999999996</v>
      </c>
    </row>
    <row r="1705" spans="1:2" x14ac:dyDescent="0.35">
      <c r="A1705" t="str">
        <v>Roger Avary</v>
      </c>
      <c r="B1705" s="1" cm="1">
        <f t="array" ref="B1705">AVERAGE(IF(ReadyData!A:A=DirectorAnalysis!A1705,ReadyData!F:F))</f>
        <v>6.6</v>
      </c>
    </row>
    <row r="1706" spans="1:2" x14ac:dyDescent="0.35">
      <c r="A1706" t="str">
        <v>Allison Anders</v>
      </c>
      <c r="B1706" s="1" cm="1">
        <f t="array" ref="B1706">AVERAGE(IF(ReadyData!A:A=DirectorAnalysis!A1706,ReadyData!F:F))</f>
        <v>6.4</v>
      </c>
    </row>
    <row r="1707" spans="1:2" x14ac:dyDescent="0.35">
      <c r="A1707" t="str">
        <v>Rick de Oliveira</v>
      </c>
      <c r="B1707" s="1" cm="1">
        <f t="array" ref="B1707">AVERAGE(IF(ReadyData!A:A=DirectorAnalysis!A1707,ReadyData!F:F))</f>
        <v>2.7</v>
      </c>
    </row>
    <row r="1708" spans="1:2" x14ac:dyDescent="0.35">
      <c r="A1708" t="str">
        <v>Jeff Franklin</v>
      </c>
      <c r="B1708" s="1" cm="1">
        <f t="array" ref="B1708">AVERAGE(IF(ReadyData!A:A=DirectorAnalysis!A1708,ReadyData!F:F))</f>
        <v>5.8</v>
      </c>
    </row>
    <row r="1709" spans="1:2" x14ac:dyDescent="0.35">
      <c r="A1709" t="str">
        <v>Mike Mills</v>
      </c>
      <c r="B1709" s="1" cm="1">
        <f t="array" ref="B1709">AVERAGE(IF(ReadyData!A:A=DirectorAnalysis!A1709,ReadyData!F:F))</f>
        <v>6.9</v>
      </c>
    </row>
    <row r="1710" spans="1:2" x14ac:dyDescent="0.35">
      <c r="A1710" t="str">
        <v>Dave McKean</v>
      </c>
      <c r="B1710" s="1" cm="1">
        <f t="array" ref="B1710">AVERAGE(IF(ReadyData!A:A=DirectorAnalysis!A1710,ReadyData!F:F))</f>
        <v>6.9</v>
      </c>
    </row>
    <row r="1711" spans="1:2" x14ac:dyDescent="0.35">
      <c r="A1711" t="str">
        <v>Ron Fricke</v>
      </c>
      <c r="B1711" s="1" cm="1">
        <f t="array" ref="B1711">AVERAGE(IF(ReadyData!A:A=DirectorAnalysis!A1711,ReadyData!F:F))</f>
        <v>8.5</v>
      </c>
    </row>
    <row r="1712" spans="1:2" x14ac:dyDescent="0.35">
      <c r="A1712" t="str">
        <v>Ruggero Deodato</v>
      </c>
      <c r="B1712" s="1" cm="1">
        <f t="array" ref="B1712">AVERAGE(IF(ReadyData!A:A=DirectorAnalysis!A1712,ReadyData!F:F))</f>
        <v>4.8</v>
      </c>
    </row>
    <row r="1713" spans="1:2" x14ac:dyDescent="0.35">
      <c r="A1713" t="str">
        <v>Gavin Wiesen</v>
      </c>
      <c r="B1713" s="1" cm="1">
        <f t="array" ref="B1713">AVERAGE(IF(ReadyData!A:A=DirectorAnalysis!A1713,ReadyData!F:F))</f>
        <v>6.6</v>
      </c>
    </row>
    <row r="1714" spans="1:2" x14ac:dyDescent="0.35">
      <c r="A1714" t="str">
        <v>Mora Stephens</v>
      </c>
      <c r="B1714" s="1" cm="1">
        <f t="array" ref="B1714">AVERAGE(IF(ReadyData!A:A=DirectorAnalysis!A1714,ReadyData!F:F))</f>
        <v>5.7</v>
      </c>
    </row>
    <row r="1715" spans="1:2" x14ac:dyDescent="0.35">
      <c r="A1715" t="str">
        <v>Mars Callahan</v>
      </c>
      <c r="B1715" s="1" cm="1">
        <f t="array" ref="B1715">AVERAGE(IF(ReadyData!A:A=DirectorAnalysis!A1715,ReadyData!F:F))</f>
        <v>7</v>
      </c>
    </row>
    <row r="1716" spans="1:2" x14ac:dyDescent="0.35">
      <c r="A1716" t="str">
        <v>Leos Carax</v>
      </c>
      <c r="B1716" s="1" cm="1">
        <f t="array" ref="B1716">AVERAGE(IF(ReadyData!A:A=DirectorAnalysis!A1716,ReadyData!F:F))</f>
        <v>7.1</v>
      </c>
    </row>
    <row r="1717" spans="1:2" x14ac:dyDescent="0.35">
      <c r="A1717" t="str">
        <v>Stefan Schwartz</v>
      </c>
      <c r="B1717" s="1" cm="1">
        <f t="array" ref="B1717">AVERAGE(IF(ReadyData!A:A=DirectorAnalysis!A1717,ReadyData!F:F))</f>
        <v>6.6</v>
      </c>
    </row>
    <row r="1718" spans="1:2" x14ac:dyDescent="0.35">
      <c r="A1718" t="str">
        <v>Robert Lee King</v>
      </c>
      <c r="B1718" s="1" cm="1">
        <f t="array" ref="B1718">AVERAGE(IF(ReadyData!A:A=DirectorAnalysis!A1718,ReadyData!F:F))</f>
        <v>6.3</v>
      </c>
    </row>
    <row r="1719" spans="1:2" x14ac:dyDescent="0.35">
      <c r="A1719" t="str">
        <v>Jorge Ramírez Suárez</v>
      </c>
      <c r="B1719" s="1" cm="1">
        <f t="array" ref="B1719">AVERAGE(IF(ReadyData!A:A=DirectorAnalysis!A1719,ReadyData!F:F))</f>
        <v>7.7</v>
      </c>
    </row>
    <row r="1720" spans="1:2" x14ac:dyDescent="0.35">
      <c r="A1720" t="str">
        <v>Dan Ireland</v>
      </c>
      <c r="B1720" s="1" cm="1">
        <f t="array" ref="B1720">AVERAGE(IF(ReadyData!A:A=DirectorAnalysis!A1720,ReadyData!F:F))</f>
        <v>5</v>
      </c>
    </row>
    <row r="1721" spans="1:2" x14ac:dyDescent="0.35">
      <c r="A1721" t="str">
        <v>Fernando León de Aranoa</v>
      </c>
      <c r="B1721" s="1" cm="1">
        <f t="array" ref="B1721">AVERAGE(IF(ReadyData!A:A=DirectorAnalysis!A1721,ReadyData!F:F))</f>
        <v>7.7</v>
      </c>
    </row>
    <row r="1722" spans="1:2" x14ac:dyDescent="0.35">
      <c r="A1722" t="str">
        <v>Jim Mickle</v>
      </c>
      <c r="B1722" s="1" cm="1">
        <f t="array" ref="B1722">AVERAGE(IF(ReadyData!A:A=DirectorAnalysis!A1722,ReadyData!F:F))</f>
        <v>6.5</v>
      </c>
    </row>
    <row r="1723" spans="1:2" x14ac:dyDescent="0.35">
      <c r="A1723" t="str">
        <v>Karim Aïnouz</v>
      </c>
      <c r="B1723" s="1" cm="1">
        <f t="array" ref="B1723">AVERAGE(IF(ReadyData!A:A=DirectorAnalysis!A1723,ReadyData!F:F))</f>
        <v>6.1</v>
      </c>
    </row>
    <row r="1724" spans="1:2" x14ac:dyDescent="0.35">
      <c r="A1724" t="str">
        <v>Sam Levinson</v>
      </c>
      <c r="B1724" s="1" cm="1">
        <f t="array" ref="B1724">AVERAGE(IF(ReadyData!A:A=DirectorAnalysis!A1724,ReadyData!F:F))</f>
        <v>6</v>
      </c>
    </row>
    <row r="1725" spans="1:2" x14ac:dyDescent="0.35">
      <c r="A1725" t="str">
        <v>Aleksandr Veledinskiy</v>
      </c>
      <c r="B1725" s="1" cm="1">
        <f t="array" ref="B1725">AVERAGE(IF(ReadyData!A:A=DirectorAnalysis!A1725,ReadyData!F:F))</f>
        <v>7.5</v>
      </c>
    </row>
    <row r="1726" spans="1:2" x14ac:dyDescent="0.35">
      <c r="A1726" t="str">
        <v>Peter H. Hunt</v>
      </c>
      <c r="B1726" s="1" cm="1">
        <f t="array" ref="B1726">AVERAGE(IF(ReadyData!A:A=DirectorAnalysis!A1726,ReadyData!F:F))</f>
        <v>7.6</v>
      </c>
    </row>
    <row r="1727" spans="1:2" x14ac:dyDescent="0.35">
      <c r="A1727" t="str">
        <v>Ruba Nadda</v>
      </c>
      <c r="B1727" s="1" cm="1">
        <f t="array" ref="B1727">AVERAGE(IF(ReadyData!A:A=DirectorAnalysis!A1727,ReadyData!F:F))</f>
        <v>5.2</v>
      </c>
    </row>
    <row r="1728" spans="1:2" x14ac:dyDescent="0.35">
      <c r="A1728" t="str">
        <v>Howard Hughes</v>
      </c>
      <c r="B1728" s="1" cm="1">
        <f t="array" ref="B1728">AVERAGE(IF(ReadyData!A:A=DirectorAnalysis!A1728,ReadyData!F:F))</f>
        <v>7.8</v>
      </c>
    </row>
    <row r="1729" spans="1:2" x14ac:dyDescent="0.35">
      <c r="A1729" t="str">
        <v>Edward Burns</v>
      </c>
      <c r="B1729" s="1" cm="1">
        <f t="array" ref="B1729">AVERAGE(IF(ReadyData!A:A=DirectorAnalysis!A1729,ReadyData!F:F))</f>
        <v>6.4249999999999989</v>
      </c>
    </row>
    <row r="1730" spans="1:2" x14ac:dyDescent="0.35">
      <c r="A1730" t="str">
        <v>Sean Byrne</v>
      </c>
      <c r="B1730" s="1" cm="1">
        <f t="array" ref="B1730">AVERAGE(IF(ReadyData!A:A=DirectorAnalysis!A1730,ReadyData!F:F))</f>
        <v>6.7</v>
      </c>
    </row>
    <row r="1731" spans="1:2" x14ac:dyDescent="0.35">
      <c r="A1731" t="str">
        <v>Mark Griffiths</v>
      </c>
      <c r="B1731" s="1" cm="1">
        <f t="array" ref="B1731">AVERAGE(IF(ReadyData!A:A=DirectorAnalysis!A1731,ReadyData!F:F))</f>
        <v>6.3</v>
      </c>
    </row>
    <row r="1732" spans="1:2" x14ac:dyDescent="0.35">
      <c r="A1732" t="str">
        <v>Bruce Macdonald</v>
      </c>
      <c r="B1732" s="1" cm="1">
        <f t="array" ref="B1732">AVERAGE(IF(ReadyData!A:A=DirectorAnalysis!A1732,ReadyData!F:F))</f>
        <v>4.7</v>
      </c>
    </row>
    <row r="1733" spans="1:2" x14ac:dyDescent="0.35">
      <c r="A1733" t="str">
        <v>Victor Fleming</v>
      </c>
      <c r="B1733" s="1" cm="1">
        <f t="array" ref="B1733">AVERAGE(IF(ReadyData!A:A=DirectorAnalysis!A1733,ReadyData!F:F))</f>
        <v>7.7666666666666657</v>
      </c>
    </row>
    <row r="1734" spans="1:2" x14ac:dyDescent="0.35">
      <c r="A1734" t="str">
        <v>Richard Raymond</v>
      </c>
      <c r="B1734" s="1" cm="1">
        <f t="array" ref="B1734">AVERAGE(IF(ReadyData!A:A=DirectorAnalysis!A1734,ReadyData!F:F))</f>
        <v>6</v>
      </c>
    </row>
    <row r="1735" spans="1:2" x14ac:dyDescent="0.35">
      <c r="A1735" t="str">
        <v>Alan Jacobs</v>
      </c>
      <c r="B1735" s="1" cm="1">
        <f t="array" ref="B1735">AVERAGE(IF(ReadyData!A:A=DirectorAnalysis!A1735,ReadyData!F:F))</f>
        <v>7.3</v>
      </c>
    </row>
    <row r="1736" spans="1:2" x14ac:dyDescent="0.35">
      <c r="A1736" t="str">
        <v>George Sidney</v>
      </c>
      <c r="B1736" s="1" cm="1">
        <f t="array" ref="B1736">AVERAGE(IF(ReadyData!A:A=DirectorAnalysis!A1736,ReadyData!F:F))</f>
        <v>6.833333333333333</v>
      </c>
    </row>
    <row r="1737" spans="1:2" x14ac:dyDescent="0.35">
      <c r="A1737" t="str">
        <v>Christopher Morris</v>
      </c>
      <c r="B1737" s="1" cm="1">
        <f t="array" ref="B1737">AVERAGE(IF(ReadyData!A:A=DirectorAnalysis!A1737,ReadyData!F:F))</f>
        <v>7.3</v>
      </c>
    </row>
    <row r="1738" spans="1:2" x14ac:dyDescent="0.35">
      <c r="A1738" t="str">
        <v>Andrucha Waddington</v>
      </c>
      <c r="B1738" s="1" cm="1">
        <f t="array" ref="B1738">AVERAGE(IF(ReadyData!A:A=DirectorAnalysis!A1738,ReadyData!F:F))</f>
        <v>7.5</v>
      </c>
    </row>
    <row r="1739" spans="1:2" x14ac:dyDescent="0.35">
      <c r="A1739" t="str">
        <v>Peter Stebbings</v>
      </c>
      <c r="B1739" s="1" cm="1">
        <f t="array" ref="B1739">AVERAGE(IF(ReadyData!A:A=DirectorAnalysis!A1739,ReadyData!F:F))</f>
        <v>6.8</v>
      </c>
    </row>
    <row r="1740" spans="1:2" x14ac:dyDescent="0.35">
      <c r="A1740" t="str">
        <v>Vincente Minnelli</v>
      </c>
      <c r="B1740" s="1" cm="1">
        <f t="array" ref="B1740">AVERAGE(IF(ReadyData!A:A=DirectorAnalysis!A1740,ReadyData!F:F))</f>
        <v>7.1</v>
      </c>
    </row>
    <row r="1741" spans="1:2" x14ac:dyDescent="0.35">
      <c r="A1741" t="str">
        <v>Dagur Kári</v>
      </c>
      <c r="B1741" s="1" cm="1">
        <f t="array" ref="B1741">AVERAGE(IF(ReadyData!A:A=DirectorAnalysis!A1741,ReadyData!F:F))</f>
        <v>6.9</v>
      </c>
    </row>
    <row r="1742" spans="1:2" x14ac:dyDescent="0.35">
      <c r="A1742" t="str">
        <v>Jim Abrahams</v>
      </c>
      <c r="B1742" s="1" cm="1">
        <f t="array" ref="B1742">AVERAGE(IF(ReadyData!A:A=DirectorAnalysis!A1742,ReadyData!F:F))</f>
        <v>7.8</v>
      </c>
    </row>
    <row r="1743" spans="1:2" x14ac:dyDescent="0.35">
      <c r="A1743" t="str">
        <v>Kevin Carraway</v>
      </c>
      <c r="B1743" s="1" cm="1">
        <f t="array" ref="B1743">AVERAGE(IF(ReadyData!A:A=DirectorAnalysis!A1743,ReadyData!F:F))</f>
        <v>3.5</v>
      </c>
    </row>
    <row r="1744" spans="1:2" x14ac:dyDescent="0.35">
      <c r="A1744" t="str">
        <v>Michael Gornick</v>
      </c>
      <c r="B1744" s="1" cm="1">
        <f t="array" ref="B1744">AVERAGE(IF(ReadyData!A:A=DirectorAnalysis!A1744,ReadyData!F:F))</f>
        <v>6</v>
      </c>
    </row>
    <row r="1745" spans="1:2" x14ac:dyDescent="0.35">
      <c r="A1745" t="str">
        <v>Richard Brooks</v>
      </c>
      <c r="B1745" s="1" cm="1">
        <f t="array" ref="B1745">AVERAGE(IF(ReadyData!A:A=DirectorAnalysis!A1745,ReadyData!F:F))</f>
        <v>7.8</v>
      </c>
    </row>
    <row r="1746" spans="1:2" x14ac:dyDescent="0.35">
      <c r="A1746" t="str">
        <v>Robert Eggers</v>
      </c>
      <c r="B1746" s="1" cm="1">
        <f t="array" ref="B1746">AVERAGE(IF(ReadyData!A:A=DirectorAnalysis!A1746,ReadyData!F:F))</f>
        <v>6.8</v>
      </c>
    </row>
    <row r="1747" spans="1:2" x14ac:dyDescent="0.35">
      <c r="A1747" t="str">
        <v>Michael Martin</v>
      </c>
      <c r="B1747" s="1" cm="1">
        <f t="array" ref="B1747">AVERAGE(IF(ReadyData!A:A=DirectorAnalysis!A1747,ReadyData!F:F))</f>
        <v>3.9</v>
      </c>
    </row>
    <row r="1748" spans="1:2" x14ac:dyDescent="0.35">
      <c r="A1748" t="str">
        <v>Gideon Raff</v>
      </c>
      <c r="B1748" s="1" cm="1">
        <f t="array" ref="B1748">AVERAGE(IF(ReadyData!A:A=DirectorAnalysis!A1748,ReadyData!F:F))</f>
        <v>4.8</v>
      </c>
    </row>
    <row r="1749" spans="1:2" x14ac:dyDescent="0.35">
      <c r="A1749" t="str">
        <v>Louis C.K.</v>
      </c>
      <c r="B1749" s="1" cm="1">
        <f t="array" ref="B1749">AVERAGE(IF(ReadyData!A:A=DirectorAnalysis!A1749,ReadyData!F:F))</f>
        <v>5.2</v>
      </c>
    </row>
    <row r="1750" spans="1:2" x14ac:dyDescent="0.35">
      <c r="A1750" t="str">
        <v>Anthony C. Ferrante</v>
      </c>
      <c r="B1750" s="1" cm="1">
        <f t="array" ref="B1750">AVERAGE(IF(ReadyData!A:A=DirectorAnalysis!A1750,ReadyData!F:F))</f>
        <v>3.3</v>
      </c>
    </row>
    <row r="1751" spans="1:2" x14ac:dyDescent="0.35">
      <c r="A1751" t="str">
        <v>Salvador Carrasco</v>
      </c>
      <c r="B1751" s="1" cm="1">
        <f t="array" ref="B1751">AVERAGE(IF(ReadyData!A:A=DirectorAnalysis!A1751,ReadyData!F:F))</f>
        <v>6.8</v>
      </c>
    </row>
    <row r="1752" spans="1:2" x14ac:dyDescent="0.35">
      <c r="A1752" t="str">
        <v>André Øvredal</v>
      </c>
      <c r="B1752" s="1" cm="1">
        <f t="array" ref="B1752">AVERAGE(IF(ReadyData!A:A=DirectorAnalysis!A1752,ReadyData!F:F))</f>
        <v>7</v>
      </c>
    </row>
    <row r="1753" spans="1:2" x14ac:dyDescent="0.35">
      <c r="A1753" t="str">
        <v>Robert Cary</v>
      </c>
      <c r="B1753" s="1" cm="1">
        <f t="array" ref="B1753">AVERAGE(IF(ReadyData!A:A=DirectorAnalysis!A1753,ReadyData!F:F))</f>
        <v>6.5</v>
      </c>
    </row>
    <row r="1754" spans="1:2" x14ac:dyDescent="0.35">
      <c r="A1754" t="str">
        <v>Adam Rapp</v>
      </c>
      <c r="B1754" s="1" cm="1">
        <f t="array" ref="B1754">AVERAGE(IF(ReadyData!A:A=DirectorAnalysis!A1754,ReadyData!F:F))</f>
        <v>6.4</v>
      </c>
    </row>
    <row r="1755" spans="1:2" x14ac:dyDescent="0.35">
      <c r="A1755" t="str">
        <v>Warren P. Sonoda</v>
      </c>
      <c r="B1755" s="1" cm="1">
        <f t="array" ref="B1755">AVERAGE(IF(ReadyData!A:A=DirectorAnalysis!A1755,ReadyData!F:F))</f>
        <v>4.7</v>
      </c>
    </row>
    <row r="1756" spans="1:2" x14ac:dyDescent="0.35">
      <c r="A1756" t="str">
        <v>Amanda Gusack</v>
      </c>
      <c r="B1756" s="1" cm="1">
        <f t="array" ref="B1756">AVERAGE(IF(ReadyData!A:A=DirectorAnalysis!A1756,ReadyData!F:F))</f>
        <v>6.1</v>
      </c>
    </row>
    <row r="1757" spans="1:2" x14ac:dyDescent="0.35">
      <c r="A1757" t="str">
        <v>Avi Nesher</v>
      </c>
      <c r="B1757" s="1" cm="1">
        <f t="array" ref="B1757">AVERAGE(IF(ReadyData!A:A=DirectorAnalysis!A1757,ReadyData!F:F))</f>
        <v>5.5</v>
      </c>
    </row>
    <row r="1758" spans="1:2" x14ac:dyDescent="0.35">
      <c r="A1758" t="str">
        <v>Charles Adelman</v>
      </c>
      <c r="B1758" s="1" cm="1">
        <f t="array" ref="B1758">AVERAGE(IF(ReadyData!A:A=DirectorAnalysis!A1758,ReadyData!F:F))</f>
        <v>4.8</v>
      </c>
    </row>
    <row r="1759" spans="1:2" x14ac:dyDescent="0.35">
      <c r="A1759" t="str">
        <v>Jay Oliva</v>
      </c>
      <c r="B1759" s="1" cm="1">
        <f t="array" ref="B1759">AVERAGE(IF(ReadyData!A:A=DirectorAnalysis!A1759,ReadyData!F:F))</f>
        <v>8.4</v>
      </c>
    </row>
    <row r="1760" spans="1:2" x14ac:dyDescent="0.35">
      <c r="A1760" t="str">
        <v>Charles Ferguson</v>
      </c>
      <c r="B1760" s="1" cm="1">
        <f t="array" ref="B1760">AVERAGE(IF(ReadyData!A:A=DirectorAnalysis!A1760,ReadyData!F:F))</f>
        <v>7.8666666666666671</v>
      </c>
    </row>
    <row r="1761" spans="1:2" x14ac:dyDescent="0.35">
      <c r="A1761" t="str">
        <v>Mark Young</v>
      </c>
      <c r="B1761" s="1" cm="1">
        <f t="array" ref="B1761">AVERAGE(IF(ReadyData!A:A=DirectorAnalysis!A1761,ReadyData!F:F))</f>
        <v>5.4</v>
      </c>
    </row>
    <row r="1762" spans="1:2" x14ac:dyDescent="0.35">
      <c r="A1762" t="str">
        <v>Daniel Petrie Jr.</v>
      </c>
      <c r="B1762" s="1" cm="1">
        <f t="array" ref="B1762">AVERAGE(IF(ReadyData!A:A=DirectorAnalysis!A1762,ReadyData!F:F))</f>
        <v>4.8</v>
      </c>
    </row>
    <row r="1763" spans="1:2" x14ac:dyDescent="0.35">
      <c r="A1763" t="str">
        <v>Antonio Simoncini</v>
      </c>
      <c r="B1763" s="1" cm="1">
        <f t="array" ref="B1763">AVERAGE(IF(ReadyData!A:A=DirectorAnalysis!A1763,ReadyData!F:F))</f>
        <v>3.1</v>
      </c>
    </row>
    <row r="1764" spans="1:2" x14ac:dyDescent="0.35">
      <c r="A1764" t="str">
        <v>Luc Jacquet</v>
      </c>
      <c r="B1764" s="1" cm="1">
        <f t="array" ref="B1764">AVERAGE(IF(ReadyData!A:A=DirectorAnalysis!A1764,ReadyData!F:F))</f>
        <v>7.6</v>
      </c>
    </row>
    <row r="1765" spans="1:2" x14ac:dyDescent="0.35">
      <c r="A1765" t="str">
        <v>Eldar Rapaport</v>
      </c>
      <c r="B1765" s="1" cm="1">
        <f t="array" ref="B1765">AVERAGE(IF(ReadyData!A:A=DirectorAnalysis!A1765,ReadyData!F:F))</f>
        <v>6.1</v>
      </c>
    </row>
    <row r="1766" spans="1:2" x14ac:dyDescent="0.35">
      <c r="A1766" t="str">
        <v>Clark Gregg</v>
      </c>
      <c r="B1766" s="1" cm="1">
        <f t="array" ref="B1766">AVERAGE(IF(ReadyData!A:A=DirectorAnalysis!A1766,ReadyData!F:F))</f>
        <v>6.5</v>
      </c>
    </row>
    <row r="1767" spans="1:2" x14ac:dyDescent="0.35">
      <c r="A1767" t="str">
        <v>Damien Chazelle</v>
      </c>
      <c r="B1767" s="1" cm="1">
        <f t="array" ref="B1767">AVERAGE(IF(ReadyData!A:A=DirectorAnalysis!A1767,ReadyData!F:F))</f>
        <v>8.5</v>
      </c>
    </row>
    <row r="1768" spans="1:2" x14ac:dyDescent="0.35">
      <c r="A1768" t="str">
        <v>Justin Kerrigan</v>
      </c>
      <c r="B1768" s="1" cm="1">
        <f t="array" ref="B1768">AVERAGE(IF(ReadyData!A:A=DirectorAnalysis!A1768,ReadyData!F:F))</f>
        <v>7.1</v>
      </c>
    </row>
    <row r="1769" spans="1:2" x14ac:dyDescent="0.35">
      <c r="A1769" t="str">
        <v>Nathan Frankowski</v>
      </c>
      <c r="B1769" s="1" cm="1">
        <f t="array" ref="B1769">AVERAGE(IF(ReadyData!A:A=DirectorAnalysis!A1769,ReadyData!F:F))</f>
        <v>6.6</v>
      </c>
    </row>
    <row r="1770" spans="1:2" x14ac:dyDescent="0.35">
      <c r="A1770" t="str">
        <v>Karen Moncrieff</v>
      </c>
      <c r="B1770" s="1" cm="1">
        <f t="array" ref="B1770">AVERAGE(IF(ReadyData!A:A=DirectorAnalysis!A1770,ReadyData!F:F))</f>
        <v>6.7</v>
      </c>
    </row>
    <row r="1771" spans="1:2" x14ac:dyDescent="0.35">
      <c r="A1771" t="str">
        <v>Jennifer Finnigan</v>
      </c>
      <c r="B1771" s="1" cm="1">
        <f t="array" ref="B1771">AVERAGE(IF(ReadyData!A:A=DirectorAnalysis!A1771,ReadyData!F:F))</f>
        <v>4.5</v>
      </c>
    </row>
    <row r="1772" spans="1:2" x14ac:dyDescent="0.35">
      <c r="A1772" t="str">
        <v>Eric Styles</v>
      </c>
      <c r="B1772" s="1" cm="1">
        <f t="array" ref="B1772">AVERAGE(IF(ReadyData!A:A=DirectorAnalysis!A1772,ReadyData!F:F))</f>
        <v>6.4</v>
      </c>
    </row>
    <row r="1773" spans="1:2" x14ac:dyDescent="0.35">
      <c r="A1773" t="str">
        <v>Laurent Cantet</v>
      </c>
      <c r="B1773" s="1" cm="1">
        <f t="array" ref="B1773">AVERAGE(IF(ReadyData!A:A=DirectorAnalysis!A1773,ReadyData!F:F))</f>
        <v>7.5</v>
      </c>
    </row>
    <row r="1774" spans="1:2" x14ac:dyDescent="0.35">
      <c r="A1774" t="str">
        <v>John Ford</v>
      </c>
      <c r="B1774" s="1" cm="1">
        <f t="array" ref="B1774">AVERAGE(IF(ReadyData!A:A=DirectorAnalysis!A1774,ReadyData!F:F))</f>
        <v>7.55</v>
      </c>
    </row>
    <row r="1775" spans="1:2" x14ac:dyDescent="0.35">
      <c r="A1775" t="str">
        <v>Max Mayer</v>
      </c>
      <c r="B1775" s="1" cm="1">
        <f t="array" ref="B1775">AVERAGE(IF(ReadyData!A:A=DirectorAnalysis!A1775,ReadyData!F:F))</f>
        <v>7.2</v>
      </c>
    </row>
    <row r="1776" spans="1:2" x14ac:dyDescent="0.35">
      <c r="A1776" t="str">
        <v>Joshua Marston</v>
      </c>
      <c r="B1776" s="1" cm="1">
        <f t="array" ref="B1776">AVERAGE(IF(ReadyData!A:A=DirectorAnalysis!A1776,ReadyData!F:F))</f>
        <v>7.5</v>
      </c>
    </row>
    <row r="1777" spans="1:2" x14ac:dyDescent="0.35">
      <c r="A1777" t="str">
        <v>John Gulager</v>
      </c>
      <c r="B1777" s="1" cm="1">
        <f t="array" ref="B1777">AVERAGE(IF(ReadyData!A:A=DirectorAnalysis!A1777,ReadyData!F:F))</f>
        <v>6.4</v>
      </c>
    </row>
    <row r="1778" spans="1:2" x14ac:dyDescent="0.35">
      <c r="A1778" t="str">
        <v>Brandon Cronenberg</v>
      </c>
      <c r="B1778" s="1" cm="1">
        <f t="array" ref="B1778">AVERAGE(IF(ReadyData!A:A=DirectorAnalysis!A1778,ReadyData!F:F))</f>
        <v>5.7</v>
      </c>
    </row>
    <row r="1779" spans="1:2" x14ac:dyDescent="0.35">
      <c r="A1779" t="str">
        <v>Frank Capra</v>
      </c>
      <c r="B1779" s="1" cm="1">
        <f t="array" ref="B1779">AVERAGE(IF(ReadyData!A:A=DirectorAnalysis!A1779,ReadyData!F:F))</f>
        <v>8.0599999999999987</v>
      </c>
    </row>
    <row r="1780" spans="1:2" x14ac:dyDescent="0.35">
      <c r="A1780" t="str">
        <v>Tod Williams</v>
      </c>
      <c r="B1780" s="1" cm="1">
        <f t="array" ref="B1780">AVERAGE(IF(ReadyData!A:A=DirectorAnalysis!A1780,ReadyData!F:F))</f>
        <v>5.7</v>
      </c>
    </row>
    <row r="1781" spans="1:2" x14ac:dyDescent="0.35">
      <c r="A1781" t="str">
        <v>Jack Sholder</v>
      </c>
      <c r="B1781" s="1" cm="1">
        <f t="array" ref="B1781">AVERAGE(IF(ReadyData!A:A=DirectorAnalysis!A1781,ReadyData!F:F))</f>
        <v>5.4</v>
      </c>
    </row>
    <row r="1782" spans="1:2" x14ac:dyDescent="0.35">
      <c r="A1782" t="str">
        <v>Ted Post</v>
      </c>
      <c r="B1782" s="1" cm="1">
        <f t="array" ref="B1782">AVERAGE(IF(ReadyData!A:A=DirectorAnalysis!A1782,ReadyData!F:F))</f>
        <v>6.55</v>
      </c>
    </row>
    <row r="1783" spans="1:2" x14ac:dyDescent="0.35">
      <c r="A1783" t="str">
        <v>Kunihiko Yuyama</v>
      </c>
      <c r="B1783" s="1" cm="1">
        <f t="array" ref="B1783">AVERAGE(IF(ReadyData!A:A=DirectorAnalysis!A1783,ReadyData!F:F))</f>
        <v>5.6</v>
      </c>
    </row>
    <row r="1784" spans="1:2" x14ac:dyDescent="0.35">
      <c r="A1784" t="str">
        <v>Tom McLoughlin</v>
      </c>
      <c r="B1784" s="1" cm="1">
        <f t="array" ref="B1784">AVERAGE(IF(ReadyData!A:A=DirectorAnalysis!A1784,ReadyData!F:F))</f>
        <v>5.9</v>
      </c>
    </row>
    <row r="1785" spans="1:2" x14ac:dyDescent="0.35">
      <c r="A1785" t="str">
        <v>Adam Marcus</v>
      </c>
      <c r="B1785" s="1" cm="1">
        <f t="array" ref="B1785">AVERAGE(IF(ReadyData!A:A=DirectorAnalysis!A1785,ReadyData!F:F))</f>
        <v>4.3</v>
      </c>
    </row>
    <row r="1786" spans="1:2" x14ac:dyDescent="0.35">
      <c r="A1786" t="str">
        <v>John Maclean</v>
      </c>
      <c r="B1786" s="1" cm="1">
        <f t="array" ref="B1786">AVERAGE(IF(ReadyData!A:A=DirectorAnalysis!A1786,ReadyData!F:F))</f>
        <v>6.9</v>
      </c>
    </row>
    <row r="1787" spans="1:2" x14ac:dyDescent="0.35">
      <c r="A1787" t="str">
        <v>Benny Boom</v>
      </c>
      <c r="B1787" s="1" cm="1">
        <f t="array" ref="B1787">AVERAGE(IF(ReadyData!A:A=DirectorAnalysis!A1787,ReadyData!F:F))</f>
        <v>5.9</v>
      </c>
    </row>
    <row r="1788" spans="1:2" x14ac:dyDescent="0.35">
      <c r="A1788" t="str">
        <v>Howard Hawks</v>
      </c>
      <c r="B1788" s="1" cm="1">
        <f t="array" ref="B1788">AVERAGE(IF(ReadyData!A:A=DirectorAnalysis!A1788,ReadyData!F:F))</f>
        <v>7.8</v>
      </c>
    </row>
    <row r="1789" spans="1:2" x14ac:dyDescent="0.35">
      <c r="A1789" t="str">
        <v>Nnegest Likké</v>
      </c>
      <c r="B1789" s="1" cm="1">
        <f t="array" ref="B1789">AVERAGE(IF(ReadyData!A:A=DirectorAnalysis!A1789,ReadyData!F:F))</f>
        <v>3</v>
      </c>
    </row>
    <row r="1790" spans="1:2" x14ac:dyDescent="0.35">
      <c r="A1790" t="str">
        <v>Christopher Leitch</v>
      </c>
      <c r="B1790" s="1" cm="1">
        <f t="array" ref="B1790">AVERAGE(IF(ReadyData!A:A=DirectorAnalysis!A1790,ReadyData!F:F))</f>
        <v>3.2</v>
      </c>
    </row>
    <row r="1791" spans="1:2" x14ac:dyDescent="0.35">
      <c r="A1791" t="str">
        <v>Patricia Cardoso</v>
      </c>
      <c r="B1791" s="1" cm="1">
        <f t="array" ref="B1791">AVERAGE(IF(ReadyData!A:A=DirectorAnalysis!A1791,ReadyData!F:F))</f>
        <v>6.65</v>
      </c>
    </row>
    <row r="1792" spans="1:2" x14ac:dyDescent="0.35">
      <c r="A1792" t="str">
        <v>Damien O'Donnell</v>
      </c>
      <c r="B1792" s="1" cm="1">
        <f t="array" ref="B1792">AVERAGE(IF(ReadyData!A:A=DirectorAnalysis!A1792,ReadyData!F:F))</f>
        <v>6.9</v>
      </c>
    </row>
    <row r="1793" spans="1:2" x14ac:dyDescent="0.35">
      <c r="A1793" t="str">
        <v>Peter M. Cohen</v>
      </c>
      <c r="B1793" s="1" cm="1">
        <f t="array" ref="B1793">AVERAGE(IF(ReadyData!A:A=DirectorAnalysis!A1793,ReadyData!F:F))</f>
        <v>4.4000000000000004</v>
      </c>
    </row>
    <row r="1794" spans="1:2" x14ac:dyDescent="0.35">
      <c r="A1794" t="str">
        <v>Mel Stuart</v>
      </c>
      <c r="B1794" s="1" cm="1">
        <f t="array" ref="B1794">AVERAGE(IF(ReadyData!A:A=DirectorAnalysis!A1794,ReadyData!F:F))</f>
        <v>7.8</v>
      </c>
    </row>
    <row r="1795" spans="1:2" x14ac:dyDescent="0.35">
      <c r="A1795" t="str">
        <v>Anthony Hickox</v>
      </c>
      <c r="B1795" s="1" cm="1">
        <f t="array" ref="B1795">AVERAGE(IF(ReadyData!A:A=DirectorAnalysis!A1795,ReadyData!F:F))</f>
        <v>5.3</v>
      </c>
    </row>
    <row r="1796" spans="1:2" x14ac:dyDescent="0.35">
      <c r="A1796" t="str">
        <v>Tom Schulman</v>
      </c>
      <c r="B1796" s="1" cm="1">
        <f t="array" ref="B1796">AVERAGE(IF(ReadyData!A:A=DirectorAnalysis!A1796,ReadyData!F:F))</f>
        <v>5.3</v>
      </c>
    </row>
    <row r="1797" spans="1:2" x14ac:dyDescent="0.35">
      <c r="A1797" t="str">
        <v>Jill Sprecher</v>
      </c>
      <c r="B1797" s="1" cm="1">
        <f t="array" ref="B1797">AVERAGE(IF(ReadyData!A:A=DirectorAnalysis!A1797,ReadyData!F:F))</f>
        <v>6.75</v>
      </c>
    </row>
    <row r="1798" spans="1:2" x14ac:dyDescent="0.35">
      <c r="A1798" t="str">
        <v>Darren Stein</v>
      </c>
      <c r="B1798" s="1" cm="1">
        <f t="array" ref="B1798">AVERAGE(IF(ReadyData!A:A=DirectorAnalysis!A1798,ReadyData!F:F))</f>
        <v>5.5</v>
      </c>
    </row>
    <row r="1799" spans="1:2" x14ac:dyDescent="0.35">
      <c r="A1799" t="str">
        <v>David Nixon</v>
      </c>
      <c r="B1799" s="1" cm="1">
        <f t="array" ref="B1799">AVERAGE(IF(ReadyData!A:A=DirectorAnalysis!A1799,ReadyData!F:F))</f>
        <v>6.3</v>
      </c>
    </row>
    <row r="1800" spans="1:2" x14ac:dyDescent="0.35">
      <c r="A1800" t="str">
        <v>Jason Eisener</v>
      </c>
      <c r="B1800" s="1" cm="1">
        <f t="array" ref="B1800">AVERAGE(IF(ReadyData!A:A=DirectorAnalysis!A1800,ReadyData!F:F))</f>
        <v>6.1</v>
      </c>
    </row>
    <row r="1801" spans="1:2" x14ac:dyDescent="0.35">
      <c r="A1801" t="str">
        <v>Enrique Begne</v>
      </c>
      <c r="B1801" s="1" cm="1">
        <f t="array" ref="B1801">AVERAGE(IF(ReadyData!A:A=DirectorAnalysis!A1801,ReadyData!F:F))</f>
        <v>5</v>
      </c>
    </row>
    <row r="1802" spans="1:2" x14ac:dyDescent="0.35">
      <c r="A1802" t="str">
        <v>Matthew Bright</v>
      </c>
      <c r="B1802" s="1" cm="1">
        <f t="array" ref="B1802">AVERAGE(IF(ReadyData!A:A=DirectorAnalysis!A1802,ReadyData!F:F))</f>
        <v>6.9</v>
      </c>
    </row>
    <row r="1803" spans="1:2" x14ac:dyDescent="0.35">
      <c r="A1803" t="str">
        <v>Andrea Arnold</v>
      </c>
      <c r="B1803" s="1" cm="1">
        <f t="array" ref="B1803">AVERAGE(IF(ReadyData!A:A=DirectorAnalysis!A1803,ReadyData!F:F))</f>
        <v>7.3</v>
      </c>
    </row>
    <row r="1804" spans="1:2" x14ac:dyDescent="0.35">
      <c r="A1804" t="str">
        <v>Whit Stillman</v>
      </c>
      <c r="B1804" s="1" cm="1">
        <f t="array" ref="B1804">AVERAGE(IF(ReadyData!A:A=DirectorAnalysis!A1804,ReadyData!F:F))</f>
        <v>6.6</v>
      </c>
    </row>
    <row r="1805" spans="1:2" x14ac:dyDescent="0.35">
      <c r="A1805" t="str">
        <v>Leslye Headland</v>
      </c>
      <c r="B1805" s="1" cm="1">
        <f t="array" ref="B1805">AVERAGE(IF(ReadyData!A:A=DirectorAnalysis!A1805,ReadyData!F:F))</f>
        <v>5.3</v>
      </c>
    </row>
    <row r="1806" spans="1:2" x14ac:dyDescent="0.35">
      <c r="A1806" t="str">
        <v>Bobby Roth</v>
      </c>
      <c r="B1806" s="1" cm="1">
        <f t="array" ref="B1806">AVERAGE(IF(ReadyData!A:A=DirectorAnalysis!A1806,ReadyData!F:F))</f>
        <v>5</v>
      </c>
    </row>
    <row r="1807" spans="1:2" x14ac:dyDescent="0.35">
      <c r="A1807" t="str">
        <v>Tim Heidecker</v>
      </c>
      <c r="B1807" s="1" cm="1">
        <f t="array" ref="B1807">AVERAGE(IF(ReadyData!A:A=DirectorAnalysis!A1807,ReadyData!F:F))</f>
        <v>5.3</v>
      </c>
    </row>
    <row r="1808" spans="1:2" x14ac:dyDescent="0.35">
      <c r="A1808" t="str">
        <v>Kate Connor</v>
      </c>
      <c r="B1808" s="1" cm="1">
        <f t="array" ref="B1808">AVERAGE(IF(ReadyData!A:A=DirectorAnalysis!A1808,ReadyData!F:F))</f>
        <v>5.9</v>
      </c>
    </row>
    <row r="1809" spans="1:2" x14ac:dyDescent="0.35">
      <c r="A1809" t="str">
        <v>Deon Taylor</v>
      </c>
      <c r="B1809" s="1" cm="1">
        <f t="array" ref="B1809">AVERAGE(IF(ReadyData!A:A=DirectorAnalysis!A1809,ReadyData!F:F))</f>
        <v>4.0999999999999996</v>
      </c>
    </row>
    <row r="1810" spans="1:2" x14ac:dyDescent="0.35">
      <c r="A1810" t="str">
        <v>Jason Alexander</v>
      </c>
      <c r="B1810" s="1" cm="1">
        <f t="array" ref="B1810">AVERAGE(IF(ReadyData!A:A=DirectorAnalysis!A1810,ReadyData!F:F))</f>
        <v>6.7</v>
      </c>
    </row>
    <row r="1811" spans="1:2" x14ac:dyDescent="0.35">
      <c r="A1811" t="str">
        <v>Conor McPherson</v>
      </c>
      <c r="B1811" s="1" cm="1">
        <f t="array" ref="B1811">AVERAGE(IF(ReadyData!A:A=DirectorAnalysis!A1811,ReadyData!F:F))</f>
        <v>6.2</v>
      </c>
    </row>
    <row r="1812" spans="1:2" x14ac:dyDescent="0.35">
      <c r="A1812" t="str">
        <v>Will Canon</v>
      </c>
      <c r="B1812" s="1" cm="1">
        <f t="array" ref="B1812">AVERAGE(IF(ReadyData!A:A=DirectorAnalysis!A1812,ReadyData!F:F))</f>
        <v>5.3</v>
      </c>
    </row>
    <row r="1813" spans="1:2" x14ac:dyDescent="0.35">
      <c r="A1813" t="str">
        <v>Philip Zlotorynski</v>
      </c>
      <c r="B1813" s="1" cm="1">
        <f t="array" ref="B1813">AVERAGE(IF(ReadyData!A:A=DirectorAnalysis!A1813,ReadyData!F:F))</f>
        <v>3.3</v>
      </c>
    </row>
    <row r="1814" spans="1:2" x14ac:dyDescent="0.35">
      <c r="A1814" t="str">
        <v>Lance Kawas</v>
      </c>
      <c r="B1814" s="1" cm="1">
        <f t="array" ref="B1814">AVERAGE(IF(ReadyData!A:A=DirectorAnalysis!A1814,ReadyData!F:F))</f>
        <v>6.2</v>
      </c>
    </row>
    <row r="1815" spans="1:2" x14ac:dyDescent="0.35">
      <c r="A1815" t="str">
        <v>Francesca Gregorini</v>
      </c>
      <c r="B1815" s="1" cm="1">
        <f t="array" ref="B1815">AVERAGE(IF(ReadyData!A:A=DirectorAnalysis!A1815,ReadyData!F:F))</f>
        <v>5.9</v>
      </c>
    </row>
    <row r="1816" spans="1:2" x14ac:dyDescent="0.35">
      <c r="A1816" t="str">
        <v>Marcio Garcia</v>
      </c>
      <c r="B1816" s="1" cm="1">
        <f t="array" ref="B1816">AVERAGE(IF(ReadyData!A:A=DirectorAnalysis!A1816,ReadyData!F:F))</f>
        <v>5.5</v>
      </c>
    </row>
    <row r="1817" spans="1:2" x14ac:dyDescent="0.35">
      <c r="A1817" t="str">
        <v>Craig Moss</v>
      </c>
      <c r="B1817" s="1" cm="1">
        <f t="array" ref="B1817">AVERAGE(IF(ReadyData!A:A=DirectorAnalysis!A1817,ReadyData!F:F))</f>
        <v>2.6500000000000004</v>
      </c>
    </row>
    <row r="1818" spans="1:2" x14ac:dyDescent="0.35">
      <c r="A1818" t="str">
        <v>Michael Jai White</v>
      </c>
      <c r="B1818" s="1" cm="1">
        <f t="array" ref="B1818">AVERAGE(IF(ReadyData!A:A=DirectorAnalysis!A1818,ReadyData!F:F))</f>
        <v>5.8</v>
      </c>
    </row>
    <row r="1819" spans="1:2" x14ac:dyDescent="0.35">
      <c r="A1819" t="str">
        <v>Paolo Monico</v>
      </c>
      <c r="B1819" s="1" cm="1">
        <f t="array" ref="B1819">AVERAGE(IF(ReadyData!A:A=DirectorAnalysis!A1819,ReadyData!F:F))</f>
        <v>5.0999999999999996</v>
      </c>
    </row>
    <row r="1820" spans="1:2" x14ac:dyDescent="0.35">
      <c r="A1820" t="str">
        <v>Youssef Delara</v>
      </c>
      <c r="B1820" s="1" cm="1">
        <f t="array" ref="B1820">AVERAGE(IF(ReadyData!A:A=DirectorAnalysis!A1820,ReadyData!F:F))</f>
        <v>5.45</v>
      </c>
    </row>
    <row r="1821" spans="1:2" x14ac:dyDescent="0.35">
      <c r="A1821" t="str">
        <v>Darin Scott</v>
      </c>
      <c r="B1821" s="1" cm="1">
        <f t="array" ref="B1821">AVERAGE(IF(ReadyData!A:A=DirectorAnalysis!A1821,ReadyData!F:F))</f>
        <v>4.8</v>
      </c>
    </row>
    <row r="1822" spans="1:2" x14ac:dyDescent="0.35">
      <c r="A1822" t="str">
        <v>Christian Sesma</v>
      </c>
      <c r="B1822" s="1" cm="1">
        <f t="array" ref="B1822">AVERAGE(IF(ReadyData!A:A=DirectorAnalysis!A1822,ReadyData!F:F))</f>
        <v>3.9</v>
      </c>
    </row>
    <row r="1823" spans="1:2" x14ac:dyDescent="0.35">
      <c r="A1823" t="str">
        <v>Monte Hellman</v>
      </c>
      <c r="B1823" s="1" cm="1">
        <f t="array" ref="B1823">AVERAGE(IF(ReadyData!A:A=DirectorAnalysis!A1823,ReadyData!F:F))</f>
        <v>6.2</v>
      </c>
    </row>
    <row r="1824" spans="1:2" x14ac:dyDescent="0.35">
      <c r="A1824" t="str">
        <v>Brian Caunter</v>
      </c>
      <c r="B1824" s="1" cm="1">
        <f t="array" ref="B1824">AVERAGE(IF(ReadyData!A:A=DirectorAnalysis!A1824,ReadyData!F:F))</f>
        <v>6.2</v>
      </c>
    </row>
    <row r="1825" spans="1:2" x14ac:dyDescent="0.35">
      <c r="A1825" t="str">
        <v>Chris D'Arienzo</v>
      </c>
      <c r="B1825" s="1" cm="1">
        <f t="array" ref="B1825">AVERAGE(IF(ReadyData!A:A=DirectorAnalysis!A1825,ReadyData!F:F))</f>
        <v>5.9</v>
      </c>
    </row>
    <row r="1826" spans="1:2" x14ac:dyDescent="0.35">
      <c r="A1826" t="str">
        <v>Isaac Florentine</v>
      </c>
      <c r="B1826" s="1" cm="1">
        <f t="array" ref="B1826">AVERAGE(IF(ReadyData!A:A=DirectorAnalysis!A1826,ReadyData!F:F))</f>
        <v>4.9000000000000004</v>
      </c>
    </row>
    <row r="1827" spans="1:2" x14ac:dyDescent="0.35">
      <c r="A1827" t="str">
        <v>Susan Seidelman</v>
      </c>
      <c r="B1827" s="1" cm="1">
        <f t="array" ref="B1827">AVERAGE(IF(ReadyData!A:A=DirectorAnalysis!A1827,ReadyData!F:F))</f>
        <v>6.5</v>
      </c>
    </row>
    <row r="1828" spans="1:2" x14ac:dyDescent="0.35">
      <c r="A1828" t="str">
        <v>Heidi Ewing</v>
      </c>
      <c r="B1828" s="1" cm="1">
        <f t="array" ref="B1828">AVERAGE(IF(ReadyData!A:A=DirectorAnalysis!A1828,ReadyData!F:F))</f>
        <v>6.4</v>
      </c>
    </row>
    <row r="1829" spans="1:2" x14ac:dyDescent="0.35">
      <c r="A1829" t="str">
        <v>Leon Ford</v>
      </c>
      <c r="B1829" s="1" cm="1">
        <f t="array" ref="B1829">AVERAGE(IF(ReadyData!A:A=DirectorAnalysis!A1829,ReadyData!F:F))</f>
        <v>6.1</v>
      </c>
    </row>
    <row r="1830" spans="1:2" x14ac:dyDescent="0.35">
      <c r="A1830" t="str">
        <v>Hank Braxtan</v>
      </c>
      <c r="B1830" s="1" cm="1">
        <f t="array" ref="B1830">AVERAGE(IF(ReadyData!A:A=DirectorAnalysis!A1830,ReadyData!F:F))</f>
        <v>4</v>
      </c>
    </row>
    <row r="1831" spans="1:2" x14ac:dyDescent="0.35">
      <c r="A1831" t="str">
        <v>John Carl Buechler</v>
      </c>
      <c r="B1831" s="1" cm="1">
        <f t="array" ref="B1831">AVERAGE(IF(ReadyData!A:A=DirectorAnalysis!A1831,ReadyData!F:F))</f>
        <v>5.3</v>
      </c>
    </row>
    <row r="1832" spans="1:2" x14ac:dyDescent="0.35">
      <c r="A1832" t="str">
        <v>Rajkumar Hirani</v>
      </c>
      <c r="B1832" s="1" cm="1">
        <f t="array" ref="B1832">AVERAGE(IF(ReadyData!A:A=DirectorAnalysis!A1832,ReadyData!F:F))</f>
        <v>8.1999999999999993</v>
      </c>
    </row>
    <row r="1833" spans="1:2" x14ac:dyDescent="0.35">
      <c r="A1833" t="str">
        <v>Victor Nunez</v>
      </c>
      <c r="B1833" s="1" cm="1">
        <f t="array" ref="B1833">AVERAGE(IF(ReadyData!A:A=DirectorAnalysis!A1833,ReadyData!F:F))</f>
        <v>7.15</v>
      </c>
    </row>
    <row r="1834" spans="1:2" x14ac:dyDescent="0.35">
      <c r="A1834" t="str">
        <v>Rohit Jugraj</v>
      </c>
      <c r="B1834" s="1" cm="1">
        <f t="array" ref="B1834">AVERAGE(IF(ReadyData!A:A=DirectorAnalysis!A1834,ReadyData!F:F))</f>
        <v>6.6</v>
      </c>
    </row>
    <row r="1835" spans="1:2" x14ac:dyDescent="0.35">
      <c r="A1835" t="str">
        <v>Thorbjørn Christoffersen</v>
      </c>
      <c r="B1835" s="1" cm="1">
        <f t="array" ref="B1835">AVERAGE(IF(ReadyData!A:A=DirectorAnalysis!A1835,ReadyData!F:F))</f>
        <v>5.7</v>
      </c>
    </row>
    <row r="1836" spans="1:2" x14ac:dyDescent="0.35">
      <c r="A1836" t="str">
        <v>Alex van Warmerdam</v>
      </c>
      <c r="B1836" s="1" cm="1">
        <f t="array" ref="B1836">AVERAGE(IF(ReadyData!A:A=DirectorAnalysis!A1836,ReadyData!F:F))</f>
        <v>7</v>
      </c>
    </row>
    <row r="1837" spans="1:2" x14ac:dyDescent="0.35">
      <c r="A1837" t="str">
        <v>Pawel Pawlikowski</v>
      </c>
      <c r="B1837" s="1" cm="1">
        <f t="array" ref="B1837">AVERAGE(IF(ReadyData!A:A=DirectorAnalysis!A1837,ReadyData!F:F))</f>
        <v>7.1</v>
      </c>
    </row>
    <row r="1838" spans="1:2" x14ac:dyDescent="0.35">
      <c r="A1838" t="str">
        <v>Frank Sebastiano</v>
      </c>
      <c r="B1838" s="1" cm="1">
        <f t="array" ref="B1838">AVERAGE(IF(ReadyData!A:A=DirectorAnalysis!A1838,ReadyData!F:F))</f>
        <v>6</v>
      </c>
    </row>
    <row r="1839" spans="1:2" x14ac:dyDescent="0.35">
      <c r="A1839" t="str">
        <v>Stacy Peralta</v>
      </c>
      <c r="B1839" s="1" cm="1">
        <f t="array" ref="B1839">AVERAGE(IF(ReadyData!A:A=DirectorAnalysis!A1839,ReadyData!F:F))</f>
        <v>7.8000000000000007</v>
      </c>
    </row>
    <row r="1840" spans="1:2" x14ac:dyDescent="0.35">
      <c r="A1840" t="str">
        <v>Nacho Vigalondo</v>
      </c>
      <c r="B1840" s="1" cm="1">
        <f t="array" ref="B1840">AVERAGE(IF(ReadyData!A:A=DirectorAnalysis!A1840,ReadyData!F:F))</f>
        <v>7.2</v>
      </c>
    </row>
    <row r="1841" spans="1:2" x14ac:dyDescent="0.35">
      <c r="A1841" t="str">
        <v>Hao Ning</v>
      </c>
      <c r="B1841" s="1" cm="1">
        <f t="array" ref="B1841">AVERAGE(IF(ReadyData!A:A=DirectorAnalysis!A1841,ReadyData!F:F))</f>
        <v>7.5500000000000007</v>
      </c>
    </row>
    <row r="1842" spans="1:2" x14ac:dyDescent="0.35">
      <c r="A1842" t="str">
        <v>Tony Giglio</v>
      </c>
      <c r="B1842" s="1" cm="1">
        <f t="array" ref="B1842">AVERAGE(IF(ReadyData!A:A=DirectorAnalysis!A1842,ReadyData!F:F))</f>
        <v>5.3</v>
      </c>
    </row>
    <row r="1843" spans="1:2" x14ac:dyDescent="0.35">
      <c r="A1843" t="str">
        <v>Stanley Donen</v>
      </c>
      <c r="B1843" s="1" cm="1">
        <f t="array" ref="B1843">AVERAGE(IF(ReadyData!A:A=DirectorAnalysis!A1843,ReadyData!F:F))</f>
        <v>8.3000000000000007</v>
      </c>
    </row>
    <row r="1844" spans="1:2" x14ac:dyDescent="0.35">
      <c r="A1844" t="str">
        <v>Joe Cross</v>
      </c>
      <c r="B1844" s="1" cm="1">
        <f t="array" ref="B1844">AVERAGE(IF(ReadyData!A:A=DirectorAnalysis!A1844,ReadyData!F:F))</f>
        <v>7.6</v>
      </c>
    </row>
    <row r="1845" spans="1:2" x14ac:dyDescent="0.35">
      <c r="A1845" t="str">
        <v>Dinesh D'Souza</v>
      </c>
      <c r="B1845" s="1" cm="1">
        <f t="array" ref="B1845">AVERAGE(IF(ReadyData!A:A=DirectorAnalysis!A1845,ReadyData!F:F))</f>
        <v>5.0999999999999996</v>
      </c>
    </row>
    <row r="1846" spans="1:2" x14ac:dyDescent="0.35">
      <c r="A1846" t="str">
        <v>Tommy Lee Wallace</v>
      </c>
      <c r="B1846" s="1" cm="1">
        <f t="array" ref="B1846">AVERAGE(IF(ReadyData!A:A=DirectorAnalysis!A1846,ReadyData!F:F))</f>
        <v>4.5999999999999996</v>
      </c>
    </row>
    <row r="1847" spans="1:2" x14ac:dyDescent="0.35">
      <c r="A1847" t="str">
        <v>Don Taylor</v>
      </c>
      <c r="B1847" s="1" cm="1">
        <f t="array" ref="B1847">AVERAGE(IF(ReadyData!A:A=DirectorAnalysis!A1847,ReadyData!F:F))</f>
        <v>6.3</v>
      </c>
    </row>
    <row r="1848" spans="1:2" x14ac:dyDescent="0.35">
      <c r="A1848" t="str">
        <v>Leslie Small</v>
      </c>
      <c r="B1848" s="1" cm="1">
        <f t="array" ref="B1848">AVERAGE(IF(ReadyData!A:A=DirectorAnalysis!A1848,ReadyData!F:F))</f>
        <v>7.1</v>
      </c>
    </row>
    <row r="1849" spans="1:2" x14ac:dyDescent="0.35">
      <c r="A1849" t="str">
        <v>Éric Tessier</v>
      </c>
      <c r="B1849" s="1" cm="1">
        <f t="array" ref="B1849">AVERAGE(IF(ReadyData!A:A=DirectorAnalysis!A1849,ReadyData!F:F))</f>
        <v>6.6</v>
      </c>
    </row>
    <row r="1850" spans="1:2" x14ac:dyDescent="0.35">
      <c r="A1850" t="str">
        <v>Alison Maclean</v>
      </c>
      <c r="B1850" s="1" cm="1">
        <f t="array" ref="B1850">AVERAGE(IF(ReadyData!A:A=DirectorAnalysis!A1850,ReadyData!F:F))</f>
        <v>7</v>
      </c>
    </row>
    <row r="1851" spans="1:2" x14ac:dyDescent="0.35">
      <c r="A1851" t="str">
        <v>Alice Wu</v>
      </c>
      <c r="B1851" s="1" cm="1">
        <f t="array" ref="B1851">AVERAGE(IF(ReadyData!A:A=DirectorAnalysis!A1851,ReadyData!F:F))</f>
        <v>7.6</v>
      </c>
    </row>
    <row r="1852" spans="1:2" x14ac:dyDescent="0.35">
      <c r="A1852" t="str">
        <v>Sarah Gavron</v>
      </c>
      <c r="B1852" s="1" cm="1">
        <f t="array" ref="B1852">AVERAGE(IF(ReadyData!A:A=DirectorAnalysis!A1852,ReadyData!F:F))</f>
        <v>6.7</v>
      </c>
    </row>
    <row r="1853" spans="1:2" x14ac:dyDescent="0.35">
      <c r="A1853" t="str">
        <v>Isabel Coixet</v>
      </c>
      <c r="B1853" s="1" cm="1">
        <f t="array" ref="B1853">AVERAGE(IF(ReadyData!A:A=DirectorAnalysis!A1853,ReadyData!F:F))</f>
        <v>7.6</v>
      </c>
    </row>
    <row r="1854" spans="1:2" x14ac:dyDescent="0.35">
      <c r="A1854" t="str">
        <v>James Ponsoldt</v>
      </c>
      <c r="B1854" s="1" cm="1">
        <f t="array" ref="B1854">AVERAGE(IF(ReadyData!A:A=DirectorAnalysis!A1854,ReadyData!F:F))</f>
        <v>7.1</v>
      </c>
    </row>
    <row r="1855" spans="1:2" x14ac:dyDescent="0.35">
      <c r="A1855" t="str">
        <v>Joshua Tickell</v>
      </c>
      <c r="B1855" s="1" cm="1">
        <f t="array" ref="B1855">AVERAGE(IF(ReadyData!A:A=DirectorAnalysis!A1855,ReadyData!F:F))</f>
        <v>7.6</v>
      </c>
    </row>
    <row r="1856" spans="1:2" x14ac:dyDescent="0.35">
      <c r="A1856" t="str">
        <v>Tim Boxell</v>
      </c>
      <c r="B1856" s="1" cm="1">
        <f t="array" ref="B1856">AVERAGE(IF(ReadyData!A:A=DirectorAnalysis!A1856,ReadyData!F:F))</f>
        <v>6.6</v>
      </c>
    </row>
    <row r="1857" spans="1:2" x14ac:dyDescent="0.35">
      <c r="A1857" t="str">
        <v>Michael D. Sellers</v>
      </c>
      <c r="B1857" s="1" cm="1">
        <f t="array" ref="B1857">AVERAGE(IF(ReadyData!A:A=DirectorAnalysis!A1857,ReadyData!F:F))</f>
        <v>5.7</v>
      </c>
    </row>
    <row r="1858" spans="1:2" x14ac:dyDescent="0.35">
      <c r="A1858" t="str">
        <v>Reed Cowan</v>
      </c>
      <c r="B1858" s="1" cm="1">
        <f t="array" ref="B1858">AVERAGE(IF(ReadyData!A:A=DirectorAnalysis!A1858,ReadyData!F:F))</f>
        <v>7.1</v>
      </c>
    </row>
    <row r="1859" spans="1:2" x14ac:dyDescent="0.35">
      <c r="A1859" t="str">
        <v>James Dodson</v>
      </c>
      <c r="B1859" s="1" cm="1">
        <f t="array" ref="B1859">AVERAGE(IF(ReadyData!A:A=DirectorAnalysis!A1859,ReadyData!F:F))</f>
        <v>6.2</v>
      </c>
    </row>
    <row r="1860" spans="1:2" x14ac:dyDescent="0.35">
      <c r="A1860" t="str">
        <v>Alex Rivera</v>
      </c>
      <c r="B1860" s="1" cm="1">
        <f t="array" ref="B1860">AVERAGE(IF(ReadyData!A:A=DirectorAnalysis!A1860,ReadyData!F:F))</f>
        <v>5.9</v>
      </c>
    </row>
    <row r="1861" spans="1:2" x14ac:dyDescent="0.35">
      <c r="A1861" t="str">
        <v>John Murlowski</v>
      </c>
      <c r="B1861" s="1" cm="1">
        <f t="array" ref="B1861">AVERAGE(IF(ReadyData!A:A=DirectorAnalysis!A1861,ReadyData!F:F))</f>
        <v>5.8</v>
      </c>
    </row>
    <row r="1862" spans="1:2" x14ac:dyDescent="0.35">
      <c r="A1862" t="str">
        <v>Benni Diez</v>
      </c>
      <c r="B1862" s="1" cm="1">
        <f t="array" ref="B1862">AVERAGE(IF(ReadyData!A:A=DirectorAnalysis!A1862,ReadyData!F:F))</f>
        <v>5</v>
      </c>
    </row>
    <row r="1863" spans="1:2" x14ac:dyDescent="0.35">
      <c r="A1863" t="str">
        <v>Danny Perez</v>
      </c>
      <c r="B1863" s="1" cm="1">
        <f t="array" ref="B1863">AVERAGE(IF(ReadyData!A:A=DirectorAnalysis!A1863,ReadyData!F:F))</f>
        <v>6.3</v>
      </c>
    </row>
    <row r="1864" spans="1:2" x14ac:dyDescent="0.35">
      <c r="A1864" t="str">
        <v>Robby Henson</v>
      </c>
      <c r="B1864" s="1" cm="1">
        <f t="array" ref="B1864">AVERAGE(IF(ReadyData!A:A=DirectorAnalysis!A1864,ReadyData!F:F))</f>
        <v>5.0999999999999996</v>
      </c>
    </row>
    <row r="1865" spans="1:2" x14ac:dyDescent="0.35">
      <c r="A1865" t="str">
        <v>Zackary Adler</v>
      </c>
      <c r="B1865" s="1" cm="1">
        <f t="array" ref="B1865">AVERAGE(IF(ReadyData!A:A=DirectorAnalysis!A1865,ReadyData!F:F))</f>
        <v>5</v>
      </c>
    </row>
    <row r="1866" spans="1:2" x14ac:dyDescent="0.35">
      <c r="A1866" t="str">
        <v>Dominic Burns</v>
      </c>
      <c r="B1866" s="1" cm="1">
        <f t="array" ref="B1866">AVERAGE(IF(ReadyData!A:A=DirectorAnalysis!A1866,ReadyData!F:F))</f>
        <v>3.1</v>
      </c>
    </row>
    <row r="1867" spans="1:2" x14ac:dyDescent="0.35">
      <c r="A1867" t="str">
        <v>Carmen Marron</v>
      </c>
      <c r="B1867" s="1" cm="1">
        <f t="array" ref="B1867">AVERAGE(IF(ReadyData!A:A=DirectorAnalysis!A1867,ReadyData!F:F))</f>
        <v>3.9</v>
      </c>
    </row>
    <row r="1868" spans="1:2" x14ac:dyDescent="0.35">
      <c r="A1868" t="str">
        <v>Jason Stone</v>
      </c>
      <c r="B1868" s="1" cm="1">
        <f t="array" ref="B1868">AVERAGE(IF(ReadyData!A:A=DirectorAnalysis!A1868,ReadyData!F:F))</f>
        <v>5.8</v>
      </c>
    </row>
    <row r="1869" spans="1:2" x14ac:dyDescent="0.35">
      <c r="A1869" t="str">
        <v>Jerry Rees</v>
      </c>
      <c r="B1869" s="1" cm="1">
        <f t="array" ref="B1869">AVERAGE(IF(ReadyData!A:A=DirectorAnalysis!A1869,ReadyData!F:F))</f>
        <v>7.3</v>
      </c>
    </row>
    <row r="1870" spans="1:2" x14ac:dyDescent="0.35">
      <c r="A1870" t="str">
        <v>Jaco Booyens</v>
      </c>
      <c r="B1870" s="1" cm="1">
        <f t="array" ref="B1870">AVERAGE(IF(ReadyData!A:A=DirectorAnalysis!A1870,ReadyData!F:F))</f>
        <v>6.9</v>
      </c>
    </row>
    <row r="1871" spans="1:2" x14ac:dyDescent="0.35">
      <c r="A1871" t="str">
        <v>Danny Steinmann</v>
      </c>
      <c r="B1871" s="1" cm="1">
        <f t="array" ref="B1871">AVERAGE(IF(ReadyData!A:A=DirectorAnalysis!A1871,ReadyData!F:F))</f>
        <v>4.7</v>
      </c>
    </row>
    <row r="1872" spans="1:2" x14ac:dyDescent="0.35">
      <c r="A1872" t="str">
        <v>Michael Landon Jr.</v>
      </c>
      <c r="B1872" s="1" cm="1">
        <f t="array" ref="B1872">AVERAGE(IF(ReadyData!A:A=DirectorAnalysis!A1872,ReadyData!F:F))</f>
        <v>5.9</v>
      </c>
    </row>
    <row r="1873" spans="1:2" x14ac:dyDescent="0.35">
      <c r="A1873" t="str">
        <v>Jon Gunn</v>
      </c>
      <c r="B1873" s="1" cm="1">
        <f t="array" ref="B1873">AVERAGE(IF(ReadyData!A:A=DirectorAnalysis!A1873,ReadyData!F:F))</f>
        <v>6.0333333333333341</v>
      </c>
    </row>
    <row r="1874" spans="1:2" x14ac:dyDescent="0.35">
      <c r="A1874" t="str">
        <v>Hayley Cloake</v>
      </c>
      <c r="B1874" s="1" cm="1">
        <f t="array" ref="B1874">AVERAGE(IF(ReadyData!A:A=DirectorAnalysis!A1874,ReadyData!F:F))</f>
        <v>4.3</v>
      </c>
    </row>
    <row r="1875" spans="1:2" x14ac:dyDescent="0.35">
      <c r="A1875" t="str">
        <v>Tay Garnett</v>
      </c>
      <c r="B1875" s="1" cm="1">
        <f t="array" ref="B1875">AVERAGE(IF(ReadyData!A:A=DirectorAnalysis!A1875,ReadyData!F:F))</f>
        <v>7.5</v>
      </c>
    </row>
    <row r="1876" spans="1:2" x14ac:dyDescent="0.35">
      <c r="A1876" t="str">
        <v>Shyam Madiraju</v>
      </c>
      <c r="B1876" s="1" cm="1">
        <f t="array" ref="B1876">AVERAGE(IF(ReadyData!A:A=DirectorAnalysis!A1876,ReadyData!F:F))</f>
        <v>4.8</v>
      </c>
    </row>
    <row r="1877" spans="1:2" x14ac:dyDescent="0.35">
      <c r="A1877" t="str">
        <v>Harmage Singh Kalirai</v>
      </c>
      <c r="B1877" s="1" cm="1">
        <f t="array" ref="B1877">AVERAGE(IF(ReadyData!A:A=DirectorAnalysis!A1877,ReadyData!F:F))</f>
        <v>5.8</v>
      </c>
    </row>
    <row r="1878" spans="1:2" x14ac:dyDescent="0.35">
      <c r="A1878" t="str">
        <v>Rita Merson</v>
      </c>
      <c r="B1878" s="1" cm="1">
        <f t="array" ref="B1878">AVERAGE(IF(ReadyData!A:A=DirectorAnalysis!A1878,ReadyData!F:F))</f>
        <v>5.3</v>
      </c>
    </row>
    <row r="1879" spans="1:2" x14ac:dyDescent="0.35">
      <c r="A1879" t="str">
        <v>William Wyler</v>
      </c>
      <c r="B1879" s="1" cm="1">
        <f t="array" ref="B1879">AVERAGE(IF(ReadyData!A:A=DirectorAnalysis!A1879,ReadyData!F:F))</f>
        <v>8.1</v>
      </c>
    </row>
    <row r="1880" spans="1:2" x14ac:dyDescent="0.35">
      <c r="A1880" t="str">
        <v>Larry Clark</v>
      </c>
      <c r="B1880" s="1" cm="1">
        <f t="array" ref="B1880">AVERAGE(IF(ReadyData!A:A=DirectorAnalysis!A1880,ReadyData!F:F))</f>
        <v>7</v>
      </c>
    </row>
    <row r="1881" spans="1:2" x14ac:dyDescent="0.35">
      <c r="A1881" t="str">
        <v>Petter Næss</v>
      </c>
      <c r="B1881" s="1" cm="1">
        <f t="array" ref="B1881">AVERAGE(IF(ReadyData!A:A=DirectorAnalysis!A1881,ReadyData!F:F))</f>
        <v>7.6</v>
      </c>
    </row>
    <row r="1882" spans="1:2" x14ac:dyDescent="0.35">
      <c r="A1882" t="str">
        <v>Robert Fontaine</v>
      </c>
      <c r="B1882" s="1" cm="1">
        <f t="array" ref="B1882">AVERAGE(IF(ReadyData!A:A=DirectorAnalysis!A1882,ReadyData!F:F))</f>
        <v>7.2</v>
      </c>
    </row>
    <row r="1883" spans="1:2" x14ac:dyDescent="0.35">
      <c r="A1883" t="str">
        <v>Dan Perri</v>
      </c>
      <c r="B1883" s="1" cm="1">
        <f t="array" ref="B1883">AVERAGE(IF(ReadyData!A:A=DirectorAnalysis!A1883,ReadyData!F:F))</f>
        <v>6.7</v>
      </c>
    </row>
    <row r="1884" spans="1:2" x14ac:dyDescent="0.35">
      <c r="A1884" t="str">
        <v>Neil Mcenery-West</v>
      </c>
      <c r="B1884" s="1" cm="1">
        <f t="array" ref="B1884">AVERAGE(IF(ReadyData!A:A=DirectorAnalysis!A1884,ReadyData!F:F))</f>
        <v>4.8</v>
      </c>
    </row>
    <row r="1885" spans="1:2" x14ac:dyDescent="0.35">
      <c r="A1885" t="str">
        <v>Anthony O'Brien</v>
      </c>
      <c r="B1885" s="1" cm="1">
        <f t="array" ref="B1885">AVERAGE(IF(ReadyData!A:A=DirectorAnalysis!A1885,ReadyData!F:F))</f>
        <v>5.5</v>
      </c>
    </row>
    <row r="1886" spans="1:2" x14ac:dyDescent="0.35">
      <c r="A1886" t="str">
        <v>Michael Herz</v>
      </c>
      <c r="B1886" s="1" cm="1">
        <f t="array" ref="B1886">AVERAGE(IF(ReadyData!A:A=DirectorAnalysis!A1886,ReadyData!F:F))</f>
        <v>5.65</v>
      </c>
    </row>
    <row r="1887" spans="1:2" x14ac:dyDescent="0.35">
      <c r="A1887" t="str">
        <v>David Robert Mitchell</v>
      </c>
      <c r="B1887" s="1" cm="1">
        <f t="array" ref="B1887">AVERAGE(IF(ReadyData!A:A=DirectorAnalysis!A1887,ReadyData!F:F))</f>
        <v>6.9</v>
      </c>
    </row>
    <row r="1888" spans="1:2" x14ac:dyDescent="0.35">
      <c r="A1888" t="str">
        <v>Robert Mulligan</v>
      </c>
      <c r="B1888" s="1" cm="1">
        <f t="array" ref="B1888">AVERAGE(IF(ReadyData!A:A=DirectorAnalysis!A1888,ReadyData!F:F))</f>
        <v>8.4</v>
      </c>
    </row>
    <row r="1889" spans="1:2" x14ac:dyDescent="0.35">
      <c r="A1889" t="str">
        <v>Chia-Liang Liu</v>
      </c>
      <c r="B1889" s="1" cm="1">
        <f t="array" ref="B1889">AVERAGE(IF(ReadyData!A:A=DirectorAnalysis!A1889,ReadyData!F:F))</f>
        <v>7.6</v>
      </c>
    </row>
    <row r="1890" spans="1:2" x14ac:dyDescent="0.35">
      <c r="A1890" t="str">
        <v>Chris Kentis</v>
      </c>
      <c r="B1890" s="1" cm="1">
        <f t="array" ref="B1890">AVERAGE(IF(ReadyData!A:A=DirectorAnalysis!A1890,ReadyData!F:F))</f>
        <v>5.5</v>
      </c>
    </row>
    <row r="1891" spans="1:2" x14ac:dyDescent="0.35">
      <c r="A1891" t="str">
        <v>Alex Kendrick</v>
      </c>
      <c r="B1891" s="1" cm="1">
        <f t="array" ref="B1891">AVERAGE(IF(ReadyData!A:A=DirectorAnalysis!A1891,ReadyData!F:F))</f>
        <v>6.7750000000000004</v>
      </c>
    </row>
    <row r="1892" spans="1:2" x14ac:dyDescent="0.35">
      <c r="A1892" t="str">
        <v>Robert Rossen</v>
      </c>
      <c r="B1892" s="1" cm="1">
        <f t="array" ref="B1892">AVERAGE(IF(ReadyData!A:A=DirectorAnalysis!A1892,ReadyData!F:F))</f>
        <v>8</v>
      </c>
    </row>
    <row r="1893" spans="1:2" x14ac:dyDescent="0.35">
      <c r="A1893" t="str">
        <v>Jack Conway</v>
      </c>
      <c r="B1893" s="1" cm="1">
        <f t="array" ref="B1893">AVERAGE(IF(ReadyData!A:A=DirectorAnalysis!A1893,ReadyData!F:F))</f>
        <v>7.1</v>
      </c>
    </row>
    <row r="1894" spans="1:2" x14ac:dyDescent="0.35">
      <c r="A1894" t="str">
        <v>Sylvain Chomet</v>
      </c>
      <c r="B1894" s="1" cm="1">
        <f t="array" ref="B1894">AVERAGE(IF(ReadyData!A:A=DirectorAnalysis!A1894,ReadyData!F:F))</f>
        <v>7.8</v>
      </c>
    </row>
    <row r="1895" spans="1:2" x14ac:dyDescent="0.35">
      <c r="A1895" t="str">
        <v>Chris Eyre</v>
      </c>
      <c r="B1895" s="1" cm="1">
        <f t="array" ref="B1895">AVERAGE(IF(ReadyData!A:A=DirectorAnalysis!A1895,ReadyData!F:F))</f>
        <v>7.2</v>
      </c>
    </row>
    <row r="1896" spans="1:2" x14ac:dyDescent="0.35">
      <c r="A1896" t="str">
        <v>Elia Kazan</v>
      </c>
      <c r="B1896" s="1" cm="1">
        <f t="array" ref="B1896">AVERAGE(IF(ReadyData!A:A=DirectorAnalysis!A1896,ReadyData!F:F))</f>
        <v>7.8666666666666671</v>
      </c>
    </row>
    <row r="1897" spans="1:2" x14ac:dyDescent="0.35">
      <c r="A1897" t="str">
        <v>Debra Granik</v>
      </c>
      <c r="B1897" s="1" cm="1">
        <f t="array" ref="B1897">AVERAGE(IF(ReadyData!A:A=DirectorAnalysis!A1897,ReadyData!F:F))</f>
        <v>7.2</v>
      </c>
    </row>
    <row r="1898" spans="1:2" x14ac:dyDescent="0.35">
      <c r="A1898" t="str">
        <v>Henry King</v>
      </c>
      <c r="B1898" s="1" cm="1">
        <f t="array" ref="B1898">AVERAGE(IF(ReadyData!A:A=DirectorAnalysis!A1898,ReadyData!F:F))</f>
        <v>7</v>
      </c>
    </row>
    <row r="1899" spans="1:2" x14ac:dyDescent="0.35">
      <c r="A1899" t="str">
        <v>Miranda July</v>
      </c>
      <c r="B1899" s="1" cm="1">
        <f t="array" ref="B1899">AVERAGE(IF(ReadyData!A:A=DirectorAnalysis!A1899,ReadyData!F:F))</f>
        <v>7.4</v>
      </c>
    </row>
    <row r="1900" spans="1:2" x14ac:dyDescent="0.35">
      <c r="A1900" t="str">
        <v>Max Joseph</v>
      </c>
      <c r="B1900" s="1" cm="1">
        <f t="array" ref="B1900">AVERAGE(IF(ReadyData!A:A=DirectorAnalysis!A1900,ReadyData!F:F))</f>
        <v>6.1</v>
      </c>
    </row>
    <row r="1901" spans="1:2" x14ac:dyDescent="0.35">
      <c r="A1901" t="str">
        <v>Jim Jarmusch</v>
      </c>
      <c r="B1901" s="1" cm="1">
        <f t="array" ref="B1901">AVERAGE(IF(ReadyData!A:A=DirectorAnalysis!A1901,ReadyData!F:F))</f>
        <v>7.5</v>
      </c>
    </row>
    <row r="1902" spans="1:2" x14ac:dyDescent="0.35">
      <c r="A1902" t="str">
        <v>Kevin Tenney</v>
      </c>
      <c r="B1902" s="1" cm="1">
        <f t="array" ref="B1902">AVERAGE(IF(ReadyData!A:A=DirectorAnalysis!A1902,ReadyData!F:F))</f>
        <v>5.7</v>
      </c>
    </row>
    <row r="1903" spans="1:2" x14ac:dyDescent="0.35">
      <c r="A1903" t="str">
        <v>Ari Folman</v>
      </c>
      <c r="B1903" s="1" cm="1">
        <f t="array" ref="B1903">AVERAGE(IF(ReadyData!A:A=DirectorAnalysis!A1903,ReadyData!F:F))</f>
        <v>8</v>
      </c>
    </row>
    <row r="1904" spans="1:2" x14ac:dyDescent="0.35">
      <c r="A1904" t="str">
        <v>Gary Rogers</v>
      </c>
      <c r="B1904" s="1" cm="1">
        <f t="array" ref="B1904">AVERAGE(IF(ReadyData!A:A=DirectorAnalysis!A1904,ReadyData!F:F))</f>
        <v>3.3</v>
      </c>
    </row>
    <row r="1905" spans="1:2" x14ac:dyDescent="0.35">
      <c r="A1905" t="str">
        <v>Marielle Heller</v>
      </c>
      <c r="B1905" s="1" cm="1">
        <f t="array" ref="B1905">AVERAGE(IF(ReadyData!A:A=DirectorAnalysis!A1905,ReadyData!F:F))</f>
        <v>6.9</v>
      </c>
    </row>
    <row r="1906" spans="1:2" x14ac:dyDescent="0.35">
      <c r="A1906" t="str">
        <v>David Sington</v>
      </c>
      <c r="B1906" s="1" cm="1">
        <f t="array" ref="B1906">AVERAGE(IF(ReadyData!A:A=DirectorAnalysis!A1906,ReadyData!F:F))</f>
        <v>8.1</v>
      </c>
    </row>
    <row r="1907" spans="1:2" x14ac:dyDescent="0.35">
      <c r="A1907" t="str">
        <v>Kelly Reichardt</v>
      </c>
      <c r="B1907" s="1" cm="1">
        <f t="array" ref="B1907">AVERAGE(IF(ReadyData!A:A=DirectorAnalysis!A1907,ReadyData!F:F))</f>
        <v>6.7666666666666657</v>
      </c>
    </row>
    <row r="1908" spans="1:2" x14ac:dyDescent="0.35">
      <c r="A1908" t="str">
        <v>Bob Giraldi</v>
      </c>
      <c r="B1908" s="1" cm="1">
        <f t="array" ref="B1908">AVERAGE(IF(ReadyData!A:A=DirectorAnalysis!A1908,ReadyData!F:F))</f>
        <v>7.3</v>
      </c>
    </row>
    <row r="1909" spans="1:2" x14ac:dyDescent="0.35">
      <c r="A1909" t="str">
        <v>Huck Botko</v>
      </c>
      <c r="B1909" s="1" cm="1">
        <f t="array" ref="B1909">AVERAGE(IF(ReadyData!A:A=DirectorAnalysis!A1909,ReadyData!F:F))</f>
        <v>4.5999999999999996</v>
      </c>
    </row>
    <row r="1910" spans="1:2" x14ac:dyDescent="0.35">
      <c r="A1910" t="str">
        <v>David Duchovny</v>
      </c>
      <c r="B1910" s="1" cm="1">
        <f t="array" ref="B1910">AVERAGE(IF(ReadyData!A:A=DirectorAnalysis!A1910,ReadyData!F:F))</f>
        <v>7</v>
      </c>
    </row>
    <row r="1911" spans="1:2" x14ac:dyDescent="0.35">
      <c r="A1911" t="str">
        <v>Mitchell Lichtenstein</v>
      </c>
      <c r="B1911" s="1" cm="1">
        <f t="array" ref="B1911">AVERAGE(IF(ReadyData!A:A=DirectorAnalysis!A1911,ReadyData!F:F))</f>
        <v>5.4</v>
      </c>
    </row>
    <row r="1912" spans="1:2" x14ac:dyDescent="0.35">
      <c r="A1912" t="str">
        <v>Lance Mungia</v>
      </c>
      <c r="B1912" s="1" cm="1">
        <f t="array" ref="B1912">AVERAGE(IF(ReadyData!A:A=DirectorAnalysis!A1912,ReadyData!F:F))</f>
        <v>6.7</v>
      </c>
    </row>
    <row r="1913" spans="1:2" x14ac:dyDescent="0.35">
      <c r="A1913" t="str">
        <v>Hue Rhodes</v>
      </c>
      <c r="B1913" s="1" cm="1">
        <f t="array" ref="B1913">AVERAGE(IF(ReadyData!A:A=DirectorAnalysis!A1913,ReadyData!F:F))</f>
        <v>5.8</v>
      </c>
    </row>
    <row r="1914" spans="1:2" x14ac:dyDescent="0.35">
      <c r="A1914" t="str">
        <v>Jugal Hansraj</v>
      </c>
      <c r="B1914" s="1" cm="1">
        <f t="array" ref="B1914">AVERAGE(IF(ReadyData!A:A=DirectorAnalysis!A1914,ReadyData!F:F))</f>
        <v>5.3</v>
      </c>
    </row>
    <row r="1915" spans="1:2" x14ac:dyDescent="0.35">
      <c r="A1915" t="str">
        <v>Danny Provenzano</v>
      </c>
      <c r="B1915" s="1" cm="1">
        <f t="array" ref="B1915">AVERAGE(IF(ReadyData!A:A=DirectorAnalysis!A1915,ReadyData!F:F))</f>
        <v>5.4</v>
      </c>
    </row>
    <row r="1916" spans="1:2" x14ac:dyDescent="0.35">
      <c r="A1916" t="str">
        <v>Bill Muir</v>
      </c>
      <c r="B1916" s="1" cm="1">
        <f t="array" ref="B1916">AVERAGE(IF(ReadyData!A:A=DirectorAnalysis!A1916,ReadyData!F:F))</f>
        <v>4.8</v>
      </c>
    </row>
    <row r="1917" spans="1:2" x14ac:dyDescent="0.35">
      <c r="A1917" t="str">
        <v>Noah Buschel</v>
      </c>
      <c r="B1917" s="1" cm="1">
        <f t="array" ref="B1917">AVERAGE(IF(ReadyData!A:A=DirectorAnalysis!A1917,ReadyData!F:F))</f>
        <v>6.2</v>
      </c>
    </row>
    <row r="1918" spans="1:2" x14ac:dyDescent="0.35">
      <c r="A1918" t="str">
        <v>Brian Yuzna</v>
      </c>
      <c r="B1918" s="1" cm="1">
        <f t="array" ref="B1918">AVERAGE(IF(ReadyData!A:A=DirectorAnalysis!A1918,ReadyData!F:F))</f>
        <v>5.9</v>
      </c>
    </row>
    <row r="1919" spans="1:2" x14ac:dyDescent="0.35">
      <c r="A1919" t="str">
        <v>Hunter Richards</v>
      </c>
      <c r="B1919" s="1" cm="1">
        <f t="array" ref="B1919">AVERAGE(IF(ReadyData!A:A=DirectorAnalysis!A1919,ReadyData!F:F))</f>
        <v>6.6</v>
      </c>
    </row>
    <row r="1920" spans="1:2" x14ac:dyDescent="0.35">
      <c r="A1920" t="str">
        <v>Laurie Collyer</v>
      </c>
      <c r="B1920" s="1" cm="1">
        <f t="array" ref="B1920">AVERAGE(IF(ReadyData!A:A=DirectorAnalysis!A1920,ReadyData!F:F))</f>
        <v>6.6</v>
      </c>
    </row>
    <row r="1921" spans="1:2" x14ac:dyDescent="0.35">
      <c r="A1921" t="str">
        <v>Aaron Hann</v>
      </c>
      <c r="B1921" s="1" cm="1">
        <f t="array" ref="B1921">AVERAGE(IF(ReadyData!A:A=DirectorAnalysis!A1921,ReadyData!F:F))</f>
        <v>6</v>
      </c>
    </row>
    <row r="1922" spans="1:2" x14ac:dyDescent="0.35">
      <c r="A1922" t="str">
        <v>Phil Claydon</v>
      </c>
      <c r="B1922" s="1" cm="1">
        <f t="array" ref="B1922">AVERAGE(IF(ReadyData!A:A=DirectorAnalysis!A1922,ReadyData!F:F))</f>
        <v>5.2</v>
      </c>
    </row>
    <row r="1923" spans="1:2" x14ac:dyDescent="0.35">
      <c r="A1923" t="str">
        <v>Ralph Ziman</v>
      </c>
      <c r="B1923" s="1" cm="1">
        <f t="array" ref="B1923">AVERAGE(IF(ReadyData!A:A=DirectorAnalysis!A1923,ReadyData!F:F))</f>
        <v>7.8</v>
      </c>
    </row>
    <row r="1924" spans="1:2" x14ac:dyDescent="0.35">
      <c r="A1924" t="str">
        <v>John Simpson</v>
      </c>
      <c r="B1924" s="1" cm="1">
        <f t="array" ref="B1924">AVERAGE(IF(ReadyData!A:A=DirectorAnalysis!A1924,ReadyData!F:F))</f>
        <v>6.4</v>
      </c>
    </row>
    <row r="1925" spans="1:2" x14ac:dyDescent="0.35">
      <c r="A1925" t="str">
        <v>Colin Minihan</v>
      </c>
      <c r="B1925" s="1" cm="1">
        <f t="array" ref="B1925">AVERAGE(IF(ReadyData!A:A=DirectorAnalysis!A1925,ReadyData!F:F))</f>
        <v>6.1</v>
      </c>
    </row>
    <row r="1926" spans="1:2" x14ac:dyDescent="0.35">
      <c r="A1926" t="str">
        <v>Conor McMahon</v>
      </c>
      <c r="B1926" s="1" cm="1">
        <f t="array" ref="B1926">AVERAGE(IF(ReadyData!A:A=DirectorAnalysis!A1926,ReadyData!F:F))</f>
        <v>5.7</v>
      </c>
    </row>
    <row r="1927" spans="1:2" x14ac:dyDescent="0.35">
      <c r="A1927" t="str">
        <v>Chris Shadley</v>
      </c>
      <c r="B1927" s="1" cm="1">
        <f t="array" ref="B1927">AVERAGE(IF(ReadyData!A:A=DirectorAnalysis!A1927,ReadyData!F:F))</f>
        <v>5.5</v>
      </c>
    </row>
    <row r="1928" spans="1:2" x14ac:dyDescent="0.35">
      <c r="A1928" t="str">
        <v>Simon Napier-Bell</v>
      </c>
      <c r="B1928" s="1" cm="1">
        <f t="array" ref="B1928">AVERAGE(IF(ReadyData!A:A=DirectorAnalysis!A1928,ReadyData!F:F))</f>
        <v>7.4</v>
      </c>
    </row>
    <row r="1929" spans="1:2" x14ac:dyDescent="0.35">
      <c r="A1929" t="str">
        <v>Simon Yin</v>
      </c>
      <c r="B1929" s="1" cm="1">
        <f t="array" ref="B1929">AVERAGE(IF(ReadyData!A:A=DirectorAnalysis!A1929,ReadyData!F:F))</f>
        <v>3.9</v>
      </c>
    </row>
    <row r="1930" spans="1:2" x14ac:dyDescent="0.35">
      <c r="A1930" t="str">
        <v>Jeff Crook</v>
      </c>
      <c r="B1930" s="1" cm="1">
        <f t="array" ref="B1930">AVERAGE(IF(ReadyData!A:A=DirectorAnalysis!A1930,ReadyData!F:F))</f>
        <v>4.5999999999999996</v>
      </c>
    </row>
    <row r="1931" spans="1:2" x14ac:dyDescent="0.35">
      <c r="A1931" t="str">
        <v>Orson Welles</v>
      </c>
      <c r="B1931" s="1" cm="1">
        <f t="array" ref="B1931">AVERAGE(IF(ReadyData!A:A=DirectorAnalysis!A1931,ReadyData!F:F))</f>
        <v>7.7</v>
      </c>
    </row>
    <row r="1932" spans="1:2" x14ac:dyDescent="0.35">
      <c r="A1932" t="str">
        <v>Dave Payne</v>
      </c>
      <c r="B1932" s="1" cm="1">
        <f t="array" ref="B1932">AVERAGE(IF(ReadyData!A:A=DirectorAnalysis!A1932,ReadyData!F:F))</f>
        <v>4.9000000000000004</v>
      </c>
    </row>
    <row r="1933" spans="1:2" x14ac:dyDescent="0.35">
      <c r="A1933" t="str">
        <v>Brad Copeland</v>
      </c>
      <c r="B1933" s="1" cm="1">
        <f t="array" ref="B1933">AVERAGE(IF(ReadyData!A:A=DirectorAnalysis!A1933,ReadyData!F:F))</f>
        <v>6.6</v>
      </c>
    </row>
    <row r="1934" spans="1:2" x14ac:dyDescent="0.35">
      <c r="A1934" t="str">
        <v>Paul Bunnell</v>
      </c>
      <c r="B1934" s="1" cm="1">
        <f t="array" ref="B1934">AVERAGE(IF(ReadyData!A:A=DirectorAnalysis!A1934,ReadyData!F:F))</f>
        <v>5.7</v>
      </c>
    </row>
    <row r="1935" spans="1:2" x14ac:dyDescent="0.35">
      <c r="A1935" t="str">
        <v>Phil Morrison</v>
      </c>
      <c r="B1935" s="1" cm="1">
        <f t="array" ref="B1935">AVERAGE(IF(ReadyData!A:A=DirectorAnalysis!A1935,ReadyData!F:F))</f>
        <v>5.6</v>
      </c>
    </row>
    <row r="1936" spans="1:2" x14ac:dyDescent="0.35">
      <c r="A1936" t="str">
        <v>Harald Reinl</v>
      </c>
      <c r="B1936" s="1" cm="1">
        <f t="array" ref="B1936">AVERAGE(IF(ReadyData!A:A=DirectorAnalysis!A1936,ReadyData!F:F))</f>
        <v>6</v>
      </c>
    </row>
    <row r="1937" spans="1:2" x14ac:dyDescent="0.35">
      <c r="A1937" t="str">
        <v>Tanner Beard</v>
      </c>
      <c r="B1937" s="1" cm="1">
        <f t="array" ref="B1937">AVERAGE(IF(ReadyData!A:A=DirectorAnalysis!A1937,ReadyData!F:F))</f>
        <v>4.4000000000000004</v>
      </c>
    </row>
    <row r="1938" spans="1:2" x14ac:dyDescent="0.35">
      <c r="A1938" t="str">
        <v>Scott Dow</v>
      </c>
      <c r="B1938" s="1" cm="1">
        <f t="array" ref="B1938">AVERAGE(IF(ReadyData!A:A=DirectorAnalysis!A1938,ReadyData!F:F))</f>
        <v>3.4</v>
      </c>
    </row>
    <row r="1939" spans="1:2" x14ac:dyDescent="0.35">
      <c r="A1939" t="str">
        <v>Derick Martini</v>
      </c>
      <c r="B1939" s="1" cm="1">
        <f t="array" ref="B1939">AVERAGE(IF(ReadyData!A:A=DirectorAnalysis!A1939,ReadyData!F:F))</f>
        <v>4.5</v>
      </c>
    </row>
    <row r="1940" spans="1:2" x14ac:dyDescent="0.35">
      <c r="A1940" t="str">
        <v>Jerry Dugan</v>
      </c>
      <c r="B1940" s="1" cm="1">
        <f t="array" ref="B1940">AVERAGE(IF(ReadyData!A:A=DirectorAnalysis!A1940,ReadyData!F:F))</f>
        <v>3.4</v>
      </c>
    </row>
    <row r="1941" spans="1:2" x14ac:dyDescent="0.35">
      <c r="A1941" t="str">
        <v>Tim Hunter</v>
      </c>
      <c r="B1941" s="1" cm="1">
        <f t="array" ref="B1941">AVERAGE(IF(ReadyData!A:A=DirectorAnalysis!A1941,ReadyData!F:F))</f>
        <v>7.1</v>
      </c>
    </row>
    <row r="1942" spans="1:2" x14ac:dyDescent="0.35">
      <c r="A1942" t="str">
        <v>Richard Ayoade</v>
      </c>
      <c r="B1942" s="1" cm="1">
        <f t="array" ref="B1942">AVERAGE(IF(ReadyData!A:A=DirectorAnalysis!A1942,ReadyData!F:F))</f>
        <v>7.3</v>
      </c>
    </row>
    <row r="1943" spans="1:2" x14ac:dyDescent="0.35">
      <c r="A1943" t="str">
        <v>Jehane Noujaim</v>
      </c>
      <c r="B1943" s="1" cm="1">
        <f t="array" ref="B1943">AVERAGE(IF(ReadyData!A:A=DirectorAnalysis!A1943,ReadyData!F:F))</f>
        <v>8.1</v>
      </c>
    </row>
    <row r="1944" spans="1:2" x14ac:dyDescent="0.35">
      <c r="A1944" t="str">
        <v>Pascal Arnold</v>
      </c>
      <c r="B1944" s="1" cm="1">
        <f t="array" ref="B1944">AVERAGE(IF(ReadyData!A:A=DirectorAnalysis!A1944,ReadyData!F:F))</f>
        <v>5.8</v>
      </c>
    </row>
    <row r="1945" spans="1:2" x14ac:dyDescent="0.35">
      <c r="A1945" t="str">
        <v>Remo</v>
      </c>
      <c r="B1945" s="1" cm="1">
        <f t="array" ref="B1945">AVERAGE(IF(ReadyData!A:A=DirectorAnalysis!A1945,ReadyData!F:F))</f>
        <v>6.4</v>
      </c>
    </row>
    <row r="1946" spans="1:2" x14ac:dyDescent="0.35">
      <c r="A1946" t="str">
        <v>John Laing</v>
      </c>
      <c r="B1946" s="1" cm="1">
        <f t="array" ref="B1946">AVERAGE(IF(ReadyData!A:A=DirectorAnalysis!A1946,ReadyData!F:F))</f>
        <v>6.3</v>
      </c>
    </row>
    <row r="1947" spans="1:2" x14ac:dyDescent="0.35">
      <c r="A1947" t="str">
        <v>Jamal Hill</v>
      </c>
      <c r="B1947" s="1" cm="1">
        <f t="array" ref="B1947">AVERAGE(IF(ReadyData!A:A=DirectorAnalysis!A1947,ReadyData!F:F))</f>
        <v>7.2</v>
      </c>
    </row>
    <row r="1948" spans="1:2" x14ac:dyDescent="0.35">
      <c r="A1948" t="str">
        <v>Daniel Stamm</v>
      </c>
      <c r="B1948" s="1" cm="1">
        <f t="array" ref="B1948">AVERAGE(IF(ReadyData!A:A=DirectorAnalysis!A1948,ReadyData!F:F))</f>
        <v>5.6</v>
      </c>
    </row>
    <row r="1949" spans="1:2" x14ac:dyDescent="0.35">
      <c r="A1949" t="str">
        <v>Carlos Carrera</v>
      </c>
      <c r="B1949" s="1" cm="1">
        <f t="array" ref="B1949">AVERAGE(IF(ReadyData!A:A=DirectorAnalysis!A1949,ReadyData!F:F))</f>
        <v>6.8</v>
      </c>
    </row>
    <row r="1950" spans="1:2" x14ac:dyDescent="0.35">
      <c r="A1950" t="str">
        <v>Benh Zeitlin</v>
      </c>
      <c r="B1950" s="1" cm="1">
        <f t="array" ref="B1950">AVERAGE(IF(ReadyData!A:A=DirectorAnalysis!A1950,ReadyData!F:F))</f>
        <v>7.3</v>
      </c>
    </row>
    <row r="1951" spans="1:2" x14ac:dyDescent="0.35">
      <c r="A1951" t="str">
        <v>J. Lee Thompson</v>
      </c>
      <c r="B1951" s="1" cm="1">
        <f t="array" ref="B1951">AVERAGE(IF(ReadyData!A:A=DirectorAnalysis!A1951,ReadyData!F:F))</f>
        <v>5.8</v>
      </c>
    </row>
    <row r="1952" spans="1:2" x14ac:dyDescent="0.35">
      <c r="A1952" t="str">
        <v>Maggie Greenwald</v>
      </c>
      <c r="B1952" s="1" cm="1">
        <f t="array" ref="B1952">AVERAGE(IF(ReadyData!A:A=DirectorAnalysis!A1952,ReadyData!F:F))</f>
        <v>7.3</v>
      </c>
    </row>
    <row r="1953" spans="1:2" x14ac:dyDescent="0.35">
      <c r="A1953" t="str">
        <v>Vera Farmiga</v>
      </c>
      <c r="B1953" s="1" cm="1">
        <f t="array" ref="B1953">AVERAGE(IF(ReadyData!A:A=DirectorAnalysis!A1953,ReadyData!F:F))</f>
        <v>6.3</v>
      </c>
    </row>
    <row r="1954" spans="1:2" x14ac:dyDescent="0.35">
      <c r="A1954" t="str">
        <v>Vijay Chandar</v>
      </c>
      <c r="B1954" s="1" cm="1">
        <f t="array" ref="B1954">AVERAGE(IF(ReadyData!A:A=DirectorAnalysis!A1954,ReadyData!F:F))</f>
        <v>5.0999999999999996</v>
      </c>
    </row>
    <row r="1955" spans="1:2" x14ac:dyDescent="0.35">
      <c r="A1955" t="str">
        <v>Jonathan Wacks</v>
      </c>
      <c r="B1955" s="1" cm="1">
        <f t="array" ref="B1955">AVERAGE(IF(ReadyData!A:A=DirectorAnalysis!A1955,ReadyData!F:F))</f>
        <v>6.1</v>
      </c>
    </row>
    <row r="1956" spans="1:2" x14ac:dyDescent="0.35">
      <c r="A1956" t="str">
        <v>Khyentse Norbu</v>
      </c>
      <c r="B1956" s="1" cm="1">
        <f t="array" ref="B1956">AVERAGE(IF(ReadyData!A:A=DirectorAnalysis!A1956,ReadyData!F:F))</f>
        <v>7.5</v>
      </c>
    </row>
    <row r="1957" spans="1:2" x14ac:dyDescent="0.35">
      <c r="A1957" t="str">
        <v>Tony Krantz</v>
      </c>
      <c r="B1957" s="1" cm="1">
        <f t="array" ref="B1957">AVERAGE(IF(ReadyData!A:A=DirectorAnalysis!A1957,ReadyData!F:F))</f>
        <v>5.3</v>
      </c>
    </row>
    <row r="1958" spans="1:2" x14ac:dyDescent="0.35">
      <c r="A1958" t="str">
        <v>Mitchell Altieri</v>
      </c>
      <c r="B1958" s="1" cm="1">
        <f t="array" ref="B1958">AVERAGE(IF(ReadyData!A:A=DirectorAnalysis!A1958,ReadyData!F:F))</f>
        <v>8.6999999999999993</v>
      </c>
    </row>
    <row r="1959" spans="1:2" x14ac:dyDescent="0.35">
      <c r="A1959" t="str">
        <v>W.D. Hogan</v>
      </c>
      <c r="B1959" s="1" cm="1">
        <f t="array" ref="B1959">AVERAGE(IF(ReadyData!A:A=DirectorAnalysis!A1959,ReadyData!F:F))</f>
        <v>3.4</v>
      </c>
    </row>
    <row r="1960" spans="1:2" x14ac:dyDescent="0.35">
      <c r="A1960" t="str">
        <v>Corey Grant</v>
      </c>
      <c r="B1960" s="1" cm="1">
        <f t="array" ref="B1960">AVERAGE(IF(ReadyData!A:A=DirectorAnalysis!A1960,ReadyData!F:F))</f>
        <v>5.4</v>
      </c>
    </row>
    <row r="1961" spans="1:2" x14ac:dyDescent="0.35">
      <c r="A1961" t="str">
        <v>Lucky McKee</v>
      </c>
      <c r="B1961" s="1" cm="1">
        <f t="array" ref="B1961">AVERAGE(IF(ReadyData!A:A=DirectorAnalysis!A1961,ReadyData!F:F))</f>
        <v>6.7</v>
      </c>
    </row>
    <row r="1962" spans="1:2" x14ac:dyDescent="0.35">
      <c r="A1962" t="str">
        <v>Richard Boddington</v>
      </c>
      <c r="B1962" s="1" cm="1">
        <f t="array" ref="B1962">AVERAGE(IF(ReadyData!A:A=DirectorAnalysis!A1962,ReadyData!F:F))</f>
        <v>4.7</v>
      </c>
    </row>
    <row r="1963" spans="1:2" x14ac:dyDescent="0.35">
      <c r="A1963" t="str">
        <v>David Hunt</v>
      </c>
      <c r="B1963" s="1" cm="1">
        <f t="array" ref="B1963">AVERAGE(IF(ReadyData!A:A=DirectorAnalysis!A1963,ReadyData!F:F))</f>
        <v>6.3</v>
      </c>
    </row>
    <row r="1964" spans="1:2" x14ac:dyDescent="0.35">
      <c r="A1964" t="str">
        <v>Steven R. Monroe</v>
      </c>
      <c r="B1964" s="1" cm="1">
        <f t="array" ref="B1964">AVERAGE(IF(ReadyData!A:A=DirectorAnalysis!A1964,ReadyData!F:F))</f>
        <v>6.3</v>
      </c>
    </row>
    <row r="1965" spans="1:2" x14ac:dyDescent="0.35">
      <c r="A1965" t="str">
        <v>Mark Illsley</v>
      </c>
      <c r="B1965" s="1" cm="1">
        <f t="array" ref="B1965">AVERAGE(IF(ReadyData!A:A=DirectorAnalysis!A1965,ReadyData!F:F))</f>
        <v>6.3</v>
      </c>
    </row>
    <row r="1966" spans="1:2" x14ac:dyDescent="0.35">
      <c r="A1966" t="str">
        <v>Ritesh Batra</v>
      </c>
      <c r="B1966" s="1" cm="1">
        <f t="array" ref="B1966">AVERAGE(IF(ReadyData!A:A=DirectorAnalysis!A1966,ReadyData!F:F))</f>
        <v>7.8</v>
      </c>
    </row>
    <row r="1967" spans="1:2" x14ac:dyDescent="0.35">
      <c r="A1967" t="str">
        <v>Sally Potter</v>
      </c>
      <c r="B1967" s="1" cm="1">
        <f t="array" ref="B1967">AVERAGE(IF(ReadyData!A:A=DirectorAnalysis!A1967,ReadyData!F:F))</f>
        <v>6.9</v>
      </c>
    </row>
    <row r="1968" spans="1:2" x14ac:dyDescent="0.35">
      <c r="A1968" t="str">
        <v>Brad J. Silverman</v>
      </c>
      <c r="B1968" s="1" cm="1">
        <f t="array" ref="B1968">AVERAGE(IF(ReadyData!A:A=DirectorAnalysis!A1968,ReadyData!F:F))</f>
        <v>6.1</v>
      </c>
    </row>
    <row r="1969" spans="1:2" x14ac:dyDescent="0.35">
      <c r="A1969" t="str">
        <v>Dave Meyers</v>
      </c>
      <c r="B1969" s="1" cm="1">
        <f t="array" ref="B1969">AVERAGE(IF(ReadyData!A:A=DirectorAnalysis!A1969,ReadyData!F:F))</f>
        <v>4.3</v>
      </c>
    </row>
    <row r="1970" spans="1:2" x14ac:dyDescent="0.35">
      <c r="A1970" t="str">
        <v>Nadine Labaki</v>
      </c>
      <c r="B1970" s="1" cm="1">
        <f t="array" ref="B1970">AVERAGE(IF(ReadyData!A:A=DirectorAnalysis!A1970,ReadyData!F:F))</f>
        <v>7.2</v>
      </c>
    </row>
    <row r="1971" spans="1:2" x14ac:dyDescent="0.35">
      <c r="A1971" t="str">
        <v>Lluís Quílez</v>
      </c>
      <c r="B1971" s="1" cm="1">
        <f t="array" ref="B1971">AVERAGE(IF(ReadyData!A:A=DirectorAnalysis!A1971,ReadyData!F:F))</f>
        <v>4.7</v>
      </c>
    </row>
    <row r="1972" spans="1:2" x14ac:dyDescent="0.35">
      <c r="A1972" t="str">
        <v>Eytan Fox</v>
      </c>
      <c r="B1972" s="1" cm="1">
        <f t="array" ref="B1972">AVERAGE(IF(ReadyData!A:A=DirectorAnalysis!A1972,ReadyData!F:F))</f>
        <v>7.3</v>
      </c>
    </row>
    <row r="1973" spans="1:2" x14ac:dyDescent="0.35">
      <c r="A1973" t="str">
        <v>François Truffaut</v>
      </c>
      <c r="B1973" s="1" cm="1">
        <f t="array" ref="B1973">AVERAGE(IF(ReadyData!A:A=DirectorAnalysis!A1973,ReadyData!F:F))</f>
        <v>7.2</v>
      </c>
    </row>
    <row r="1974" spans="1:2" x14ac:dyDescent="0.35">
      <c r="A1974" t="str">
        <v>Adam Goldberg</v>
      </c>
      <c r="B1974" s="1" cm="1">
        <f t="array" ref="B1974">AVERAGE(IF(ReadyData!A:A=DirectorAnalysis!A1974,ReadyData!F:F))</f>
        <v>5.4</v>
      </c>
    </row>
    <row r="1975" spans="1:2" x14ac:dyDescent="0.35">
      <c r="A1975" t="str">
        <v>Travis Zariwny</v>
      </c>
      <c r="B1975" s="1" cm="1">
        <f t="array" ref="B1975">AVERAGE(IF(ReadyData!A:A=DirectorAnalysis!A1975,ReadyData!F:F))</f>
        <v>3.7</v>
      </c>
    </row>
    <row r="1976" spans="1:2" x14ac:dyDescent="0.35">
      <c r="A1976" t="str">
        <v>Adrienne Shelly</v>
      </c>
      <c r="B1976" s="1" cm="1">
        <f t="array" ref="B1976">AVERAGE(IF(ReadyData!A:A=DirectorAnalysis!A1976,ReadyData!F:F))</f>
        <v>7.1</v>
      </c>
    </row>
    <row r="1977" spans="1:2" x14ac:dyDescent="0.35">
      <c r="A1977" t="str">
        <v>Newt Arnold</v>
      </c>
      <c r="B1977" s="1" cm="1">
        <f t="array" ref="B1977">AVERAGE(IF(ReadyData!A:A=DirectorAnalysis!A1977,ReadyData!F:F))</f>
        <v>6.8</v>
      </c>
    </row>
    <row r="1978" spans="1:2" x14ac:dyDescent="0.35">
      <c r="A1978" t="str">
        <v>Alex Cox</v>
      </c>
      <c r="B1978" s="1" cm="1">
        <f t="array" ref="B1978">AVERAGE(IF(ReadyData!A:A=DirectorAnalysis!A1978,ReadyData!F:F))</f>
        <v>6.9</v>
      </c>
    </row>
    <row r="1979" spans="1:2" x14ac:dyDescent="0.35">
      <c r="A1979" t="str">
        <v>Fabián Bielinsky</v>
      </c>
      <c r="B1979" s="1" cm="1">
        <f t="array" ref="B1979">AVERAGE(IF(ReadyData!A:A=DirectorAnalysis!A1979,ReadyData!F:F))</f>
        <v>7.9</v>
      </c>
    </row>
    <row r="1980" spans="1:2" x14ac:dyDescent="0.35">
      <c r="A1980" t="str">
        <v>Dror Moreh</v>
      </c>
      <c r="B1980" s="1" cm="1">
        <f t="array" ref="B1980">AVERAGE(IF(ReadyData!A:A=DirectorAnalysis!A1980,ReadyData!F:F))</f>
        <v>7.6</v>
      </c>
    </row>
    <row r="1981" spans="1:2" x14ac:dyDescent="0.35">
      <c r="A1981" t="str">
        <v>Rebecca Miller</v>
      </c>
      <c r="B1981" s="1" cm="1">
        <f t="array" ref="B1981">AVERAGE(IF(ReadyData!A:A=DirectorAnalysis!A1981,ReadyData!F:F))</f>
        <v>6.7</v>
      </c>
    </row>
    <row r="1982" spans="1:2" x14ac:dyDescent="0.35">
      <c r="A1982" t="str">
        <v>Maggie Carey</v>
      </c>
      <c r="B1982" s="1" cm="1">
        <f t="array" ref="B1982">AVERAGE(IF(ReadyData!A:A=DirectorAnalysis!A1982,ReadyData!F:F))</f>
        <v>5.8</v>
      </c>
    </row>
    <row r="1983" spans="1:2" x14ac:dyDescent="0.35">
      <c r="A1983" t="str">
        <v>Henry Bean</v>
      </c>
      <c r="B1983" s="1" cm="1">
        <f t="array" ref="B1983">AVERAGE(IF(ReadyData!A:A=DirectorAnalysis!A1983,ReadyData!F:F))</f>
        <v>7.2</v>
      </c>
    </row>
    <row r="1984" spans="1:2" x14ac:dyDescent="0.35">
      <c r="A1984" t="str">
        <v>Simeon Rice</v>
      </c>
      <c r="B1984" s="1" cm="1">
        <f t="array" ref="B1984">AVERAGE(IF(ReadyData!A:A=DirectorAnalysis!A1984,ReadyData!F:F))</f>
        <v>5.5</v>
      </c>
    </row>
    <row r="1985" spans="1:2" x14ac:dyDescent="0.35">
      <c r="A1985" t="str">
        <v>Jeff Garlin</v>
      </c>
      <c r="B1985" s="1" cm="1">
        <f t="array" ref="B1985">AVERAGE(IF(ReadyData!A:A=DirectorAnalysis!A1985,ReadyData!F:F))</f>
        <v>6.2</v>
      </c>
    </row>
    <row r="1986" spans="1:2" x14ac:dyDescent="0.35">
      <c r="A1986" t="str">
        <v>Qasim Basir</v>
      </c>
      <c r="B1986" s="1" cm="1">
        <f t="array" ref="B1986">AVERAGE(IF(ReadyData!A:A=DirectorAnalysis!A1986,ReadyData!F:F))</f>
        <v>6.7</v>
      </c>
    </row>
    <row r="1987" spans="1:2" x14ac:dyDescent="0.35">
      <c r="A1987" t="str">
        <v>Adam Green</v>
      </c>
      <c r="B1987" s="1" cm="1">
        <f t="array" ref="B1987">AVERAGE(IF(ReadyData!A:A=DirectorAnalysis!A1987,ReadyData!F:F))</f>
        <v>5.7</v>
      </c>
    </row>
    <row r="1988" spans="1:2" x14ac:dyDescent="0.35">
      <c r="A1988" t="str">
        <v>Charles Chaplin</v>
      </c>
      <c r="B1988" s="1" cm="1">
        <f t="array" ref="B1988">AVERAGE(IF(ReadyData!A:A=DirectorAnalysis!A1988,ReadyData!F:F))</f>
        <v>8.6</v>
      </c>
    </row>
    <row r="1989" spans="1:2" x14ac:dyDescent="0.35">
      <c r="A1989" t="str">
        <v>Pete Jones</v>
      </c>
      <c r="B1989" s="1" cm="1">
        <f t="array" ref="B1989">AVERAGE(IF(ReadyData!A:A=DirectorAnalysis!A1989,ReadyData!F:F))</f>
        <v>6.5</v>
      </c>
    </row>
    <row r="1990" spans="1:2" x14ac:dyDescent="0.35">
      <c r="A1990" t="str">
        <v>Bruce Campbell</v>
      </c>
      <c r="B1990" s="1" cm="1">
        <f t="array" ref="B1990">AVERAGE(IF(ReadyData!A:A=DirectorAnalysis!A1990,ReadyData!F:F))</f>
        <v>6.3</v>
      </c>
    </row>
    <row r="1991" spans="1:2" x14ac:dyDescent="0.35">
      <c r="A1991" t="str">
        <v>Adam Carolla</v>
      </c>
      <c r="B1991" s="1" cm="1">
        <f t="array" ref="B1991">AVERAGE(IF(ReadyData!A:A=DirectorAnalysis!A1991,ReadyData!F:F))</f>
        <v>6.1</v>
      </c>
    </row>
    <row r="1992" spans="1:2" x14ac:dyDescent="0.35">
      <c r="A1992" t="str">
        <v>Bruce McDonald</v>
      </c>
      <c r="B1992" s="1" cm="1">
        <f t="array" ref="B1992">AVERAGE(IF(ReadyData!A:A=DirectorAnalysis!A1992,ReadyData!F:F))</f>
        <v>6.7</v>
      </c>
    </row>
    <row r="1993" spans="1:2" x14ac:dyDescent="0.35">
      <c r="A1993" t="str">
        <v>James Mottern</v>
      </c>
      <c r="B1993" s="1" cm="1">
        <f t="array" ref="B1993">AVERAGE(IF(ReadyData!A:A=DirectorAnalysis!A1993,ReadyData!F:F))</f>
        <v>6.7</v>
      </c>
    </row>
    <row r="1994" spans="1:2" x14ac:dyDescent="0.35">
      <c r="A1994" t="str">
        <v>Jaime Zevallos</v>
      </c>
      <c r="B1994" s="1" cm="1">
        <f t="array" ref="B1994">AVERAGE(IF(ReadyData!A:A=DirectorAnalysis!A1994,ReadyData!F:F))</f>
        <v>7.6</v>
      </c>
    </row>
    <row r="1995" spans="1:2" x14ac:dyDescent="0.35">
      <c r="A1995" t="str">
        <v>Gerard Johnstone</v>
      </c>
      <c r="B1995" s="1" cm="1">
        <f t="array" ref="B1995">AVERAGE(IF(ReadyData!A:A=DirectorAnalysis!A1995,ReadyData!F:F))</f>
        <v>6.8</v>
      </c>
    </row>
    <row r="1996" spans="1:2" x14ac:dyDescent="0.35">
      <c r="A1996" t="str">
        <v>Robert Greenwald</v>
      </c>
      <c r="B1996" s="1" cm="1">
        <f t="array" ref="B1996">AVERAGE(IF(ReadyData!A:A=DirectorAnalysis!A1996,ReadyData!F:F))</f>
        <v>7.25</v>
      </c>
    </row>
    <row r="1997" spans="1:2" x14ac:dyDescent="0.35">
      <c r="A1997" t="str">
        <v>David Ray</v>
      </c>
      <c r="B1997" s="1" cm="1">
        <f t="array" ref="B1997">AVERAGE(IF(ReadyData!A:A=DirectorAnalysis!A1997,ReadyData!F:F))</f>
        <v>6.8</v>
      </c>
    </row>
    <row r="1998" spans="1:2" x14ac:dyDescent="0.35">
      <c r="A1998" t="str">
        <v>Dave Rodriguez</v>
      </c>
      <c r="B1998" s="1" cm="1">
        <f t="array" ref="B1998">AVERAGE(IF(ReadyData!A:A=DirectorAnalysis!A1998,ReadyData!F:F))</f>
        <v>6.3</v>
      </c>
    </row>
    <row r="1999" spans="1:2" x14ac:dyDescent="0.35">
      <c r="A1999" t="str">
        <v>Nae Caranfil</v>
      </c>
      <c r="B1999" s="1" cm="1">
        <f t="array" ref="B1999">AVERAGE(IF(ReadyData!A:A=DirectorAnalysis!A1999,ReadyData!F:F))</f>
        <v>7.1</v>
      </c>
    </row>
    <row r="2000" spans="1:2" x14ac:dyDescent="0.35">
      <c r="A2000" t="str">
        <v>David Winning</v>
      </c>
      <c r="B2000" s="1" cm="1">
        <f t="array" ref="B2000">AVERAGE(IF(ReadyData!A:A=DirectorAnalysis!A2000,ReadyData!F:F))</f>
        <v>2.8</v>
      </c>
    </row>
    <row r="2001" spans="1:2" x14ac:dyDescent="0.35">
      <c r="A2001" t="str">
        <v>Frank Lotito</v>
      </c>
      <c r="B2001" s="1" cm="1">
        <f t="array" ref="B2001">AVERAGE(IF(ReadyData!A:A=DirectorAnalysis!A2001,ReadyData!F:F))</f>
        <v>8.1999999999999993</v>
      </c>
    </row>
    <row r="2002" spans="1:2" x14ac:dyDescent="0.35">
      <c r="A2002" t="str">
        <v>Timothy Woodward Jr.</v>
      </c>
      <c r="B2002" s="1" cm="1">
        <f t="array" ref="B2002">AVERAGE(IF(ReadyData!A:A=DirectorAnalysis!A2002,ReadyData!F:F))</f>
        <v>3.1</v>
      </c>
    </row>
    <row r="2003" spans="1:2" x14ac:dyDescent="0.35">
      <c r="A2003" t="str">
        <v>Tara Subkoff</v>
      </c>
      <c r="B2003" s="1" cm="1">
        <f t="array" ref="B2003">AVERAGE(IF(ReadyData!A:A=DirectorAnalysis!A2003,ReadyData!F:F))</f>
        <v>3.3</v>
      </c>
    </row>
    <row r="2004" spans="1:2" x14ac:dyDescent="0.35">
      <c r="A2004" t="str">
        <v>Russell Friedenberg</v>
      </c>
      <c r="B2004" s="1" cm="1">
        <f t="array" ref="B2004">AVERAGE(IF(ReadyData!A:A=DirectorAnalysis!A2004,ReadyData!F:F))</f>
        <v>3.6</v>
      </c>
    </row>
    <row r="2005" spans="1:2" x14ac:dyDescent="0.35">
      <c r="A2005" t="str">
        <v>William Cottrell</v>
      </c>
      <c r="B2005" s="1" cm="1">
        <f t="array" ref="B2005">AVERAGE(IF(ReadyData!A:A=DirectorAnalysis!A2005,ReadyData!F:F))</f>
        <v>7.7</v>
      </c>
    </row>
    <row r="2006" spans="1:2" x14ac:dyDescent="0.35">
      <c r="A2006" t="str">
        <v>Lucrecia Martel</v>
      </c>
      <c r="B2006" s="1" cm="1">
        <f t="array" ref="B2006">AVERAGE(IF(ReadyData!A:A=DirectorAnalysis!A2006,ReadyData!F:F))</f>
        <v>6.7</v>
      </c>
    </row>
    <row r="2007" spans="1:2" x14ac:dyDescent="0.35">
      <c r="A2007" t="str">
        <v>Edward Dmytryk</v>
      </c>
      <c r="B2007" s="1" cm="1">
        <f t="array" ref="B2007">AVERAGE(IF(ReadyData!A:A=DirectorAnalysis!A2007,ReadyData!F:F))</f>
        <v>5.5</v>
      </c>
    </row>
    <row r="2008" spans="1:2" x14ac:dyDescent="0.35">
      <c r="A2008" t="str">
        <v>Zak Penn</v>
      </c>
      <c r="B2008" s="1" cm="1">
        <f t="array" ref="B2008">AVERAGE(IF(ReadyData!A:A=DirectorAnalysis!A2008,ReadyData!F:F))</f>
        <v>6.6</v>
      </c>
    </row>
    <row r="2009" spans="1:2" x14ac:dyDescent="0.35">
      <c r="A2009" t="str">
        <v>Alex Ranarivelo</v>
      </c>
      <c r="B2009" s="1" cm="1">
        <f t="array" ref="B2009">AVERAGE(IF(ReadyData!A:A=DirectorAnalysis!A2009,ReadyData!F:F))</f>
        <v>4.8</v>
      </c>
    </row>
    <row r="2010" spans="1:2" x14ac:dyDescent="0.35">
      <c r="A2010" t="str">
        <v>Mathieu Amalric</v>
      </c>
      <c r="B2010" s="1" cm="1">
        <f t="array" ref="B2010">AVERAGE(IF(ReadyData!A:A=DirectorAnalysis!A2010,ReadyData!F:F))</f>
        <v>6.3</v>
      </c>
    </row>
    <row r="2011" spans="1:2" x14ac:dyDescent="0.35">
      <c r="A2011" t="str">
        <v>David Worth</v>
      </c>
      <c r="B2011" s="1" cm="1">
        <f t="array" ref="B2011">AVERAGE(IF(ReadyData!A:A=DirectorAnalysis!A2011,ReadyData!F:F))</f>
        <v>6.9</v>
      </c>
    </row>
    <row r="2012" spans="1:2" x14ac:dyDescent="0.35">
      <c r="A2012" t="str">
        <v>Leslie H. Martinson</v>
      </c>
      <c r="B2012" s="1" cm="1">
        <f t="array" ref="B2012">AVERAGE(IF(ReadyData!A:A=DirectorAnalysis!A2012,ReadyData!F:F))</f>
        <v>6.5</v>
      </c>
    </row>
    <row r="2013" spans="1:2" x14ac:dyDescent="0.35">
      <c r="A2013" t="str">
        <v>Robert M. Young</v>
      </c>
      <c r="B2013" s="1" cm="1">
        <f t="array" ref="B2013">AVERAGE(IF(ReadyData!A:A=DirectorAnalysis!A2013,ReadyData!F:F))</f>
        <v>7.1</v>
      </c>
    </row>
    <row r="2014" spans="1:2" x14ac:dyDescent="0.35">
      <c r="A2014" t="str">
        <v>Steve Buscemi</v>
      </c>
      <c r="B2014" s="1" cm="1">
        <f t="array" ref="B2014">AVERAGE(IF(ReadyData!A:A=DirectorAnalysis!A2014,ReadyData!F:F))</f>
        <v>6.9</v>
      </c>
    </row>
    <row r="2015" spans="1:2" x14ac:dyDescent="0.35">
      <c r="A2015" t="str">
        <v>Ham Tran</v>
      </c>
      <c r="B2015" s="1" cm="1">
        <f t="array" ref="B2015">AVERAGE(IF(ReadyData!A:A=DirectorAnalysis!A2015,ReadyData!F:F))</f>
        <v>7.4</v>
      </c>
    </row>
    <row r="2016" spans="1:2" x14ac:dyDescent="0.35">
      <c r="A2016" t="str">
        <v>Rich Cowan</v>
      </c>
      <c r="B2016" s="1" cm="1">
        <f t="array" ref="B2016">AVERAGE(IF(ReadyData!A:A=DirectorAnalysis!A2016,ReadyData!F:F))</f>
        <v>6.5</v>
      </c>
    </row>
    <row r="2017" spans="1:2" x14ac:dyDescent="0.35">
      <c r="A2017" t="str">
        <v>Boris Rodriguez</v>
      </c>
      <c r="B2017" s="1" cm="1">
        <f t="array" ref="B2017">AVERAGE(IF(ReadyData!A:A=DirectorAnalysis!A2017,ReadyData!F:F))</f>
        <v>5.7</v>
      </c>
    </row>
    <row r="2018" spans="1:2" x14ac:dyDescent="0.35">
      <c r="A2018" t="str">
        <v>Sadyk Sher-Niyaz</v>
      </c>
      <c r="B2018" s="1" cm="1">
        <f t="array" ref="B2018">AVERAGE(IF(ReadyData!A:A=DirectorAnalysis!A2018,ReadyData!F:F))</f>
        <v>8.6999999999999993</v>
      </c>
    </row>
    <row r="2019" spans="1:2" x14ac:dyDescent="0.35">
      <c r="A2019" t="str">
        <v>Paul Donovan</v>
      </c>
      <c r="B2019" s="1" cm="1">
        <f t="array" ref="B2019">AVERAGE(IF(ReadyData!A:A=DirectorAnalysis!A2019,ReadyData!F:F))</f>
        <v>4.3</v>
      </c>
    </row>
    <row r="2020" spans="1:2" x14ac:dyDescent="0.35">
      <c r="A2020" t="str">
        <v>Jonathan Kesselman</v>
      </c>
      <c r="B2020" s="1" cm="1">
        <f t="array" ref="B2020">AVERAGE(IF(ReadyData!A:A=DirectorAnalysis!A2020,ReadyData!F:F))</f>
        <v>6.2</v>
      </c>
    </row>
    <row r="2021" spans="1:2" x14ac:dyDescent="0.35">
      <c r="A2021" t="str">
        <v>Arjun Sablok</v>
      </c>
      <c r="B2021" s="1" cm="1">
        <f t="array" ref="B2021">AVERAGE(IF(ReadyData!A:A=DirectorAnalysis!A2021,ReadyData!F:F))</f>
        <v>3.3</v>
      </c>
    </row>
    <row r="2022" spans="1:2" x14ac:dyDescent="0.35">
      <c r="A2022" t="str">
        <v>Tyler Oliver</v>
      </c>
      <c r="B2022" s="1" cm="1">
        <f t="array" ref="B2022">AVERAGE(IF(ReadyData!A:A=DirectorAnalysis!A2022,ReadyData!F:F))</f>
        <v>5.2</v>
      </c>
    </row>
    <row r="2023" spans="1:2" x14ac:dyDescent="0.35">
      <c r="A2023" t="str">
        <v>Douglas Cheek</v>
      </c>
      <c r="B2023" s="1" cm="1">
        <f t="array" ref="B2023">AVERAGE(IF(ReadyData!A:A=DirectorAnalysis!A2023,ReadyData!F:F))</f>
        <v>5.5</v>
      </c>
    </row>
    <row r="2024" spans="1:2" x14ac:dyDescent="0.35">
      <c r="A2024" t="str">
        <v>Deryck Broom</v>
      </c>
      <c r="B2024" s="1" cm="1">
        <f t="array" ref="B2024">AVERAGE(IF(ReadyData!A:A=DirectorAnalysis!A2024,ReadyData!F:F))</f>
        <v>3.7</v>
      </c>
    </row>
    <row r="2025" spans="1:2" x14ac:dyDescent="0.35">
      <c r="A2025" t="str">
        <v>Henry Hathaway</v>
      </c>
      <c r="B2025" s="1" cm="1">
        <f t="array" ref="B2025">AVERAGE(IF(ReadyData!A:A=DirectorAnalysis!A2025,ReadyData!F:F))</f>
        <v>7.1</v>
      </c>
    </row>
    <row r="2026" spans="1:2" x14ac:dyDescent="0.35">
      <c r="A2026" t="str">
        <v>Giovanni Zelko</v>
      </c>
      <c r="B2026" s="1" cm="1">
        <f t="array" ref="B2026">AVERAGE(IF(ReadyData!A:A=DirectorAnalysis!A2026,ReadyData!F:F))</f>
        <v>7.6</v>
      </c>
    </row>
    <row r="2027" spans="1:2" x14ac:dyDescent="0.35">
      <c r="A2027" t="str">
        <v>Claudia Sainte-Luce</v>
      </c>
      <c r="B2027" s="1" cm="1">
        <f t="array" ref="B2027">AVERAGE(IF(ReadyData!A:A=DirectorAnalysis!A2027,ReadyData!F:F))</f>
        <v>7</v>
      </c>
    </row>
    <row r="2028" spans="1:2" x14ac:dyDescent="0.35">
      <c r="A2028" t="str">
        <v>Jamie Babbit</v>
      </c>
      <c r="B2028" s="1" cm="1">
        <f t="array" ref="B2028">AVERAGE(IF(ReadyData!A:A=DirectorAnalysis!A2028,ReadyData!F:F))</f>
        <v>6.5</v>
      </c>
    </row>
    <row r="2029" spans="1:2" x14ac:dyDescent="0.35">
      <c r="A2029" t="str">
        <v>David Boyd</v>
      </c>
      <c r="B2029" s="1" cm="1">
        <f t="array" ref="B2029">AVERAGE(IF(ReadyData!A:A=DirectorAnalysis!A2029,ReadyData!F:F))</f>
        <v>6</v>
      </c>
    </row>
    <row r="2030" spans="1:2" x14ac:dyDescent="0.35">
      <c r="A2030" t="str">
        <v>Anna Muylaert</v>
      </c>
      <c r="B2030" s="1" cm="1">
        <f t="array" ref="B2030">AVERAGE(IF(ReadyData!A:A=DirectorAnalysis!A2030,ReadyData!F:F))</f>
        <v>7.9</v>
      </c>
    </row>
    <row r="2031" spans="1:2" x14ac:dyDescent="0.35">
      <c r="A2031" t="str">
        <v>Steve Taylor</v>
      </c>
      <c r="B2031" s="1" cm="1">
        <f t="array" ref="B2031">AVERAGE(IF(ReadyData!A:A=DirectorAnalysis!A2031,ReadyData!F:F))</f>
        <v>6</v>
      </c>
    </row>
    <row r="2032" spans="1:2" x14ac:dyDescent="0.35">
      <c r="A2032" t="str">
        <v>Kurt Voss</v>
      </c>
      <c r="B2032" s="1" cm="1">
        <f t="array" ref="B2032">AVERAGE(IF(ReadyData!A:A=DirectorAnalysis!A2032,ReadyData!F:F))</f>
        <v>6.1</v>
      </c>
    </row>
    <row r="2033" spans="1:2" x14ac:dyDescent="0.35">
      <c r="A2033" t="str">
        <v>James David Pasternak</v>
      </c>
      <c r="B2033" s="1" cm="1">
        <f t="array" ref="B2033">AVERAGE(IF(ReadyData!A:A=DirectorAnalysis!A2033,ReadyData!F:F))</f>
        <v>6.2</v>
      </c>
    </row>
    <row r="2034" spans="1:2" x14ac:dyDescent="0.35">
      <c r="A2034" t="str">
        <v>Laurent Bouhnik</v>
      </c>
      <c r="B2034" s="1" cm="1">
        <f t="array" ref="B2034">AVERAGE(IF(ReadyData!A:A=DirectorAnalysis!A2034,ReadyData!F:F))</f>
        <v>5.6</v>
      </c>
    </row>
    <row r="2035" spans="1:2" x14ac:dyDescent="0.35">
      <c r="A2035" t="str">
        <v>Tom Sanchez</v>
      </c>
      <c r="B2035" s="1" cm="1">
        <f t="array" ref="B2035">AVERAGE(IF(ReadyData!A:A=DirectorAnalysis!A2035,ReadyData!F:F))</f>
        <v>7.2</v>
      </c>
    </row>
    <row r="2036" spans="1:2" x14ac:dyDescent="0.35">
      <c r="A2036" t="str">
        <v>David Caffrey</v>
      </c>
      <c r="B2036" s="1" cm="1">
        <f t="array" ref="B2036">AVERAGE(IF(ReadyData!A:A=DirectorAnalysis!A2036,ReadyData!F:F))</f>
        <v>6.1</v>
      </c>
    </row>
    <row r="2037" spans="1:2" x14ac:dyDescent="0.35">
      <c r="A2037" t="str">
        <v>Adam Jay Epstein</v>
      </c>
      <c r="B2037" s="1" cm="1">
        <f t="array" ref="B2037">AVERAGE(IF(ReadyData!A:A=DirectorAnalysis!A2037,ReadyData!F:F))</f>
        <v>3.8</v>
      </c>
    </row>
    <row r="2038" spans="1:2" x14ac:dyDescent="0.35">
      <c r="A2038" t="str">
        <v>Justin Thomas Ostensen</v>
      </c>
      <c r="B2038" s="1" cm="1">
        <f t="array" ref="B2038">AVERAGE(IF(ReadyData!A:A=DirectorAnalysis!A2038,ReadyData!F:F))</f>
        <v>4.5</v>
      </c>
    </row>
    <row r="2039" spans="1:2" x14ac:dyDescent="0.35">
      <c r="A2039" t="str">
        <v>Brenton Spencer</v>
      </c>
      <c r="B2039" s="1" cm="1">
        <f t="array" ref="B2039">AVERAGE(IF(ReadyData!A:A=DirectorAnalysis!A2039,ReadyData!F:F))</f>
        <v>3.8</v>
      </c>
    </row>
    <row r="2040" spans="1:2" x14ac:dyDescent="0.35">
      <c r="A2040" t="str">
        <v>Ossie Davis</v>
      </c>
      <c r="B2040" s="1" cm="1">
        <f t="array" ref="B2040">AVERAGE(IF(ReadyData!A:A=DirectorAnalysis!A2040,ReadyData!F:F))</f>
        <v>6.6</v>
      </c>
    </row>
    <row r="2041" spans="1:2" x14ac:dyDescent="0.35">
      <c r="A2041" t="str">
        <v>Jay Alaimo</v>
      </c>
      <c r="B2041" s="1" cm="1">
        <f t="array" ref="B2041">AVERAGE(IF(ReadyData!A:A=DirectorAnalysis!A2041,ReadyData!F:F))</f>
        <v>4.5999999999999996</v>
      </c>
    </row>
    <row r="2042" spans="1:2" x14ac:dyDescent="0.35">
      <c r="A2042" t="str">
        <v>Dylan Bank</v>
      </c>
      <c r="B2042" s="1" cm="1">
        <f t="array" ref="B2042">AVERAGE(IF(ReadyData!A:A=DirectorAnalysis!A2042,ReadyData!F:F))</f>
        <v>4.2</v>
      </c>
    </row>
    <row r="2043" spans="1:2" x14ac:dyDescent="0.35">
      <c r="A2043" t="str">
        <v>Rob McKittrick</v>
      </c>
      <c r="B2043" s="1" cm="1">
        <f t="array" ref="B2043">AVERAGE(IF(ReadyData!A:A=DirectorAnalysis!A2043,ReadyData!F:F))</f>
        <v>6.8</v>
      </c>
    </row>
    <row r="2044" spans="1:2" x14ac:dyDescent="0.35">
      <c r="A2044" t="str">
        <v>Jeff Burr</v>
      </c>
      <c r="B2044" s="1" cm="1">
        <f t="array" ref="B2044">AVERAGE(IF(ReadyData!A:A=DirectorAnalysis!A2044,ReadyData!F:F))</f>
        <v>5.9</v>
      </c>
    </row>
    <row r="2045" spans="1:2" x14ac:dyDescent="0.35">
      <c r="A2045" t="str">
        <v>Harry Gantz</v>
      </c>
      <c r="B2045" s="1" cm="1">
        <f t="array" ref="B2045">AVERAGE(IF(ReadyData!A:A=DirectorAnalysis!A2045,ReadyData!F:F))</f>
        <v>4.7</v>
      </c>
    </row>
    <row r="2046" spans="1:2" x14ac:dyDescent="0.35">
      <c r="A2046" t="str">
        <v>Guy Maddin</v>
      </c>
      <c r="B2046" s="1" cm="1">
        <f t="array" ref="B2046">AVERAGE(IF(ReadyData!A:A=DirectorAnalysis!A2046,ReadyData!F:F))</f>
        <v>7</v>
      </c>
    </row>
    <row r="2047" spans="1:2" x14ac:dyDescent="0.35">
      <c r="A2047" t="str">
        <v>Regardt van den Bergh</v>
      </c>
      <c r="B2047" s="1" cm="1">
        <f t="array" ref="B2047">AVERAGE(IF(ReadyData!A:A=DirectorAnalysis!A2047,ReadyData!F:F))</f>
        <v>6.9</v>
      </c>
    </row>
    <row r="2048" spans="1:2" x14ac:dyDescent="0.35">
      <c r="A2048" t="str">
        <v>Panos Cosmatos</v>
      </c>
      <c r="B2048" s="1" cm="1">
        <f t="array" ref="B2048">AVERAGE(IF(ReadyData!A:A=DirectorAnalysis!A2048,ReadyData!F:F))</f>
        <v>6.1</v>
      </c>
    </row>
    <row r="2049" spans="1:2" x14ac:dyDescent="0.35">
      <c r="A2049" t="str">
        <v>Gareth Evans</v>
      </c>
      <c r="B2049" s="1" cm="1">
        <f t="array" ref="B2049">AVERAGE(IF(ReadyData!A:A=DirectorAnalysis!A2049,ReadyData!F:F))</f>
        <v>7.6</v>
      </c>
    </row>
    <row r="2050" spans="1:2" x14ac:dyDescent="0.35">
      <c r="A2050" t="str">
        <v>Matthew R. Anderson</v>
      </c>
      <c r="B2050" s="1" cm="1">
        <f t="array" ref="B2050">AVERAGE(IF(ReadyData!A:A=DirectorAnalysis!A2050,ReadyData!F:F))</f>
        <v>3</v>
      </c>
    </row>
    <row r="2051" spans="1:2" x14ac:dyDescent="0.35">
      <c r="A2051" t="str">
        <v>Joe Marino</v>
      </c>
      <c r="B2051" s="1" cm="1">
        <f t="array" ref="B2051">AVERAGE(IF(ReadyData!A:A=DirectorAnalysis!A2051,ReadyData!F:F))</f>
        <v>2.6</v>
      </c>
    </row>
    <row r="2052" spans="1:2" x14ac:dyDescent="0.35">
      <c r="A2052" t="str">
        <v>Joel Anderson</v>
      </c>
      <c r="B2052" s="1" cm="1">
        <f t="array" ref="B2052">AVERAGE(IF(ReadyData!A:A=DirectorAnalysis!A2052,ReadyData!F:F))</f>
        <v>6.1</v>
      </c>
    </row>
    <row r="2053" spans="1:2" x14ac:dyDescent="0.35">
      <c r="A2053" t="str">
        <v>Shimit Amin</v>
      </c>
      <c r="B2053" s="1" cm="1">
        <f t="array" ref="B2053">AVERAGE(IF(ReadyData!A:A=DirectorAnalysis!A2053,ReadyData!F:F))</f>
        <v>7.5</v>
      </c>
    </row>
    <row r="2054" spans="1:2" x14ac:dyDescent="0.35">
      <c r="A2054" t="str">
        <v>Douglas Trumbull</v>
      </c>
      <c r="B2054" s="1" cm="1">
        <f t="array" ref="B2054">AVERAGE(IF(ReadyData!A:A=DirectorAnalysis!A2054,ReadyData!F:F))</f>
        <v>6.7</v>
      </c>
    </row>
    <row r="2055" spans="1:2" x14ac:dyDescent="0.35">
      <c r="A2055" t="str">
        <v>Mona Fastvold</v>
      </c>
      <c r="B2055" s="1" cm="1">
        <f t="array" ref="B2055">AVERAGE(IF(ReadyData!A:A=DirectorAnalysis!A2055,ReadyData!F:F))</f>
        <v>4.9000000000000004</v>
      </c>
    </row>
    <row r="2056" spans="1:2" x14ac:dyDescent="0.35">
      <c r="A2056" t="str">
        <v>Levan Gabriadze</v>
      </c>
      <c r="B2056" s="1" cm="1">
        <f t="array" ref="B2056">AVERAGE(IF(ReadyData!A:A=DirectorAnalysis!A2056,ReadyData!F:F))</f>
        <v>5.7</v>
      </c>
    </row>
    <row r="2057" spans="1:2" x14ac:dyDescent="0.35">
      <c r="A2057" t="str">
        <v>Bradley Parker</v>
      </c>
      <c r="B2057" s="1" cm="1">
        <f t="array" ref="B2057">AVERAGE(IF(ReadyData!A:A=DirectorAnalysis!A2057,ReadyData!F:F))</f>
        <v>5</v>
      </c>
    </row>
    <row r="2058" spans="1:2" x14ac:dyDescent="0.35">
      <c r="A2058" t="str">
        <v>Clive Barker</v>
      </c>
      <c r="B2058" s="1" cm="1">
        <f t="array" ref="B2058">AVERAGE(IF(ReadyData!A:A=DirectorAnalysis!A2058,ReadyData!F:F))</f>
        <v>7</v>
      </c>
    </row>
    <row r="2059" spans="1:2" x14ac:dyDescent="0.35">
      <c r="A2059" t="str">
        <v>Harold Cronk</v>
      </c>
      <c r="B2059" s="1" cm="1">
        <f t="array" ref="B2059">AVERAGE(IF(ReadyData!A:A=DirectorAnalysis!A2059,ReadyData!F:F))</f>
        <v>3.4</v>
      </c>
    </row>
    <row r="2060" spans="1:2" x14ac:dyDescent="0.35">
      <c r="A2060" t="str">
        <v>Takao Okawara</v>
      </c>
      <c r="B2060" s="1" cm="1">
        <f t="array" ref="B2060">AVERAGE(IF(ReadyData!A:A=DirectorAnalysis!A2060,ReadyData!F:F))</f>
        <v>6</v>
      </c>
    </row>
    <row r="2061" spans="1:2" x14ac:dyDescent="0.35">
      <c r="A2061" t="str">
        <v>Duncan Tucker</v>
      </c>
      <c r="B2061" s="1" cm="1">
        <f t="array" ref="B2061">AVERAGE(IF(ReadyData!A:A=DirectorAnalysis!A2061,ReadyData!F:F))</f>
        <v>7.4</v>
      </c>
    </row>
    <row r="2062" spans="1:2" x14ac:dyDescent="0.35">
      <c r="A2062" t="str">
        <v>Russ Meyer</v>
      </c>
      <c r="B2062" s="1" cm="1">
        <f t="array" ref="B2062">AVERAGE(IF(ReadyData!A:A=DirectorAnalysis!A2062,ReadyData!F:F))</f>
        <v>6.2</v>
      </c>
    </row>
    <row r="2063" spans="1:2" x14ac:dyDescent="0.35">
      <c r="A2063" t="str">
        <v>Robert D. Webb</v>
      </c>
      <c r="B2063" s="1" cm="1">
        <f t="array" ref="B2063">AVERAGE(IF(ReadyData!A:A=DirectorAnalysis!A2063,ReadyData!F:F))</f>
        <v>6.2</v>
      </c>
    </row>
    <row r="2064" spans="1:2" x14ac:dyDescent="0.35">
      <c r="A2064" t="str">
        <v>Allan Dwan</v>
      </c>
      <c r="B2064" s="1" cm="1">
        <f t="array" ref="B2064">AVERAGE(IF(ReadyData!A:A=DirectorAnalysis!A2064,ReadyData!F:F))</f>
        <v>7.2</v>
      </c>
    </row>
    <row r="2065" spans="1:2" x14ac:dyDescent="0.35">
      <c r="A2065" t="str">
        <v>Andrew Steggall</v>
      </c>
      <c r="B2065" s="1" cm="1">
        <f t="array" ref="B2065">AVERAGE(IF(ReadyData!A:A=DirectorAnalysis!A2065,ReadyData!F:F))</f>
        <v>7</v>
      </c>
    </row>
    <row r="2066" spans="1:2" x14ac:dyDescent="0.35">
      <c r="A2066" t="str">
        <v>Ben Lewin</v>
      </c>
      <c r="B2066" s="1" cm="1">
        <f t="array" ref="B2066">AVERAGE(IF(ReadyData!A:A=DirectorAnalysis!A2066,ReadyData!F:F))</f>
        <v>7.2</v>
      </c>
    </row>
    <row r="2067" spans="1:2" x14ac:dyDescent="0.35">
      <c r="A2067" t="str">
        <v>Robert Kenner</v>
      </c>
      <c r="B2067" s="1" cm="1">
        <f t="array" ref="B2067">AVERAGE(IF(ReadyData!A:A=DirectorAnalysis!A2067,ReadyData!F:F))</f>
        <v>7.9</v>
      </c>
    </row>
    <row r="2068" spans="1:2" x14ac:dyDescent="0.35">
      <c r="A2068" t="str">
        <v>Craig Johnson</v>
      </c>
      <c r="B2068" s="1" cm="1">
        <f t="array" ref="B2068">AVERAGE(IF(ReadyData!A:A=DirectorAnalysis!A2068,ReadyData!F:F))</f>
        <v>6.8</v>
      </c>
    </row>
    <row r="2069" spans="1:2" x14ac:dyDescent="0.35">
      <c r="A2069" t="str">
        <v>Sean Durkin</v>
      </c>
      <c r="B2069" s="1" cm="1">
        <f t="array" ref="B2069">AVERAGE(IF(ReadyData!A:A=DirectorAnalysis!A2069,ReadyData!F:F))</f>
        <v>6.9</v>
      </c>
    </row>
    <row r="2070" spans="1:2" x14ac:dyDescent="0.35">
      <c r="A2070" t="str">
        <v>Gillian Robespierre</v>
      </c>
      <c r="B2070" s="1" cm="1">
        <f t="array" ref="B2070">AVERAGE(IF(ReadyData!A:A=DirectorAnalysis!A2070,ReadyData!F:F))</f>
        <v>6.8</v>
      </c>
    </row>
    <row r="2071" spans="1:2" x14ac:dyDescent="0.35">
      <c r="A2071" t="str">
        <v>Courtney Hunt</v>
      </c>
      <c r="B2071" s="1" cm="1">
        <f t="array" ref="B2071">AVERAGE(IF(ReadyData!A:A=DirectorAnalysis!A2071,ReadyData!F:F))</f>
        <v>7.2</v>
      </c>
    </row>
    <row r="2072" spans="1:2" x14ac:dyDescent="0.35">
      <c r="A2072" t="str">
        <v>Morgan Neville</v>
      </c>
      <c r="B2072" s="1" cm="1">
        <f t="array" ref="B2072">AVERAGE(IF(ReadyData!A:A=DirectorAnalysis!A2072,ReadyData!F:F))</f>
        <v>7.4</v>
      </c>
    </row>
    <row r="2073" spans="1:2" x14ac:dyDescent="0.35">
      <c r="A2073" t="str">
        <v>Chris Paine</v>
      </c>
      <c r="B2073" s="1" cm="1">
        <f t="array" ref="B2073">AVERAGE(IF(ReadyData!A:A=DirectorAnalysis!A2073,ReadyData!F:F))</f>
        <v>7.7</v>
      </c>
    </row>
    <row r="2074" spans="1:2" x14ac:dyDescent="0.35">
      <c r="A2074" t="str">
        <v>Greg Berlanti</v>
      </c>
      <c r="B2074" s="1" cm="1">
        <f t="array" ref="B2074">AVERAGE(IF(ReadyData!A:A=DirectorAnalysis!A2074,ReadyData!F:F))</f>
        <v>7</v>
      </c>
    </row>
    <row r="2075" spans="1:2" x14ac:dyDescent="0.35">
      <c r="A2075" t="str">
        <v>Marc Levin</v>
      </c>
      <c r="B2075" s="1" cm="1">
        <f t="array" ref="B2075">AVERAGE(IF(ReadyData!A:A=DirectorAnalysis!A2075,ReadyData!F:F))</f>
        <v>7.2</v>
      </c>
    </row>
    <row r="2076" spans="1:2" x14ac:dyDescent="0.35">
      <c r="A2076" t="str">
        <v>Richard Dutcher</v>
      </c>
      <c r="B2076" s="1" cm="1">
        <f t="array" ref="B2076">AVERAGE(IF(ReadyData!A:A=DirectorAnalysis!A2076,ReadyData!F:F))</f>
        <v>7.2</v>
      </c>
    </row>
    <row r="2077" spans="1:2" x14ac:dyDescent="0.35">
      <c r="A2077" t="str">
        <v>Khalid Mohamed</v>
      </c>
      <c r="B2077" s="1" cm="1">
        <f t="array" ref="B2077">AVERAGE(IF(ReadyData!A:A=DirectorAnalysis!A2077,ReadyData!F:F))</f>
        <v>6.2</v>
      </c>
    </row>
    <row r="2078" spans="1:2" x14ac:dyDescent="0.35">
      <c r="A2078" t="str">
        <v>Finn Taylor</v>
      </c>
      <c r="B2078" s="1" cm="1">
        <f t="array" ref="B2078">AVERAGE(IF(ReadyData!A:A=DirectorAnalysis!A2078,ReadyData!F:F))</f>
        <v>7</v>
      </c>
    </row>
    <row r="2079" spans="1:2" x14ac:dyDescent="0.35">
      <c r="A2079" t="str">
        <v>José Luis Valenzuela</v>
      </c>
      <c r="B2079" s="1" cm="1">
        <f t="array" ref="B2079">AVERAGE(IF(ReadyData!A:A=DirectorAnalysis!A2079,ReadyData!F:F))</f>
        <v>3.6</v>
      </c>
    </row>
    <row r="2080" spans="1:2" x14ac:dyDescent="0.35">
      <c r="A2080" t="str">
        <v>Gia Coppola</v>
      </c>
      <c r="B2080" s="1" cm="1">
        <f t="array" ref="B2080">AVERAGE(IF(ReadyData!A:A=DirectorAnalysis!A2080,ReadyData!F:F))</f>
        <v>6.3</v>
      </c>
    </row>
    <row r="2081" spans="1:2" x14ac:dyDescent="0.35">
      <c r="A2081" t="str">
        <v>Scandar Copti</v>
      </c>
      <c r="B2081" s="1" cm="1">
        <f t="array" ref="B2081">AVERAGE(IF(ReadyData!A:A=DirectorAnalysis!A2081,ReadyData!F:F))</f>
        <v>7.4</v>
      </c>
    </row>
    <row r="2082" spans="1:2" x14ac:dyDescent="0.35">
      <c r="A2082" t="str">
        <v>Goran Dukic</v>
      </c>
      <c r="B2082" s="1" cm="1">
        <f t="array" ref="B2082">AVERAGE(IF(ReadyData!A:A=DirectorAnalysis!A2082,ReadyData!F:F))</f>
        <v>7.4</v>
      </c>
    </row>
    <row r="2083" spans="1:2" x14ac:dyDescent="0.35">
      <c r="A2083" t="str">
        <v>Mike Cahill</v>
      </c>
      <c r="B2083" s="1" cm="1">
        <f t="array" ref="B2083">AVERAGE(IF(ReadyData!A:A=DirectorAnalysis!A2083,ReadyData!F:F))</f>
        <v>7.15</v>
      </c>
    </row>
    <row r="2084" spans="1:2" x14ac:dyDescent="0.35">
      <c r="A2084" t="str">
        <v>Efram Potelle</v>
      </c>
      <c r="B2084" s="1" cm="1">
        <f t="array" ref="B2084">AVERAGE(IF(ReadyData!A:A=DirectorAnalysis!A2084,ReadyData!F:F))</f>
        <v>6.1</v>
      </c>
    </row>
    <row r="2085" spans="1:2" x14ac:dyDescent="0.35">
      <c r="A2085" t="str">
        <v>Joshua Oppenheimer</v>
      </c>
      <c r="B2085" s="1" cm="1">
        <f t="array" ref="B2085">AVERAGE(IF(ReadyData!A:A=DirectorAnalysis!A2085,ReadyData!F:F))</f>
        <v>8.1999999999999993</v>
      </c>
    </row>
    <row r="2086" spans="1:2" x14ac:dyDescent="0.35">
      <c r="A2086" t="str">
        <v>Alex Gibney</v>
      </c>
      <c r="B2086" s="1" cm="1">
        <f t="array" ref="B2086">AVERAGE(IF(ReadyData!A:A=DirectorAnalysis!A2086,ReadyData!F:F))</f>
        <v>7.7</v>
      </c>
    </row>
    <row r="2087" spans="1:2" x14ac:dyDescent="0.35">
      <c r="A2087" t="str">
        <v>Paul Crowder</v>
      </c>
      <c r="B2087" s="1" cm="1">
        <f t="array" ref="B2087">AVERAGE(IF(ReadyData!A:A=DirectorAnalysis!A2087,ReadyData!F:F))</f>
        <v>7.3</v>
      </c>
    </row>
    <row r="2088" spans="1:2" x14ac:dyDescent="0.35">
      <c r="A2088" t="str">
        <v>Rohit Jagessar</v>
      </c>
      <c r="B2088" s="1" cm="1">
        <f t="array" ref="B2088">AVERAGE(IF(ReadyData!A:A=DirectorAnalysis!A2088,ReadyData!F:F))</f>
        <v>7.4</v>
      </c>
    </row>
    <row r="2089" spans="1:2" x14ac:dyDescent="0.35">
      <c r="A2089" t="str">
        <v>Anthony Powell</v>
      </c>
      <c r="B2089" s="1" cm="1">
        <f t="array" ref="B2089">AVERAGE(IF(ReadyData!A:A=DirectorAnalysis!A2089,ReadyData!F:F))</f>
        <v>7.6</v>
      </c>
    </row>
    <row r="2090" spans="1:2" x14ac:dyDescent="0.35">
      <c r="A2090" t="str">
        <v>Kief Davidson</v>
      </c>
      <c r="B2090" s="1" cm="1">
        <f t="array" ref="B2090">AVERAGE(IF(ReadyData!A:A=DirectorAnalysis!A2090,ReadyData!F:F))</f>
        <v>6.8</v>
      </c>
    </row>
    <row r="2091" spans="1:2" x14ac:dyDescent="0.35">
      <c r="A2091" t="str">
        <v>Johnny Remo</v>
      </c>
      <c r="B2091" s="1" cm="1">
        <f t="array" ref="B2091">AVERAGE(IF(ReadyData!A:A=DirectorAnalysis!A2091,ReadyData!F:F))</f>
        <v>5.6</v>
      </c>
    </row>
    <row r="2092" spans="1:2" x14ac:dyDescent="0.35">
      <c r="A2092" t="str">
        <v>Vivek Agnihotri</v>
      </c>
      <c r="B2092" s="1" cm="1">
        <f t="array" ref="B2092">AVERAGE(IF(ReadyData!A:A=DirectorAnalysis!A2092,ReadyData!F:F))</f>
        <v>4.8</v>
      </c>
    </row>
    <row r="2093" spans="1:2" x14ac:dyDescent="0.35">
      <c r="A2093" t="str">
        <v>Ti West</v>
      </c>
      <c r="B2093" s="1" cm="1">
        <f t="array" ref="B2093">AVERAGE(IF(ReadyData!A:A=DirectorAnalysis!A2093,ReadyData!F:F))</f>
        <v>5.95</v>
      </c>
    </row>
    <row r="2094" spans="1:2" x14ac:dyDescent="0.35">
      <c r="A2094" t="str">
        <v>Nick Tomnay</v>
      </c>
      <c r="B2094" s="1" cm="1">
        <f t="array" ref="B2094">AVERAGE(IF(ReadyData!A:A=DirectorAnalysis!A2094,ReadyData!F:F))</f>
        <v>6.8</v>
      </c>
    </row>
    <row r="2095" spans="1:2" x14ac:dyDescent="0.35">
      <c r="A2095" t="str">
        <v>Nickolas Perry</v>
      </c>
      <c r="B2095" s="1" cm="1">
        <f t="array" ref="B2095">AVERAGE(IF(ReadyData!A:A=DirectorAnalysis!A2095,ReadyData!F:F))</f>
        <v>5.2</v>
      </c>
    </row>
    <row r="2096" spans="1:2" x14ac:dyDescent="0.35">
      <c r="A2096" t="str">
        <v>Dan Zukovic</v>
      </c>
      <c r="B2096" s="1" cm="1">
        <f t="array" ref="B2096">AVERAGE(IF(ReadyData!A:A=DirectorAnalysis!A2096,ReadyData!F:F))</f>
        <v>6.9</v>
      </c>
    </row>
    <row r="2097" spans="1:2" x14ac:dyDescent="0.35">
      <c r="A2097" t="str">
        <v>Becky Smith</v>
      </c>
      <c r="B2097" s="1" cm="1">
        <f t="array" ref="B2097">AVERAGE(IF(ReadyData!A:A=DirectorAnalysis!A2097,ReadyData!F:F))</f>
        <v>6.3</v>
      </c>
    </row>
    <row r="2098" spans="1:2" x14ac:dyDescent="0.35">
      <c r="A2098" t="str">
        <v>Eric Nicholas</v>
      </c>
      <c r="B2098" s="1" cm="1">
        <f t="array" ref="B2098">AVERAGE(IF(ReadyData!A:A=DirectorAnalysis!A2098,ReadyData!F:F))</f>
        <v>6.1</v>
      </c>
    </row>
    <row r="2099" spans="1:2" x14ac:dyDescent="0.35">
      <c r="A2099" t="str">
        <v>Benjamin Dickinson</v>
      </c>
      <c r="B2099" s="1" cm="1">
        <f t="array" ref="B2099">AVERAGE(IF(ReadyData!A:A=DirectorAnalysis!A2099,ReadyData!F:F))</f>
        <v>5.5</v>
      </c>
    </row>
    <row r="2100" spans="1:2" x14ac:dyDescent="0.35">
      <c r="A2100" t="str">
        <v>Hal Haberman</v>
      </c>
      <c r="B2100" s="1" cm="1">
        <f t="array" ref="B2100">AVERAGE(IF(ReadyData!A:A=DirectorAnalysis!A2100,ReadyData!F:F))</f>
        <v>6.9</v>
      </c>
    </row>
    <row r="2101" spans="1:2" x14ac:dyDescent="0.35">
      <c r="A2101" t="str">
        <v>A. Raven Cruz</v>
      </c>
      <c r="B2101" s="1" cm="1">
        <f t="array" ref="B2101">AVERAGE(IF(ReadyData!A:A=DirectorAnalysis!A2101,ReadyData!F:F))</f>
        <v>1.9</v>
      </c>
    </row>
    <row r="2102" spans="1:2" x14ac:dyDescent="0.35">
      <c r="A2102" t="str">
        <v>Frank Whaley</v>
      </c>
      <c r="B2102" s="1" cm="1">
        <f t="array" ref="B2102">AVERAGE(IF(ReadyData!A:A=DirectorAnalysis!A2102,ReadyData!F:F))</f>
        <v>5.4</v>
      </c>
    </row>
    <row r="2103" spans="1:2" x14ac:dyDescent="0.35">
      <c r="A2103" t="str">
        <v>Amat Escalante</v>
      </c>
      <c r="B2103" s="1" cm="1">
        <f t="array" ref="B2103">AVERAGE(IF(ReadyData!A:A=DirectorAnalysis!A2103,ReadyData!F:F))</f>
        <v>6.8</v>
      </c>
    </row>
    <row r="2104" spans="1:2" x14ac:dyDescent="0.35">
      <c r="A2104" t="str">
        <v>Katherine Brooks</v>
      </c>
      <c r="B2104" s="1" cm="1">
        <f t="array" ref="B2104">AVERAGE(IF(ReadyData!A:A=DirectorAnalysis!A2104,ReadyData!F:F))</f>
        <v>6.7</v>
      </c>
    </row>
    <row r="2105" spans="1:2" x14ac:dyDescent="0.35">
      <c r="A2105" t="str">
        <v>David Cross</v>
      </c>
      <c r="B2105" s="1" cm="1">
        <f t="array" ref="B2105">AVERAGE(IF(ReadyData!A:A=DirectorAnalysis!A2105,ReadyData!F:F))</f>
        <v>5.8</v>
      </c>
    </row>
    <row r="2106" spans="1:2" x14ac:dyDescent="0.35">
      <c r="A2106" t="str">
        <v>Randall Rubin</v>
      </c>
      <c r="B2106" s="1" cm="1">
        <f t="array" ref="B2106">AVERAGE(IF(ReadyData!A:A=DirectorAnalysis!A2106,ReadyData!F:F))</f>
        <v>6.2</v>
      </c>
    </row>
    <row r="2107" spans="1:2" x14ac:dyDescent="0.35">
      <c r="A2107" t="str">
        <v>Robert Bennett</v>
      </c>
      <c r="B2107" s="1" cm="1">
        <f t="array" ref="B2107">AVERAGE(IF(ReadyData!A:A=DirectorAnalysis!A2107,ReadyData!F:F))</f>
        <v>2.8</v>
      </c>
    </row>
    <row r="2108" spans="1:2" x14ac:dyDescent="0.35">
      <c r="A2108" t="str">
        <v>Mary Pat Kelly</v>
      </c>
      <c r="B2108" s="1" cm="1">
        <f t="array" ref="B2108">AVERAGE(IF(ReadyData!A:A=DirectorAnalysis!A2108,ReadyData!F:F))</f>
        <v>5.8</v>
      </c>
    </row>
    <row r="2109" spans="1:2" x14ac:dyDescent="0.35">
      <c r="A2109" t="str">
        <v>Lori Petty</v>
      </c>
      <c r="B2109" s="1" cm="1">
        <f t="array" ref="B2109">AVERAGE(IF(ReadyData!A:A=DirectorAnalysis!A2109,ReadyData!F:F))</f>
        <v>6.5</v>
      </c>
    </row>
    <row r="2110" spans="1:2" x14ac:dyDescent="0.35">
      <c r="A2110" t="str">
        <v>Charlie Levi</v>
      </c>
      <c r="B2110" s="1" cm="1">
        <f t="array" ref="B2110">AVERAGE(IF(ReadyData!A:A=DirectorAnalysis!A2110,ReadyData!F:F))</f>
        <v>6.1</v>
      </c>
    </row>
    <row r="2111" spans="1:2" x14ac:dyDescent="0.35">
      <c r="A2111" t="str">
        <v>Kevin Hamedani</v>
      </c>
      <c r="B2111" s="1" cm="1">
        <f t="array" ref="B2111">AVERAGE(IF(ReadyData!A:A=DirectorAnalysis!A2111,ReadyData!F:F))</f>
        <v>5.0999999999999996</v>
      </c>
    </row>
    <row r="2112" spans="1:2" x14ac:dyDescent="0.35">
      <c r="A2112" t="str">
        <v>David DeCoteau</v>
      </c>
      <c r="B2112" s="1" cm="1">
        <f t="array" ref="B2112">AVERAGE(IF(ReadyData!A:A=DirectorAnalysis!A2112,ReadyData!F:F))</f>
        <v>3</v>
      </c>
    </row>
    <row r="2113" spans="1:2" x14ac:dyDescent="0.35">
      <c r="A2113" t="str">
        <v>Mikel Rueda</v>
      </c>
      <c r="B2113" s="1" cm="1">
        <f t="array" ref="B2113">AVERAGE(IF(ReadyData!A:A=DirectorAnalysis!A2113,ReadyData!F:F))</f>
        <v>7.2</v>
      </c>
    </row>
    <row r="2114" spans="1:2" x14ac:dyDescent="0.35">
      <c r="A2114" t="str">
        <v>Stefan C. Schaefer</v>
      </c>
      <c r="B2114" s="1" cm="1">
        <f t="array" ref="B2114">AVERAGE(IF(ReadyData!A:A=DirectorAnalysis!A2114,ReadyData!F:F))</f>
        <v>5.7</v>
      </c>
    </row>
    <row r="2115" spans="1:2" x14ac:dyDescent="0.35">
      <c r="A2115" t="str">
        <v>Michael Taliferro</v>
      </c>
      <c r="B2115" s="1" cm="1">
        <f t="array" ref="B2115">AVERAGE(IF(ReadyData!A:A=DirectorAnalysis!A2115,ReadyData!F:F))</f>
        <v>3.4</v>
      </c>
    </row>
    <row r="2116" spans="1:2" x14ac:dyDescent="0.35">
      <c r="A2116" t="str">
        <v>Katie Aselton</v>
      </c>
      <c r="B2116" s="1" cm="1">
        <f t="array" ref="B2116">AVERAGE(IF(ReadyData!A:A=DirectorAnalysis!A2116,ReadyData!F:F))</f>
        <v>4.7</v>
      </c>
    </row>
    <row r="2117" spans="1:2" x14ac:dyDescent="0.35">
      <c r="A2117" t="str">
        <v>Robert Heath</v>
      </c>
      <c r="B2117" s="1" cm="1">
        <f t="array" ref="B2117">AVERAGE(IF(ReadyData!A:A=DirectorAnalysis!A2117,ReadyData!F:F))</f>
        <v>5.6</v>
      </c>
    </row>
    <row r="2118" spans="1:2" x14ac:dyDescent="0.35">
      <c r="A2118" t="str">
        <v>D. Stevens</v>
      </c>
      <c r="B2118" s="1" cm="1">
        <f t="array" ref="B2118">AVERAGE(IF(ReadyData!A:A=DirectorAnalysis!A2118,ReadyData!F:F))</f>
        <v>3.9</v>
      </c>
    </row>
    <row r="2119" spans="1:2" x14ac:dyDescent="0.35">
      <c r="A2119" t="str">
        <v>Jeffrey St. Jules</v>
      </c>
      <c r="B2119" s="1" cm="1">
        <f t="array" ref="B2119">AVERAGE(IF(ReadyData!A:A=DirectorAnalysis!A2119,ReadyData!F:F))</f>
        <v>5.4</v>
      </c>
    </row>
    <row r="2120" spans="1:2" x14ac:dyDescent="0.35">
      <c r="A2120" t="str">
        <v>Robert Hall</v>
      </c>
      <c r="B2120" s="1" cm="1">
        <f t="array" ref="B2120">AVERAGE(IF(ReadyData!A:A=DirectorAnalysis!A2120,ReadyData!F:F))</f>
        <v>5.2</v>
      </c>
    </row>
    <row r="2121" spans="1:2" x14ac:dyDescent="0.35">
      <c r="A2121" t="str">
        <v>K. King</v>
      </c>
      <c r="B2121" s="1" cm="1">
        <f t="array" ref="B2121">AVERAGE(IF(ReadyData!A:A=DirectorAnalysis!A2121,ReadyData!F:F))</f>
        <v>3.5</v>
      </c>
    </row>
    <row r="2122" spans="1:2" x14ac:dyDescent="0.35">
      <c r="A2122" t="str">
        <v>Ralph Nelson</v>
      </c>
      <c r="B2122" s="1" cm="1">
        <f t="array" ref="B2122">AVERAGE(IF(ReadyData!A:A=DirectorAnalysis!A2122,ReadyData!F:F))</f>
        <v>7.1</v>
      </c>
    </row>
    <row r="2123" spans="1:2" x14ac:dyDescent="0.35">
      <c r="A2123" t="str">
        <v>Blair Erickson</v>
      </c>
      <c r="B2123" s="1" cm="1">
        <f t="array" ref="B2123">AVERAGE(IF(ReadyData!A:A=DirectorAnalysis!A2123,ReadyData!F:F))</f>
        <v>5.5</v>
      </c>
    </row>
    <row r="2124" spans="1:2" x14ac:dyDescent="0.35">
      <c r="A2124" t="str">
        <v>Allison Burnett</v>
      </c>
      <c r="B2124" s="1" cm="1">
        <f t="array" ref="B2124">AVERAGE(IF(ReadyData!A:A=DirectorAnalysis!A2124,ReadyData!F:F))</f>
        <v>6</v>
      </c>
    </row>
    <row r="2125" spans="1:2" x14ac:dyDescent="0.35">
      <c r="A2125" t="str">
        <v>Richard Schenkman</v>
      </c>
      <c r="B2125" s="1" cm="1">
        <f t="array" ref="B2125">AVERAGE(IF(ReadyData!A:A=DirectorAnalysis!A2125,ReadyData!F:F))</f>
        <v>6.4</v>
      </c>
    </row>
    <row r="2126" spans="1:2" x14ac:dyDescent="0.35">
      <c r="A2126" t="str">
        <v>Sanjay Rawal</v>
      </c>
      <c r="B2126" s="1" cm="1">
        <f t="array" ref="B2126">AVERAGE(IF(ReadyData!A:A=DirectorAnalysis!A2126,ReadyData!F:F))</f>
        <v>7.1</v>
      </c>
    </row>
    <row r="2127" spans="1:2" x14ac:dyDescent="0.35">
      <c r="A2127" t="str">
        <v>Kat Coiro</v>
      </c>
      <c r="B2127" s="1" cm="1">
        <f t="array" ref="B2127">AVERAGE(IF(ReadyData!A:A=DirectorAnalysis!A2127,ReadyData!F:F))</f>
        <v>5.7</v>
      </c>
    </row>
    <row r="2128" spans="1:2" x14ac:dyDescent="0.35">
      <c r="A2128" t="str">
        <v>Cristian Mungiu</v>
      </c>
      <c r="B2128" s="1" cm="1">
        <f t="array" ref="B2128">AVERAGE(IF(ReadyData!A:A=DirectorAnalysis!A2128,ReadyData!F:F))</f>
        <v>7.9</v>
      </c>
    </row>
    <row r="2129" spans="1:2" x14ac:dyDescent="0.35">
      <c r="A2129" t="str">
        <v>Brian Dorton</v>
      </c>
      <c r="B2129" s="1" cm="1">
        <f t="array" ref="B2129">AVERAGE(IF(ReadyData!A:A=DirectorAnalysis!A2129,ReadyData!F:F))</f>
        <v>7.3</v>
      </c>
    </row>
    <row r="2130" spans="1:2" x14ac:dyDescent="0.35">
      <c r="A2130" t="str">
        <v>Maryam Keshavarz</v>
      </c>
      <c r="B2130" s="1" cm="1">
        <f t="array" ref="B2130">AVERAGE(IF(ReadyData!A:A=DirectorAnalysis!A2130,ReadyData!F:F))</f>
        <v>5.9</v>
      </c>
    </row>
    <row r="2131" spans="1:2" x14ac:dyDescent="0.35">
      <c r="A2131" t="str">
        <v>Ramaa Mosley</v>
      </c>
      <c r="B2131" s="1" cm="1">
        <f t="array" ref="B2131">AVERAGE(IF(ReadyData!A:A=DirectorAnalysis!A2131,ReadyData!F:F))</f>
        <v>6.4</v>
      </c>
    </row>
    <row r="2132" spans="1:2" x14ac:dyDescent="0.35">
      <c r="A2132" t="str">
        <v>C. Jay Cox</v>
      </c>
      <c r="B2132" s="1" cm="1">
        <f t="array" ref="B2132">AVERAGE(IF(ReadyData!A:A=DirectorAnalysis!A2132,ReadyData!F:F))</f>
        <v>6.45</v>
      </c>
    </row>
    <row r="2133" spans="1:2" x14ac:dyDescent="0.35">
      <c r="A2133" t="str">
        <v>Mariette Monpierre</v>
      </c>
      <c r="B2133" s="1" cm="1">
        <f t="array" ref="B2133">AVERAGE(IF(ReadyData!A:A=DirectorAnalysis!A2133,ReadyData!F:F))</f>
        <v>6.7</v>
      </c>
    </row>
    <row r="2134" spans="1:2" x14ac:dyDescent="0.35">
      <c r="A2134" t="str">
        <v>Tommy Oliver</v>
      </c>
      <c r="B2134" s="1" cm="1">
        <f t="array" ref="B2134">AVERAGE(IF(ReadyData!A:A=DirectorAnalysis!A2134,ReadyData!F:F))</f>
        <v>7.1</v>
      </c>
    </row>
    <row r="2135" spans="1:2" x14ac:dyDescent="0.35">
      <c r="A2135" t="str">
        <v>Jamie Travis</v>
      </c>
      <c r="B2135" s="1" cm="1">
        <f t="array" ref="B2135">AVERAGE(IF(ReadyData!A:A=DirectorAnalysis!A2135,ReadyData!F:F))</f>
        <v>6</v>
      </c>
    </row>
    <row r="2136" spans="1:2" x14ac:dyDescent="0.35">
      <c r="A2136" t="str">
        <v>Rich Christiano</v>
      </c>
      <c r="B2136" s="1" cm="1">
        <f t="array" ref="B2136">AVERAGE(IF(ReadyData!A:A=DirectorAnalysis!A2136,ReadyData!F:F))</f>
        <v>5.6</v>
      </c>
    </row>
    <row r="2137" spans="1:2" x14ac:dyDescent="0.35">
      <c r="A2137" t="str">
        <v>Natalie Bible'</v>
      </c>
      <c r="B2137" s="1" cm="1">
        <f t="array" ref="B2137">AVERAGE(IF(ReadyData!A:A=DirectorAnalysis!A2137,ReadyData!F:F))</f>
        <v>3.2</v>
      </c>
    </row>
    <row r="2138" spans="1:2" x14ac:dyDescent="0.35">
      <c r="A2138" t="str">
        <v>Asghar Farhadi</v>
      </c>
      <c r="B2138" s="1" cm="1">
        <f t="array" ref="B2138">AVERAGE(IF(ReadyData!A:A=DirectorAnalysis!A2138,ReadyData!F:F))</f>
        <v>8.4</v>
      </c>
    </row>
    <row r="2139" spans="1:2" x14ac:dyDescent="0.35">
      <c r="A2139" t="str">
        <v>Justin Molotnikov</v>
      </c>
      <c r="B2139" s="1" cm="1">
        <f t="array" ref="B2139">AVERAGE(IF(ReadyData!A:A=DirectorAnalysis!A2139,ReadyData!F:F))</f>
        <v>6.9</v>
      </c>
    </row>
    <row r="2140" spans="1:2" x14ac:dyDescent="0.35">
      <c r="A2140" t="str">
        <v>Georg Wilhelm Pabst</v>
      </c>
      <c r="B2140" s="1" cm="1">
        <f t="array" ref="B2140">AVERAGE(IF(ReadyData!A:A=DirectorAnalysis!A2140,ReadyData!F:F))</f>
        <v>8</v>
      </c>
    </row>
    <row r="2141" spans="1:2" x14ac:dyDescent="0.35">
      <c r="A2141" t="str">
        <v>Daniel Davila</v>
      </c>
      <c r="B2141" s="1" cm="1">
        <f t="array" ref="B2141">AVERAGE(IF(ReadyData!A:A=DirectorAnalysis!A2141,ReadyData!F:F))</f>
        <v>7.4</v>
      </c>
    </row>
    <row r="2142" spans="1:2" x14ac:dyDescent="0.35">
      <c r="A2142" t="str">
        <v>Jorge Gaggero</v>
      </c>
      <c r="B2142" s="1" cm="1">
        <f t="array" ref="B2142">AVERAGE(IF(ReadyData!A:A=DirectorAnalysis!A2142,ReadyData!F:F))</f>
        <v>7.2</v>
      </c>
    </row>
    <row r="2143" spans="1:2" x14ac:dyDescent="0.35">
      <c r="A2143" t="str">
        <v>Michael Burke</v>
      </c>
      <c r="B2143" s="1" cm="1">
        <f t="array" ref="B2143">AVERAGE(IF(ReadyData!A:A=DirectorAnalysis!A2143,ReadyData!F:F))</f>
        <v>7.2</v>
      </c>
    </row>
    <row r="2144" spans="1:2" x14ac:dyDescent="0.35">
      <c r="A2144" t="str">
        <v>Catherine Jelski</v>
      </c>
      <c r="B2144" s="1" cm="1">
        <f t="array" ref="B2144">AVERAGE(IF(ReadyData!A:A=DirectorAnalysis!A2144,ReadyData!F:F))</f>
        <v>4.2</v>
      </c>
    </row>
    <row r="2145" spans="1:2" x14ac:dyDescent="0.35">
      <c r="A2145" t="str">
        <v>Shane Dawson</v>
      </c>
      <c r="B2145" s="1" cm="1">
        <f t="array" ref="B2145">AVERAGE(IF(ReadyData!A:A=DirectorAnalysis!A2145,ReadyData!F:F))</f>
        <v>5.0999999999999996</v>
      </c>
    </row>
    <row r="2146" spans="1:2" x14ac:dyDescent="0.35">
      <c r="A2146" t="str">
        <v>Ryan Little</v>
      </c>
      <c r="B2146" s="1" cm="1">
        <f t="array" ref="B2146">AVERAGE(IF(ReadyData!A:A=DirectorAnalysis!A2146,ReadyData!F:F))</f>
        <v>6.8</v>
      </c>
    </row>
    <row r="2147" spans="1:2" x14ac:dyDescent="0.35">
      <c r="A2147" t="str">
        <v>Clark Baker</v>
      </c>
      <c r="B2147" s="1" cm="1">
        <f t="array" ref="B2147">AVERAGE(IF(ReadyData!A:A=DirectorAnalysis!A2147,ReadyData!F:F))</f>
        <v>6.2</v>
      </c>
    </row>
    <row r="2148" spans="1:2" x14ac:dyDescent="0.35">
      <c r="A2148" t="str">
        <v>Matt Maiellaro</v>
      </c>
      <c r="B2148" s="1" cm="1">
        <f t="array" ref="B2148">AVERAGE(IF(ReadyData!A:A=DirectorAnalysis!A2148,ReadyData!F:F))</f>
        <v>6.9</v>
      </c>
    </row>
    <row r="2149" spans="1:2" x14ac:dyDescent="0.35">
      <c r="A2149" t="str">
        <v>Ben Wheatley</v>
      </c>
      <c r="B2149" s="1" cm="1">
        <f t="array" ref="B2149">AVERAGE(IF(ReadyData!A:A=DirectorAnalysis!A2149,ReadyData!F:F))</f>
        <v>6.4</v>
      </c>
    </row>
    <row r="2150" spans="1:2" x14ac:dyDescent="0.35">
      <c r="A2150" t="str">
        <v>Oliver Blackburn</v>
      </c>
      <c r="B2150" s="1" cm="1">
        <f t="array" ref="B2150">AVERAGE(IF(ReadyData!A:A=DirectorAnalysis!A2150,ReadyData!F:F))</f>
        <v>5.2</v>
      </c>
    </row>
    <row r="2151" spans="1:2" x14ac:dyDescent="0.35">
      <c r="A2151" t="str">
        <v>Christopher Hutson</v>
      </c>
      <c r="B2151" s="1" cm="1">
        <f t="array" ref="B2151">AVERAGE(IF(ReadyData!A:A=DirectorAnalysis!A2151,ReadyData!F:F))</f>
        <v>3.1</v>
      </c>
    </row>
    <row r="2152" spans="1:2" x14ac:dyDescent="0.35">
      <c r="A2152" t="str">
        <v>David LaChapelle</v>
      </c>
      <c r="B2152" s="1" cm="1">
        <f t="array" ref="B2152">AVERAGE(IF(ReadyData!A:A=DirectorAnalysis!A2152,ReadyData!F:F))</f>
        <v>7.1</v>
      </c>
    </row>
    <row r="2153" spans="1:2" x14ac:dyDescent="0.35">
      <c r="A2153" t="str">
        <v>Caryn Waechter</v>
      </c>
      <c r="B2153" s="1" cm="1">
        <f t="array" ref="B2153">AVERAGE(IF(ReadyData!A:A=DirectorAnalysis!A2153,ReadyData!F:F))</f>
        <v>6.3</v>
      </c>
    </row>
    <row r="2154" spans="1:2" x14ac:dyDescent="0.35">
      <c r="A2154" t="str">
        <v>Emily Dell</v>
      </c>
      <c r="B2154" s="1" cm="1">
        <f t="array" ref="B2154">AVERAGE(IF(ReadyData!A:A=DirectorAnalysis!A2154,ReadyData!F:F))</f>
        <v>4</v>
      </c>
    </row>
    <row r="2155" spans="1:2" x14ac:dyDescent="0.35">
      <c r="A2155" t="str">
        <v>Ryan Fleck</v>
      </c>
      <c r="B2155" s="1" cm="1">
        <f t="array" ref="B2155">AVERAGE(IF(ReadyData!A:A=DirectorAnalysis!A2155,ReadyData!F:F))</f>
        <v>7.2</v>
      </c>
    </row>
    <row r="2156" spans="1:2" x14ac:dyDescent="0.35">
      <c r="A2156" t="str">
        <v>Jennifer Wynne Farmer</v>
      </c>
      <c r="B2156" s="1" cm="1">
        <f t="array" ref="B2156">AVERAGE(IF(ReadyData!A:A=DirectorAnalysis!A2156,ReadyData!F:F))</f>
        <v>6.5</v>
      </c>
    </row>
    <row r="2157" spans="1:2" x14ac:dyDescent="0.35">
      <c r="A2157" t="str">
        <v>Christopher Scott Cherot</v>
      </c>
      <c r="B2157" s="1" cm="1">
        <f t="array" ref="B2157">AVERAGE(IF(ReadyData!A:A=DirectorAnalysis!A2157,ReadyData!F:F))</f>
        <v>6.5</v>
      </c>
    </row>
    <row r="2158" spans="1:2" x14ac:dyDescent="0.35">
      <c r="A2158" t="str">
        <v>H.M. Coakley</v>
      </c>
      <c r="B2158" s="1" cm="1">
        <f t="array" ref="B2158">AVERAGE(IF(ReadyData!A:A=DirectorAnalysis!A2158,ReadyData!F:F))</f>
        <v>4.9000000000000004</v>
      </c>
    </row>
    <row r="2159" spans="1:2" x14ac:dyDescent="0.35">
      <c r="A2159" t="str">
        <v>Randy Moore</v>
      </c>
      <c r="B2159" s="1" cm="1">
        <f t="array" ref="B2159">AVERAGE(IF(ReadyData!A:A=DirectorAnalysis!A2159,ReadyData!F:F))</f>
        <v>5.2</v>
      </c>
    </row>
    <row r="2160" spans="1:2" x14ac:dyDescent="0.35">
      <c r="A2160" t="str">
        <v>Chris Atkins</v>
      </c>
      <c r="B2160" s="1" cm="1">
        <f t="array" ref="B2160">AVERAGE(IF(ReadyData!A:A=DirectorAnalysis!A2160,ReadyData!F:F))</f>
        <v>7.4</v>
      </c>
    </row>
    <row r="2161" spans="1:2" x14ac:dyDescent="0.35">
      <c r="A2161" t="str">
        <v>Bill Benenson</v>
      </c>
      <c r="B2161" s="1" cm="1">
        <f t="array" ref="B2161">AVERAGE(IF(ReadyData!A:A=DirectorAnalysis!A2161,ReadyData!F:F))</f>
        <v>7.4</v>
      </c>
    </row>
    <row r="2162" spans="1:2" x14ac:dyDescent="0.35">
      <c r="A2162" t="str">
        <v>Ryan Smith</v>
      </c>
      <c r="B2162" s="1" cm="1">
        <f t="array" ref="B2162">AVERAGE(IF(ReadyData!A:A=DirectorAnalysis!A2162,ReadyData!F:F))</f>
        <v>5.4</v>
      </c>
    </row>
    <row r="2163" spans="1:2" x14ac:dyDescent="0.35">
      <c r="A2163" t="str">
        <v>Travis Romero</v>
      </c>
      <c r="B2163" s="1" cm="1">
        <f t="array" ref="B2163">AVERAGE(IF(ReadyData!A:A=DirectorAnalysis!A2163,ReadyData!F:F))</f>
        <v>3.9</v>
      </c>
    </row>
    <row r="2164" spans="1:2" x14ac:dyDescent="0.35">
      <c r="A2164" t="str">
        <v>Anna Mastro</v>
      </c>
      <c r="B2164" s="1" cm="1">
        <f t="array" ref="B2164">AVERAGE(IF(ReadyData!A:A=DirectorAnalysis!A2164,ReadyData!F:F))</f>
        <v>5.3</v>
      </c>
    </row>
    <row r="2165" spans="1:2" x14ac:dyDescent="0.35">
      <c r="A2165" t="str">
        <v>Mark Sandrich</v>
      </c>
      <c r="B2165" s="1" cm="1">
        <f t="array" ref="B2165">AVERAGE(IF(ReadyData!A:A=DirectorAnalysis!A2165,ReadyData!F:F))</f>
        <v>7.8</v>
      </c>
    </row>
    <row r="2166" spans="1:2" x14ac:dyDescent="0.35">
      <c r="A2166" t="str">
        <v>Daniel Myrick</v>
      </c>
      <c r="B2166" s="1" cm="1">
        <f t="array" ref="B2166">AVERAGE(IF(ReadyData!A:A=DirectorAnalysis!A2166,ReadyData!F:F))</f>
        <v>6.4</v>
      </c>
    </row>
    <row r="2167" spans="1:2" x14ac:dyDescent="0.35">
      <c r="A2167" t="str">
        <v>Michael Wadleigh</v>
      </c>
      <c r="B2167" s="1" cm="1">
        <f t="array" ref="B2167">AVERAGE(IF(ReadyData!A:A=DirectorAnalysis!A2167,ReadyData!F:F))</f>
        <v>8.1</v>
      </c>
    </row>
    <row r="2168" spans="1:2" x14ac:dyDescent="0.35">
      <c r="A2168" t="str">
        <v>Gene Teigland</v>
      </c>
      <c r="B2168" s="1" cm="1">
        <f t="array" ref="B2168">AVERAGE(IF(ReadyData!A:A=DirectorAnalysis!A2168,ReadyData!F:F))</f>
        <v>5.6</v>
      </c>
    </row>
    <row r="2169" spans="1:2" x14ac:dyDescent="0.35">
      <c r="A2169" t="str">
        <v>Scott Ziehl</v>
      </c>
      <c r="B2169" s="1" cm="1">
        <f t="array" ref="B2169">AVERAGE(IF(ReadyData!A:A=DirectorAnalysis!A2169,ReadyData!F:F))</f>
        <v>6.6</v>
      </c>
    </row>
    <row r="2170" spans="1:2" x14ac:dyDescent="0.35">
      <c r="A2170" t="str">
        <v>Richard Montoya</v>
      </c>
      <c r="B2170" s="1" cm="1">
        <f t="array" ref="B2170">AVERAGE(IF(ReadyData!A:A=DirectorAnalysis!A2170,ReadyData!F:F))</f>
        <v>6.3</v>
      </c>
    </row>
    <row r="2171" spans="1:2" x14ac:dyDescent="0.35">
      <c r="A2171" t="str">
        <v>Johanna Schwartz</v>
      </c>
      <c r="B2171" s="1" cm="1">
        <f t="array" ref="B2171">AVERAGE(IF(ReadyData!A:A=DirectorAnalysis!A2171,ReadyData!F:F))</f>
        <v>7.7</v>
      </c>
    </row>
    <row r="2172" spans="1:2" x14ac:dyDescent="0.35">
      <c r="A2172" t="str">
        <v>William Gazecki</v>
      </c>
      <c r="B2172" s="1" cm="1">
        <f t="array" ref="B2172">AVERAGE(IF(ReadyData!A:A=DirectorAnalysis!A2172,ReadyData!F:F))</f>
        <v>7.1</v>
      </c>
    </row>
    <row r="2173" spans="1:2" x14ac:dyDescent="0.35">
      <c r="A2173" t="str">
        <v>Lance McDaniel</v>
      </c>
      <c r="B2173" s="1" cm="1">
        <f t="array" ref="B2173">AVERAGE(IF(ReadyData!A:A=DirectorAnalysis!A2173,ReadyData!F:F))</f>
        <v>8</v>
      </c>
    </row>
    <row r="2174" spans="1:2" x14ac:dyDescent="0.35">
      <c r="A2174" t="str">
        <v>Thomas Lilti</v>
      </c>
      <c r="B2174" s="1" cm="1">
        <f t="array" ref="B2174">AVERAGE(IF(ReadyData!A:A=DirectorAnalysis!A2174,ReadyData!F:F))</f>
        <v>7.2</v>
      </c>
    </row>
    <row r="2175" spans="1:2" x14ac:dyDescent="0.35">
      <c r="A2175" t="str">
        <v>Michael Walker</v>
      </c>
      <c r="B2175" s="1" cm="1">
        <f t="array" ref="B2175">AVERAGE(IF(ReadyData!A:A=DirectorAnalysis!A2175,ReadyData!F:F))</f>
        <v>4.5</v>
      </c>
    </row>
    <row r="2176" spans="1:2" x14ac:dyDescent="0.35">
      <c r="A2176" t="str">
        <v>U. Roberto Romano</v>
      </c>
      <c r="B2176" s="1" cm="1">
        <f t="array" ref="B2176">AVERAGE(IF(ReadyData!A:A=DirectorAnalysis!A2176,ReadyData!F:F))</f>
        <v>7.2</v>
      </c>
    </row>
    <row r="2177" spans="1:2" x14ac:dyDescent="0.35">
      <c r="A2177" t="str">
        <v>Amy Holden Jones</v>
      </c>
      <c r="B2177" s="1" cm="1">
        <f t="array" ref="B2177">AVERAGE(IF(ReadyData!A:A=DirectorAnalysis!A2177,ReadyData!F:F))</f>
        <v>6.1</v>
      </c>
    </row>
    <row r="2178" spans="1:2" x14ac:dyDescent="0.35">
      <c r="A2178" t="str">
        <v>Blaz Zavrsnik</v>
      </c>
      <c r="B2178" s="1" cm="1">
        <f t="array" ref="B2178">AVERAGE(IF(ReadyData!A:A=DirectorAnalysis!A2178,ReadyData!F:F))</f>
        <v>6.4</v>
      </c>
    </row>
    <row r="2179" spans="1:2" x14ac:dyDescent="0.35">
      <c r="A2179" t="str">
        <v>Pan Nalin</v>
      </c>
      <c r="B2179" s="1" cm="1">
        <f t="array" ref="B2179">AVERAGE(IF(ReadyData!A:A=DirectorAnalysis!A2179,ReadyData!F:F))</f>
        <v>7.3</v>
      </c>
    </row>
    <row r="2180" spans="1:2" x14ac:dyDescent="0.35">
      <c r="A2180" t="str">
        <v>Joe Camp</v>
      </c>
      <c r="B2180" s="1" cm="1">
        <f t="array" ref="B2180">AVERAGE(IF(ReadyData!A:A=DirectorAnalysis!A2180,ReadyData!F:F))</f>
        <v>6.1</v>
      </c>
    </row>
    <row r="2181" spans="1:2" x14ac:dyDescent="0.35">
      <c r="A2181" t="str">
        <v>Matt Walsh</v>
      </c>
      <c r="B2181" s="1" cm="1">
        <f t="array" ref="B2181">AVERAGE(IF(ReadyData!A:A=DirectorAnalysis!A2181,ReadyData!F:F))</f>
        <v>5.4</v>
      </c>
    </row>
    <row r="2182" spans="1:2" x14ac:dyDescent="0.35">
      <c r="A2182" t="str">
        <v>John 'Bud' Cardos</v>
      </c>
      <c r="B2182" s="1" cm="1">
        <f t="array" ref="B2182">AVERAGE(IF(ReadyData!A:A=DirectorAnalysis!A2182,ReadyData!F:F))</f>
        <v>5.9</v>
      </c>
    </row>
    <row r="2183" spans="1:2" x14ac:dyDescent="0.35">
      <c r="A2183" t="str">
        <v>Marilyn Agrelo</v>
      </c>
      <c r="B2183" s="1" cm="1">
        <f t="array" ref="B2183">AVERAGE(IF(ReadyData!A:A=DirectorAnalysis!A2183,ReadyData!F:F))</f>
        <v>7.5</v>
      </c>
    </row>
    <row r="2184" spans="1:2" x14ac:dyDescent="0.35">
      <c r="A2184" t="str">
        <v>Brian Baugh</v>
      </c>
      <c r="B2184" s="1" cm="1">
        <f t="array" ref="B2184">AVERAGE(IF(ReadyData!A:A=DirectorAnalysis!A2184,ReadyData!F:F))</f>
        <v>7.1</v>
      </c>
    </row>
    <row r="2185" spans="1:2" x14ac:dyDescent="0.35">
      <c r="A2185" t="str">
        <v>Patrick Creadon</v>
      </c>
      <c r="B2185" s="1" cm="1">
        <f t="array" ref="B2185">AVERAGE(IF(ReadyData!A:A=DirectorAnalysis!A2185,ReadyData!F:F))</f>
        <v>7.4</v>
      </c>
    </row>
    <row r="2186" spans="1:2" x14ac:dyDescent="0.35">
      <c r="A2186" t="str">
        <v>Barry W. Blaustein</v>
      </c>
      <c r="B2186" s="1" cm="1">
        <f t="array" ref="B2186">AVERAGE(IF(ReadyData!A:A=DirectorAnalysis!A2186,ReadyData!F:F))</f>
        <v>7.6</v>
      </c>
    </row>
    <row r="2187" spans="1:2" x14ac:dyDescent="0.35">
      <c r="A2187" t="str">
        <v>Kurt Hale</v>
      </c>
      <c r="B2187" s="1" cm="1">
        <f t="array" ref="B2187">AVERAGE(IF(ReadyData!A:A=DirectorAnalysis!A2187,ReadyData!F:F))</f>
        <v>6.2</v>
      </c>
    </row>
    <row r="2188" spans="1:2" x14ac:dyDescent="0.35">
      <c r="A2188" t="str">
        <v>Siddiq Barmak</v>
      </c>
      <c r="B2188" s="1" cm="1">
        <f t="array" ref="B2188">AVERAGE(IF(ReadyData!A:A=DirectorAnalysis!A2188,ReadyData!F:F))</f>
        <v>7.4</v>
      </c>
    </row>
    <row r="2189" spans="1:2" x14ac:dyDescent="0.35">
      <c r="A2189" t="str">
        <v>Joseph Dorman</v>
      </c>
      <c r="B2189" s="1" cm="1">
        <f t="array" ref="B2189">AVERAGE(IF(ReadyData!A:A=DirectorAnalysis!A2189,ReadyData!F:F))</f>
        <v>6.8</v>
      </c>
    </row>
    <row r="2190" spans="1:2" x14ac:dyDescent="0.35">
      <c r="A2190" t="str">
        <v>Greg Harrison</v>
      </c>
      <c r="B2190" s="1" cm="1">
        <f t="array" ref="B2190">AVERAGE(IF(ReadyData!A:A=DirectorAnalysis!A2190,ReadyData!F:F))</f>
        <v>6</v>
      </c>
    </row>
    <row r="2191" spans="1:2" x14ac:dyDescent="0.35">
      <c r="A2191" t="str">
        <v>Jacob Aaron Estes</v>
      </c>
      <c r="B2191" s="1" cm="1">
        <f t="array" ref="B2191">AVERAGE(IF(ReadyData!A:A=DirectorAnalysis!A2191,ReadyData!F:F))</f>
        <v>7.3</v>
      </c>
    </row>
    <row r="2192" spans="1:2" x14ac:dyDescent="0.35">
      <c r="A2192" t="str">
        <v>Eric Schaeffer</v>
      </c>
      <c r="B2192" s="1" cm="1">
        <f t="array" ref="B2192">AVERAGE(IF(ReadyData!A:A=DirectorAnalysis!A2192,ReadyData!F:F))</f>
        <v>6</v>
      </c>
    </row>
    <row r="2193" spans="1:2" x14ac:dyDescent="0.35">
      <c r="A2193" t="str">
        <v>Neema Barnette</v>
      </c>
      <c r="B2193" s="1" cm="1">
        <f t="array" ref="B2193">AVERAGE(IF(ReadyData!A:A=DirectorAnalysis!A2193,ReadyData!F:F))</f>
        <v>5.3</v>
      </c>
    </row>
    <row r="2194" spans="1:2" x14ac:dyDescent="0.35">
      <c r="A2194" t="str">
        <v>Joe Swanberg</v>
      </c>
      <c r="B2194" s="1" cm="1">
        <f t="array" ref="B2194">AVERAGE(IF(ReadyData!A:A=DirectorAnalysis!A2194,ReadyData!F:F))</f>
        <v>5.85</v>
      </c>
    </row>
    <row r="2195" spans="1:2" x14ac:dyDescent="0.35">
      <c r="A2195" t="str">
        <v>Molly Bernstein</v>
      </c>
      <c r="B2195" s="1" cm="1">
        <f t="array" ref="B2195">AVERAGE(IF(ReadyData!A:A=DirectorAnalysis!A2195,ReadyData!F:F))</f>
        <v>7.1</v>
      </c>
    </row>
    <row r="2196" spans="1:2" x14ac:dyDescent="0.35">
      <c r="A2196" t="str">
        <v>Marius A. Markevicius</v>
      </c>
      <c r="B2196" s="1" cm="1">
        <f t="array" ref="B2196">AVERAGE(IF(ReadyData!A:A=DirectorAnalysis!A2196,ReadyData!F:F))</f>
        <v>8.4</v>
      </c>
    </row>
    <row r="2197" spans="1:2" x14ac:dyDescent="0.35">
      <c r="A2197" t="str">
        <v>Tom DiCillo</v>
      </c>
      <c r="B2197" s="1" cm="1">
        <f t="array" ref="B2197">AVERAGE(IF(ReadyData!A:A=DirectorAnalysis!A2197,ReadyData!F:F))</f>
        <v>5.8</v>
      </c>
    </row>
    <row r="2198" spans="1:2" x14ac:dyDescent="0.35">
      <c r="A2198" t="str">
        <v>Quentin Dupieux</v>
      </c>
      <c r="B2198" s="1" cm="1">
        <f t="array" ref="B2198">AVERAGE(IF(ReadyData!A:A=DirectorAnalysis!A2198,ReadyData!F:F))</f>
        <v>5.8</v>
      </c>
    </row>
    <row r="2199" spans="1:2" x14ac:dyDescent="0.35">
      <c r="A2199" t="str">
        <v>Alex Smith</v>
      </c>
      <c r="B2199" s="1" cm="1">
        <f t="array" ref="B2199">AVERAGE(IF(ReadyData!A:A=DirectorAnalysis!A2199,ReadyData!F:F))</f>
        <v>6.1</v>
      </c>
    </row>
    <row r="2200" spans="1:2" x14ac:dyDescent="0.35">
      <c r="A2200" t="str">
        <v>Gareth Edwards</v>
      </c>
      <c r="B2200" s="1" cm="1">
        <f t="array" ref="B2200">AVERAGE(IF(ReadyData!A:A=DirectorAnalysis!A2200,ReadyData!F:F))</f>
        <v>6.4</v>
      </c>
    </row>
    <row r="2201" spans="1:2" x14ac:dyDescent="0.35">
      <c r="A2201" t="str">
        <v>Jonathan Parker</v>
      </c>
      <c r="B2201" s="1" cm="1">
        <f t="array" ref="B2201">AVERAGE(IF(ReadyData!A:A=DirectorAnalysis!A2201,ReadyData!F:F))</f>
        <v>5</v>
      </c>
    </row>
    <row r="2202" spans="1:2" x14ac:dyDescent="0.35">
      <c r="A2202" t="str">
        <v>Sol Tryon</v>
      </c>
      <c r="B2202" s="1" cm="1">
        <f t="array" ref="B2202">AVERAGE(IF(ReadyData!A:A=DirectorAnalysis!A2202,ReadyData!F:F))</f>
        <v>6.5</v>
      </c>
    </row>
    <row r="2203" spans="1:2" x14ac:dyDescent="0.35">
      <c r="A2203" t="str">
        <v>Alex Craig Mann</v>
      </c>
      <c r="B2203" s="1" cm="1">
        <f t="array" ref="B2203">AVERAGE(IF(ReadyData!A:A=DirectorAnalysis!A2203,ReadyData!F:F))</f>
        <v>4.5999999999999996</v>
      </c>
    </row>
    <row r="2204" spans="1:2" x14ac:dyDescent="0.35">
      <c r="A2204" t="str">
        <v>Stephen Kijak</v>
      </c>
      <c r="B2204" s="1" cm="1">
        <f t="array" ref="B2204">AVERAGE(IF(ReadyData!A:A=DirectorAnalysis!A2204,ReadyData!F:F))</f>
        <v>7.3</v>
      </c>
    </row>
    <row r="2205" spans="1:2" x14ac:dyDescent="0.35">
      <c r="A2205" t="str">
        <v>Daston Kalili</v>
      </c>
      <c r="B2205" s="1" cm="1">
        <f t="array" ref="B2205">AVERAGE(IF(ReadyData!A:A=DirectorAnalysis!A2205,ReadyData!F:F))</f>
        <v>5.8</v>
      </c>
    </row>
    <row r="2206" spans="1:2" x14ac:dyDescent="0.35">
      <c r="A2206" t="str">
        <v>Michael Hoffman Jr.</v>
      </c>
      <c r="B2206" s="1" cm="1">
        <f t="array" ref="B2206">AVERAGE(IF(ReadyData!A:A=DirectorAnalysis!A2206,ReadyData!F:F))</f>
        <v>3.5</v>
      </c>
    </row>
    <row r="2207" spans="1:2" x14ac:dyDescent="0.35">
      <c r="A2207" t="str">
        <v>Patrick Gilles</v>
      </c>
      <c r="B2207" s="1" cm="1">
        <f t="array" ref="B2207">AVERAGE(IF(ReadyData!A:A=DirectorAnalysis!A2207,ReadyData!F:F))</f>
        <v>7.5</v>
      </c>
    </row>
    <row r="2208" spans="1:2" x14ac:dyDescent="0.35">
      <c r="A2208" t="str">
        <v>Georgia Hilton</v>
      </c>
      <c r="B2208" s="1" cm="1">
        <f t="array" ref="B2208">AVERAGE(IF(ReadyData!A:A=DirectorAnalysis!A2208,ReadyData!F:F))</f>
        <v>2.2000000000000002</v>
      </c>
    </row>
    <row r="2209" spans="1:2" x14ac:dyDescent="0.35">
      <c r="A2209" t="str">
        <v>Jack Heller</v>
      </c>
      <c r="B2209" s="1" cm="1">
        <f t="array" ref="B2209">AVERAGE(IF(ReadyData!A:A=DirectorAnalysis!A2209,ReadyData!F:F))</f>
        <v>6.6</v>
      </c>
    </row>
    <row r="2210" spans="1:2" x14ac:dyDescent="0.35">
      <c r="A2210" t="str">
        <v>Fernando Baez Mella</v>
      </c>
      <c r="B2210" s="1" cm="1">
        <f t="array" ref="B2210">AVERAGE(IF(ReadyData!A:A=DirectorAnalysis!A2210,ReadyData!F:F))</f>
        <v>6.9</v>
      </c>
    </row>
    <row r="2211" spans="1:2" x14ac:dyDescent="0.35">
      <c r="A2211" t="str">
        <v>Warren Sheppard</v>
      </c>
      <c r="B2211" s="1" cm="1">
        <f t="array" ref="B2211">AVERAGE(IF(ReadyData!A:A=DirectorAnalysis!A2211,ReadyData!F:F))</f>
        <v>4</v>
      </c>
    </row>
    <row r="2212" spans="1:2" x14ac:dyDescent="0.35">
      <c r="A2212" t="str">
        <v>Justin Paul Miller</v>
      </c>
      <c r="B2212" s="1" cm="1">
        <f t="array" ref="B2212">AVERAGE(IF(ReadyData!A:A=DirectorAnalysis!A2212,ReadyData!F:F))</f>
        <v>8.3000000000000007</v>
      </c>
    </row>
    <row r="2213" spans="1:2" x14ac:dyDescent="0.35">
      <c r="A2213" t="str">
        <v>Joel Paul Reisig</v>
      </c>
      <c r="B2213" s="1" cm="1">
        <f t="array" ref="B2213">AVERAGE(IF(ReadyData!A:A=DirectorAnalysis!A2213,ReadyData!F:F))</f>
        <v>6.15</v>
      </c>
    </row>
    <row r="2214" spans="1:2" x14ac:dyDescent="0.35">
      <c r="A2214" t="str">
        <v>Catherine Gund</v>
      </c>
      <c r="B2214" s="1" cm="1">
        <f t="array" ref="B2214">AVERAGE(IF(ReadyData!A:A=DirectorAnalysis!A2214,ReadyData!F:F))</f>
        <v>6.8</v>
      </c>
    </row>
    <row r="2215" spans="1:2" x14ac:dyDescent="0.35">
      <c r="A2215" t="str">
        <v>Luke Dye</v>
      </c>
      <c r="B2215" s="1" cm="1">
        <f t="array" ref="B2215">AVERAGE(IF(ReadyData!A:A=DirectorAnalysis!A2215,ReadyData!F:F))</f>
        <v>5.2</v>
      </c>
    </row>
    <row r="2216" spans="1:2" x14ac:dyDescent="0.35">
      <c r="A2216" t="str">
        <v>Alec Asten</v>
      </c>
      <c r="B2216" s="1" cm="1">
        <f t="array" ref="B2216">AVERAGE(IF(ReadyData!A:A=DirectorAnalysis!A2216,ReadyData!F:F))</f>
        <v>4.3</v>
      </c>
    </row>
    <row r="2217" spans="1:2" x14ac:dyDescent="0.35">
      <c r="A2217" t="str">
        <v>Hans Canosa</v>
      </c>
      <c r="B2217" s="1" cm="1">
        <f t="array" ref="B2217">AVERAGE(IF(ReadyData!A:A=DirectorAnalysis!A2217,ReadyData!F:F))</f>
        <v>7.1</v>
      </c>
    </row>
    <row r="2218" spans="1:2" x14ac:dyDescent="0.35">
      <c r="A2218" t="str">
        <v>Lloyd Kaufman</v>
      </c>
      <c r="B2218" s="1" cm="1">
        <f t="array" ref="B2218">AVERAGE(IF(ReadyData!A:A=DirectorAnalysis!A2218,ReadyData!F:F))</f>
        <v>6.2</v>
      </c>
    </row>
    <row r="2219" spans="1:2" x14ac:dyDescent="0.35">
      <c r="A2219" t="str">
        <v>Matthew Watts</v>
      </c>
      <c r="B2219" s="1" cm="1">
        <f t="array" ref="B2219">AVERAGE(IF(ReadyData!A:A=DirectorAnalysis!A2219,ReadyData!F:F))</f>
        <v>6.8</v>
      </c>
    </row>
    <row r="2220" spans="1:2" x14ac:dyDescent="0.35">
      <c r="A2220" t="str">
        <v>Lloyd Bacon</v>
      </c>
      <c r="B2220" s="1" cm="1">
        <f t="array" ref="B2220">AVERAGE(IF(ReadyData!A:A=DirectorAnalysis!A2220,ReadyData!F:F))</f>
        <v>7.7</v>
      </c>
    </row>
    <row r="2221" spans="1:2" x14ac:dyDescent="0.35">
      <c r="A2221" t="str">
        <v>Joe Kenemore</v>
      </c>
      <c r="B2221" s="1" cm="1">
        <f t="array" ref="B2221">AVERAGE(IF(ReadyData!A:A=DirectorAnalysis!A2221,ReadyData!F:F))</f>
        <v>8.1999999999999993</v>
      </c>
    </row>
    <row r="2222" spans="1:2" x14ac:dyDescent="0.35">
      <c r="A2222" t="str">
        <v>Kay Pollak</v>
      </c>
      <c r="B2222" s="1" cm="1">
        <f t="array" ref="B2222">AVERAGE(IF(ReadyData!A:A=DirectorAnalysis!A2222,ReadyData!F:F))</f>
        <v>7.6</v>
      </c>
    </row>
    <row r="2223" spans="1:2" x14ac:dyDescent="0.35">
      <c r="A2223" t="str">
        <v>Eric England</v>
      </c>
      <c r="B2223" s="1" cm="1">
        <f t="array" ref="B2223">AVERAGE(IF(ReadyData!A:A=DirectorAnalysis!A2223,ReadyData!F:F))</f>
        <v>4.0999999999999996</v>
      </c>
    </row>
    <row r="2224" spans="1:2" x14ac:dyDescent="0.35">
      <c r="A2224" t="str">
        <v>Sue Corcoran</v>
      </c>
      <c r="B2224" s="1" cm="1">
        <f t="array" ref="B2224">AVERAGE(IF(ReadyData!A:A=DirectorAnalysis!A2224,ReadyData!F:F))</f>
        <v>4.7</v>
      </c>
    </row>
    <row r="2225" spans="1:2" x14ac:dyDescent="0.35">
      <c r="A2225" t="str">
        <v>Jonathan Caouette</v>
      </c>
      <c r="B2225" s="1" cm="1">
        <f t="array" ref="B2225">AVERAGE(IF(ReadyData!A:A=DirectorAnalysis!A2225,ReadyData!F:F))</f>
        <v>7.2</v>
      </c>
    </row>
    <row r="2226" spans="1:2" x14ac:dyDescent="0.35">
      <c r="A2226" t="str">
        <v>Ray Griggs</v>
      </c>
      <c r="B2226" s="1" cm="1">
        <f t="array" ref="B2226">AVERAGE(IF(ReadyData!A:A=DirectorAnalysis!A2226,ReadyData!F:F))</f>
        <v>5.0999999999999996</v>
      </c>
    </row>
    <row r="2227" spans="1:2" x14ac:dyDescent="0.35">
      <c r="A2227" t="str">
        <v>Matt Jackson</v>
      </c>
      <c r="B2227" s="1" cm="1">
        <f t="array" ref="B2227">AVERAGE(IF(ReadyData!A:A=DirectorAnalysis!A2227,ReadyData!F:F))</f>
        <v>5.4</v>
      </c>
    </row>
    <row r="2228" spans="1:2" x14ac:dyDescent="0.35">
      <c r="A2228" t="str">
        <v>Lucio Fulci</v>
      </c>
      <c r="B2228" s="1" cm="1">
        <f t="array" ref="B2228">AVERAGE(IF(ReadyData!A:A=DirectorAnalysis!A2228,ReadyData!F:F))</f>
        <v>6.9</v>
      </c>
    </row>
    <row r="2229" spans="1:2" x14ac:dyDescent="0.35">
      <c r="A2229" t="str">
        <v>Paul Fox</v>
      </c>
      <c r="B2229" s="1" cm="1">
        <f t="array" ref="B2229">AVERAGE(IF(ReadyData!A:A=DirectorAnalysis!A2229,ReadyData!F:F))</f>
        <v>6.1</v>
      </c>
    </row>
    <row r="2230" spans="1:2" x14ac:dyDescent="0.35">
      <c r="A2230" t="str">
        <v>Ari Kirschenbaum</v>
      </c>
      <c r="B2230" s="1" cm="1">
        <f t="array" ref="B2230">AVERAGE(IF(ReadyData!A:A=DirectorAnalysis!A2230,ReadyData!F:F))</f>
        <v>5.8</v>
      </c>
    </row>
    <row r="2231" spans="1:2" x14ac:dyDescent="0.35">
      <c r="A2231" t="str">
        <v>Cassandra Nicolaou</v>
      </c>
      <c r="B2231" s="1" cm="1">
        <f t="array" ref="B2231">AVERAGE(IF(ReadyData!A:A=DirectorAnalysis!A2231,ReadyData!F:F))</f>
        <v>6</v>
      </c>
    </row>
    <row r="2232" spans="1:2" x14ac:dyDescent="0.35">
      <c r="A2232" t="str">
        <v>Ingmar Bergman</v>
      </c>
      <c r="B2232" s="1" cm="1">
        <f t="array" ref="B2232">AVERAGE(IF(ReadyData!A:A=DirectorAnalysis!A2232,ReadyData!F:F))</f>
        <v>8.1999999999999993</v>
      </c>
    </row>
    <row r="2233" spans="1:2" x14ac:dyDescent="0.35">
      <c r="A2233" t="str">
        <v>Roger Nygard</v>
      </c>
      <c r="B2233" s="1" cm="1">
        <f t="array" ref="B2233">AVERAGE(IF(ReadyData!A:A=DirectorAnalysis!A2233,ReadyData!F:F))</f>
        <v>7</v>
      </c>
    </row>
    <row r="2234" spans="1:2" x14ac:dyDescent="0.35">
      <c r="A2234" t="str">
        <v>Harry Beaumont</v>
      </c>
      <c r="B2234" s="1" cm="1">
        <f t="array" ref="B2234">AVERAGE(IF(ReadyData!A:A=DirectorAnalysis!A2234,ReadyData!F:F))</f>
        <v>6.3</v>
      </c>
    </row>
    <row r="2235" spans="1:2" x14ac:dyDescent="0.35">
      <c r="A2235" t="str">
        <v>Franck Khalfoun</v>
      </c>
      <c r="B2235" s="1" cm="1">
        <f t="array" ref="B2235">AVERAGE(IF(ReadyData!A:A=DirectorAnalysis!A2235,ReadyData!F:F))</f>
        <v>6.1</v>
      </c>
    </row>
    <row r="2236" spans="1:2" x14ac:dyDescent="0.35">
      <c r="A2236" t="str">
        <v>Mor Loushy</v>
      </c>
      <c r="B2236" s="1" cm="1">
        <f t="array" ref="B2236">AVERAGE(IF(ReadyData!A:A=DirectorAnalysis!A2236,ReadyData!F:F))</f>
        <v>7.2</v>
      </c>
    </row>
    <row r="2237" spans="1:2" x14ac:dyDescent="0.35">
      <c r="A2237" t="str">
        <v>Henry Alex Rubin</v>
      </c>
      <c r="B2237" s="1" cm="1">
        <f t="array" ref="B2237">AVERAGE(IF(ReadyData!A:A=DirectorAnalysis!A2237,ReadyData!F:F))</f>
        <v>7.8</v>
      </c>
    </row>
    <row r="2238" spans="1:2" x14ac:dyDescent="0.35">
      <c r="A2238" t="str">
        <v>Sam Firstenberg</v>
      </c>
      <c r="B2238" s="1" cm="1">
        <f t="array" ref="B2238">AVERAGE(IF(ReadyData!A:A=DirectorAnalysis!A2238,ReadyData!F:F))</f>
        <v>4.7</v>
      </c>
    </row>
    <row r="2239" spans="1:2" x14ac:dyDescent="0.35">
      <c r="A2239" t="str">
        <v>Doug Block</v>
      </c>
      <c r="B2239" s="1" cm="1">
        <f t="array" ref="B2239">AVERAGE(IF(ReadyData!A:A=DirectorAnalysis!A2239,ReadyData!F:F))</f>
        <v>7.5</v>
      </c>
    </row>
    <row r="2240" spans="1:2" x14ac:dyDescent="0.35">
      <c r="A2240" t="str">
        <v>Chad Kapper</v>
      </c>
      <c r="B2240" s="1" cm="1">
        <f t="array" ref="B2240">AVERAGE(IF(ReadyData!A:A=DirectorAnalysis!A2240,ReadyData!F:F))</f>
        <v>3.4</v>
      </c>
    </row>
    <row r="2241" spans="1:2" x14ac:dyDescent="0.35">
      <c r="A2241" t="str">
        <v>Paul Fierlinger</v>
      </c>
      <c r="B2241" s="1" cm="1">
        <f t="array" ref="B2241">AVERAGE(IF(ReadyData!A:A=DirectorAnalysis!A2241,ReadyData!F:F))</f>
        <v>6.9</v>
      </c>
    </row>
    <row r="2242" spans="1:2" x14ac:dyDescent="0.35">
      <c r="A2242" t="str">
        <v>Yorgos Lanthimos</v>
      </c>
      <c r="B2242" s="1" cm="1">
        <f t="array" ref="B2242">AVERAGE(IF(ReadyData!A:A=DirectorAnalysis!A2242,ReadyData!F:F))</f>
        <v>7.3</v>
      </c>
    </row>
    <row r="2243" spans="1:2" x14ac:dyDescent="0.35">
      <c r="A2243" t="str">
        <v>Lauren Lazin</v>
      </c>
      <c r="B2243" s="1" cm="1">
        <f t="array" ref="B2243">AVERAGE(IF(ReadyData!A:A=DirectorAnalysis!A2243,ReadyData!F:F))</f>
        <v>8</v>
      </c>
    </row>
    <row r="2244" spans="1:2" x14ac:dyDescent="0.35">
      <c r="A2244" t="str">
        <v>Gregory Widen</v>
      </c>
      <c r="B2244" s="1" cm="1">
        <f t="array" ref="B2244">AVERAGE(IF(ReadyData!A:A=DirectorAnalysis!A2244,ReadyData!F:F))</f>
        <v>6.6</v>
      </c>
    </row>
    <row r="2245" spans="1:2" x14ac:dyDescent="0.35">
      <c r="A2245" t="str">
        <v>Niall Johnson</v>
      </c>
      <c r="B2245" s="1" cm="1">
        <f t="array" ref="B2245">AVERAGE(IF(ReadyData!A:A=DirectorAnalysis!A2245,ReadyData!F:F))</f>
        <v>5.6</v>
      </c>
    </row>
    <row r="2246" spans="1:2" x14ac:dyDescent="0.35">
      <c r="A2246" t="str">
        <v>Eric Mendelsohn</v>
      </c>
      <c r="B2246" s="1" cm="1">
        <f t="array" ref="B2246">AVERAGE(IF(ReadyData!A:A=DirectorAnalysis!A2246,ReadyData!F:F))</f>
        <v>5.2</v>
      </c>
    </row>
    <row r="2247" spans="1:2" x14ac:dyDescent="0.35">
      <c r="A2247" t="str">
        <v>Jean-Luc Godard</v>
      </c>
      <c r="B2247" s="1" cm="1">
        <f t="array" ref="B2247">AVERAGE(IF(ReadyData!A:A=DirectorAnalysis!A2247,ReadyData!F:F))</f>
        <v>7.5500000000000007</v>
      </c>
    </row>
    <row r="2248" spans="1:2" x14ac:dyDescent="0.35">
      <c r="A2248" t="str">
        <v>Florence Ayisi</v>
      </c>
      <c r="B2248" s="1" cm="1">
        <f t="array" ref="B2248">AVERAGE(IF(ReadyData!A:A=DirectorAnalysis!A2248,ReadyData!F:F))</f>
        <v>7.5</v>
      </c>
    </row>
    <row r="2249" spans="1:2" x14ac:dyDescent="0.35">
      <c r="A2249" t="str">
        <v>Michael Roemer</v>
      </c>
      <c r="B2249" s="1" cm="1">
        <f t="array" ref="B2249">AVERAGE(IF(ReadyData!A:A=DirectorAnalysis!A2249,ReadyData!F:F))</f>
        <v>8.1</v>
      </c>
    </row>
    <row r="2250" spans="1:2" x14ac:dyDescent="0.35">
      <c r="A2250" t="str">
        <v>Eddie O'Flaherty</v>
      </c>
      <c r="B2250" s="1" cm="1">
        <f t="array" ref="B2250">AVERAGE(IF(ReadyData!A:A=DirectorAnalysis!A2250,ReadyData!F:F))</f>
        <v>6.6</v>
      </c>
    </row>
    <row r="2251" spans="1:2" x14ac:dyDescent="0.35">
      <c r="A2251" t="str">
        <v>Babar Ahmed</v>
      </c>
      <c r="B2251" s="1" cm="1">
        <f t="array" ref="B2251">AVERAGE(IF(ReadyData!A:A=DirectorAnalysis!A2251,ReadyData!F:F))</f>
        <v>3.2</v>
      </c>
    </row>
    <row r="2252" spans="1:2" x14ac:dyDescent="0.35">
      <c r="A2252" t="str">
        <v>John D. Hancock</v>
      </c>
      <c r="B2252" s="1" cm="1">
        <f t="array" ref="B2252">AVERAGE(IF(ReadyData!A:A=DirectorAnalysis!A2252,ReadyData!F:F))</f>
        <v>6.6</v>
      </c>
    </row>
    <row r="2253" spans="1:2" x14ac:dyDescent="0.35">
      <c r="A2253" t="str">
        <v>Paul Bartel</v>
      </c>
      <c r="B2253" s="1" cm="1">
        <f t="array" ref="B2253">AVERAGE(IF(ReadyData!A:A=DirectorAnalysis!A2253,ReadyData!F:F))</f>
        <v>6.2</v>
      </c>
    </row>
    <row r="2254" spans="1:2" x14ac:dyDescent="0.35">
      <c r="A2254" t="str">
        <v>Bruce Dellis</v>
      </c>
      <c r="B2254" s="1" cm="1">
        <f t="array" ref="B2254">AVERAGE(IF(ReadyData!A:A=DirectorAnalysis!A2254,ReadyData!F:F))</f>
        <v>4.8</v>
      </c>
    </row>
    <row r="2255" spans="1:2" x14ac:dyDescent="0.35">
      <c r="A2255" t="str">
        <v>Pece Dingo</v>
      </c>
      <c r="B2255" s="1" cm="1">
        <f t="array" ref="B2255">AVERAGE(IF(ReadyData!A:A=DirectorAnalysis!A2255,ReadyData!F:F))</f>
        <v>4.5</v>
      </c>
    </row>
    <row r="2256" spans="1:2" x14ac:dyDescent="0.35">
      <c r="A2256" t="str">
        <v>Jerome Elston Scott</v>
      </c>
      <c r="B2256" s="1" cm="1">
        <f t="array" ref="B2256">AVERAGE(IF(ReadyData!A:A=DirectorAnalysis!A2256,ReadyData!F:F))</f>
        <v>7.2</v>
      </c>
    </row>
    <row r="2257" spans="1:2" x14ac:dyDescent="0.35">
      <c r="A2257" t="str">
        <v>Étienne Faure</v>
      </c>
      <c r="B2257" s="1" cm="1">
        <f t="array" ref="B2257">AVERAGE(IF(ReadyData!A:A=DirectorAnalysis!A2257,ReadyData!F:F))</f>
        <v>4.3</v>
      </c>
    </row>
    <row r="2258" spans="1:2" x14ac:dyDescent="0.35">
      <c r="A2258" t="str">
        <v>Herb Freed</v>
      </c>
      <c r="B2258" s="1" cm="1">
        <f t="array" ref="B2258">AVERAGE(IF(ReadyData!A:A=DirectorAnalysis!A2258,ReadyData!F:F))</f>
        <v>4.5</v>
      </c>
    </row>
    <row r="2259" spans="1:2" x14ac:dyDescent="0.35">
      <c r="A2259" t="str">
        <v>Jack Perez</v>
      </c>
      <c r="B2259" s="1" cm="1">
        <f t="array" ref="B2259">AVERAGE(IF(ReadyData!A:A=DirectorAnalysis!A2259,ReadyData!F:F))</f>
        <v>6.4</v>
      </c>
    </row>
    <row r="2260" spans="1:2" x14ac:dyDescent="0.35">
      <c r="A2260" t="str">
        <v>Craig Zobel</v>
      </c>
      <c r="B2260" s="1" cm="1">
        <f t="array" ref="B2260">AVERAGE(IF(ReadyData!A:A=DirectorAnalysis!A2260,ReadyData!F:F))</f>
        <v>6.4</v>
      </c>
    </row>
    <row r="2261" spans="1:2" x14ac:dyDescent="0.35">
      <c r="A2261" t="str">
        <v>Ken Del Conte</v>
      </c>
      <c r="B2261" s="1" cm="1">
        <f t="array" ref="B2261">AVERAGE(IF(ReadyData!A:A=DirectorAnalysis!A2261,ReadyData!F:F))</f>
        <v>4.3</v>
      </c>
    </row>
    <row r="2262" spans="1:2" x14ac:dyDescent="0.35">
      <c r="A2262" t="str">
        <v>Maria Maggenti</v>
      </c>
      <c r="B2262" s="1" cm="1">
        <f t="array" ref="B2262">AVERAGE(IF(ReadyData!A:A=DirectorAnalysis!A2262,ReadyData!F:F))</f>
        <v>6.5</v>
      </c>
    </row>
    <row r="2263" spans="1:2" x14ac:dyDescent="0.35">
      <c r="A2263" t="str">
        <v>Piyush Dinker Pandya</v>
      </c>
      <c r="B2263" s="1" cm="1">
        <f t="array" ref="B2263">AVERAGE(IF(ReadyData!A:A=DirectorAnalysis!A2263,ReadyData!F:F))</f>
        <v>6.7</v>
      </c>
    </row>
    <row r="2264" spans="1:2" x14ac:dyDescent="0.35">
      <c r="A2264" t="str">
        <v>Daniel Columbie</v>
      </c>
      <c r="B2264" s="1" cm="1">
        <f t="array" ref="B2264">AVERAGE(IF(ReadyData!A:A=DirectorAnalysis!A2264,ReadyData!F:F))</f>
        <v>4.3</v>
      </c>
    </row>
    <row r="2265" spans="1:2" x14ac:dyDescent="0.35">
      <c r="A2265" t="str">
        <v>Emma-Kate Croghan</v>
      </c>
      <c r="B2265" s="1" cm="1">
        <f t="array" ref="B2265">AVERAGE(IF(ReadyData!A:A=DirectorAnalysis!A2265,ReadyData!F:F))</f>
        <v>6.4</v>
      </c>
    </row>
    <row r="2266" spans="1:2" x14ac:dyDescent="0.35">
      <c r="A2266" t="str">
        <v>Bill Plympton</v>
      </c>
      <c r="B2266" s="1" cm="1">
        <f t="array" ref="B2266">AVERAGE(IF(ReadyData!A:A=DirectorAnalysis!A2266,ReadyData!F:F))</f>
        <v>7</v>
      </c>
    </row>
    <row r="2267" spans="1:2" x14ac:dyDescent="0.35">
      <c r="A2267" t="str">
        <v>Drake Doremus</v>
      </c>
      <c r="B2267" s="1" cm="1">
        <f t="array" ref="B2267">AVERAGE(IF(ReadyData!A:A=DirectorAnalysis!A2267,ReadyData!F:F))</f>
        <v>6.7</v>
      </c>
    </row>
    <row r="2268" spans="1:2" x14ac:dyDescent="0.35">
      <c r="A2268" t="str">
        <v>Al Franklin</v>
      </c>
      <c r="B2268" s="1" cm="1">
        <f t="array" ref="B2268">AVERAGE(IF(ReadyData!A:A=DirectorAnalysis!A2268,ReadyData!F:F))</f>
        <v>4.3</v>
      </c>
    </row>
    <row r="2269" spans="1:2" x14ac:dyDescent="0.35">
      <c r="A2269" t="str">
        <v>Michael Kang</v>
      </c>
      <c r="B2269" s="1" cm="1">
        <f t="array" ref="B2269">AVERAGE(IF(ReadyData!A:A=DirectorAnalysis!A2269,ReadyData!F:F))</f>
        <v>6.8</v>
      </c>
    </row>
    <row r="2270" spans="1:2" x14ac:dyDescent="0.35">
      <c r="A2270" t="str">
        <v>Lori Silverbush</v>
      </c>
      <c r="B2270" s="1" cm="1">
        <f t="array" ref="B2270">AVERAGE(IF(ReadyData!A:A=DirectorAnalysis!A2270,ReadyData!F:F))</f>
        <v>6.9</v>
      </c>
    </row>
    <row r="2271" spans="1:2" x14ac:dyDescent="0.35">
      <c r="A2271" t="str">
        <v>Stuart Hazeldine</v>
      </c>
      <c r="B2271" s="1" cm="1">
        <f t="array" ref="B2271">AVERAGE(IF(ReadyData!A:A=DirectorAnalysis!A2271,ReadyData!F:F))</f>
        <v>6.9</v>
      </c>
    </row>
    <row r="2272" spans="1:2" x14ac:dyDescent="0.35">
      <c r="A2272" t="str">
        <v>Hilary Brougher</v>
      </c>
      <c r="B2272" s="1" cm="1">
        <f t="array" ref="B2272">AVERAGE(IF(ReadyData!A:A=DirectorAnalysis!A2272,ReadyData!F:F))</f>
        <v>6.3</v>
      </c>
    </row>
    <row r="2273" spans="1:2" x14ac:dyDescent="0.35">
      <c r="A2273" t="str">
        <v>Rachel Goldenberg</v>
      </c>
      <c r="B2273" s="1" cm="1">
        <f t="array" ref="B2273">AVERAGE(IF(ReadyData!A:A=DirectorAnalysis!A2273,ReadyData!F:F))</f>
        <v>2.5</v>
      </c>
    </row>
    <row r="2274" spans="1:2" x14ac:dyDescent="0.35">
      <c r="A2274" t="str">
        <v>Corbin Bernsen</v>
      </c>
      <c r="B2274" s="1" cm="1">
        <f t="array" ref="B2274">AVERAGE(IF(ReadyData!A:A=DirectorAnalysis!A2274,ReadyData!F:F))</f>
        <v>5.7</v>
      </c>
    </row>
    <row r="2275" spans="1:2" x14ac:dyDescent="0.35">
      <c r="A2275" t="str">
        <v>Jamin Winans</v>
      </c>
      <c r="B2275" s="1" cm="1">
        <f t="array" ref="B2275">AVERAGE(IF(ReadyData!A:A=DirectorAnalysis!A2275,ReadyData!F:F))</f>
        <v>7</v>
      </c>
    </row>
    <row r="2276" spans="1:2" x14ac:dyDescent="0.35">
      <c r="A2276" t="str">
        <v>Tom Seidman</v>
      </c>
      <c r="B2276" s="1" cm="1">
        <f t="array" ref="B2276">AVERAGE(IF(ReadyData!A:A=DirectorAnalysis!A2276,ReadyData!F:F))</f>
        <v>6.2</v>
      </c>
    </row>
    <row r="2277" spans="1:2" x14ac:dyDescent="0.35">
      <c r="A2277" t="str">
        <v>Jason Naumann</v>
      </c>
      <c r="B2277" s="1" cm="1">
        <f t="array" ref="B2277">AVERAGE(IF(ReadyData!A:A=DirectorAnalysis!A2277,ReadyData!F:F))</f>
        <v>6.9</v>
      </c>
    </row>
    <row r="2278" spans="1:2" x14ac:dyDescent="0.35">
      <c r="A2278" t="str">
        <v>Matt Cimber</v>
      </c>
      <c r="B2278" s="1" cm="1">
        <f t="array" ref="B2278">AVERAGE(IF(ReadyData!A:A=DirectorAnalysis!A2278,ReadyData!F:F))</f>
        <v>4.5</v>
      </c>
    </row>
    <row r="2279" spans="1:2" x14ac:dyDescent="0.35">
      <c r="A2279" t="str">
        <v>Sam Martin</v>
      </c>
      <c r="B2279" s="1" cm="1">
        <f t="array" ref="B2279">AVERAGE(IF(ReadyData!A:A=DirectorAnalysis!A2279,ReadyData!F:F))</f>
        <v>7.8</v>
      </c>
    </row>
    <row r="2280" spans="1:2" x14ac:dyDescent="0.35">
      <c r="A2280" t="str">
        <v>Andrew Hyatt</v>
      </c>
      <c r="B2280" s="1" cm="1">
        <f t="array" ref="B2280">AVERAGE(IF(ReadyData!A:A=DirectorAnalysis!A2280,ReadyData!F:F))</f>
        <v>4.4000000000000004</v>
      </c>
    </row>
    <row r="2281" spans="1:2" x14ac:dyDescent="0.35">
      <c r="A2281" t="str">
        <v>Kristin Rizzo</v>
      </c>
      <c r="B2281" s="1" cm="1">
        <f t="array" ref="B2281">AVERAGE(IF(ReadyData!A:A=DirectorAnalysis!A2281,ReadyData!F:F))</f>
        <v>8</v>
      </c>
    </row>
    <row r="2282" spans="1:2" x14ac:dyDescent="0.35">
      <c r="A2282" t="str">
        <v>Ward Roberts</v>
      </c>
      <c r="B2282" s="1" cm="1">
        <f t="array" ref="B2282">AVERAGE(IF(ReadyData!A:A=DirectorAnalysis!A2282,ReadyData!F:F))</f>
        <v>6.5</v>
      </c>
    </row>
    <row r="2283" spans="1:2" x14ac:dyDescent="0.35">
      <c r="A2283" t="str">
        <v>Zoran Lisinac</v>
      </c>
      <c r="B2283" s="1" cm="1">
        <f t="array" ref="B2283">AVERAGE(IF(ReadyData!A:A=DirectorAnalysis!A2283,ReadyData!F:F))</f>
        <v>7.1</v>
      </c>
    </row>
    <row r="2284" spans="1:2" x14ac:dyDescent="0.35">
      <c r="A2284" t="str">
        <v>James O'Brien</v>
      </c>
      <c r="B2284" s="1" cm="1">
        <f t="array" ref="B2284">AVERAGE(IF(ReadyData!A:A=DirectorAnalysis!A2284,ReadyData!F:F))</f>
        <v>4</v>
      </c>
    </row>
    <row r="2285" spans="1:2" x14ac:dyDescent="0.35">
      <c r="A2285" t="str">
        <v>Tom Putnam</v>
      </c>
      <c r="B2285" s="1" cm="1">
        <f t="array" ref="B2285">AVERAGE(IF(ReadyData!A:A=DirectorAnalysis!A2285,ReadyData!F:F))</f>
        <v>7.5</v>
      </c>
    </row>
    <row r="2286" spans="1:2" x14ac:dyDescent="0.35">
      <c r="A2286" t="str">
        <v>Jon Shear</v>
      </c>
      <c r="B2286" s="1" cm="1">
        <f t="array" ref="B2286">AVERAGE(IF(ReadyData!A:A=DirectorAnalysis!A2286,ReadyData!F:F))</f>
        <v>7</v>
      </c>
    </row>
    <row r="2287" spans="1:2" x14ac:dyDescent="0.35">
      <c r="A2287" t="str">
        <v>Al Silliman Jr.</v>
      </c>
      <c r="B2287" s="1" cm="1">
        <f t="array" ref="B2287">AVERAGE(IF(ReadyData!A:A=DirectorAnalysis!A2287,ReadyData!F:F))</f>
        <v>4</v>
      </c>
    </row>
    <row r="2288" spans="1:2" x14ac:dyDescent="0.35">
      <c r="A2288" t="str">
        <v>Eugène Lourié</v>
      </c>
      <c r="B2288" s="1" cm="1">
        <f t="array" ref="B2288">AVERAGE(IF(ReadyData!A:A=DirectorAnalysis!A2288,ReadyData!F:F))</f>
        <v>6.7</v>
      </c>
    </row>
    <row r="2289" spans="1:2" x14ac:dyDescent="0.35">
      <c r="A2289" t="str">
        <v>Lowell Sherman</v>
      </c>
      <c r="B2289" s="1" cm="1">
        <f t="array" ref="B2289">AVERAGE(IF(ReadyData!A:A=DirectorAnalysis!A2289,ReadyData!F:F))</f>
        <v>6.5</v>
      </c>
    </row>
    <row r="2290" spans="1:2" x14ac:dyDescent="0.35">
      <c r="A2290" t="str">
        <v>Maurizio Benazzo</v>
      </c>
      <c r="B2290" s="1" cm="1">
        <f t="array" ref="B2290">AVERAGE(IF(ReadyData!A:A=DirectorAnalysis!A2290,ReadyData!F:F))</f>
        <v>7.2</v>
      </c>
    </row>
    <row r="2291" spans="1:2" x14ac:dyDescent="0.35">
      <c r="A2291" t="str">
        <v>David G. Evans</v>
      </c>
      <c r="B2291" s="1" cm="1">
        <f t="array" ref="B2291">AVERAGE(IF(ReadyData!A:A=DirectorAnalysis!A2291,ReadyData!F:F))</f>
        <v>6.4</v>
      </c>
    </row>
    <row r="2292" spans="1:2" x14ac:dyDescent="0.35">
      <c r="A2292" t="str">
        <v>Sherman Alexie</v>
      </c>
      <c r="B2292" s="1" cm="1">
        <f t="array" ref="B2292">AVERAGE(IF(ReadyData!A:A=DirectorAnalysis!A2292,ReadyData!F:F))</f>
        <v>6.9</v>
      </c>
    </row>
    <row r="2293" spans="1:2" x14ac:dyDescent="0.35">
      <c r="A2293" t="str">
        <v>Justin Dillon</v>
      </c>
      <c r="B2293" s="1" cm="1">
        <f t="array" ref="B2293">AVERAGE(IF(ReadyData!A:A=DirectorAnalysis!A2293,ReadyData!F:F))</f>
        <v>7.5</v>
      </c>
    </row>
    <row r="2294" spans="1:2" x14ac:dyDescent="0.35">
      <c r="A2294" t="str">
        <v>Stevan Mena</v>
      </c>
      <c r="B2294" s="1" cm="1">
        <f t="array" ref="B2294">AVERAGE(IF(ReadyData!A:A=DirectorAnalysis!A2294,ReadyData!F:F))</f>
        <v>5.0999999999999996</v>
      </c>
    </row>
    <row r="2295" spans="1:2" x14ac:dyDescent="0.35">
      <c r="A2295" t="str">
        <v>Livingston Oden</v>
      </c>
      <c r="B2295" s="1" cm="1">
        <f t="array" ref="B2295">AVERAGE(IF(ReadyData!A:A=DirectorAnalysis!A2295,ReadyData!F:F))</f>
        <v>6.8</v>
      </c>
    </row>
    <row r="2296" spans="1:2" x14ac:dyDescent="0.35">
      <c r="A2296" t="str">
        <v>Chris Marker</v>
      </c>
      <c r="B2296" s="1" cm="1">
        <f t="array" ref="B2296">AVERAGE(IF(ReadyData!A:A=DirectorAnalysis!A2296,ReadyData!F:F))</f>
        <v>7.4</v>
      </c>
    </row>
    <row r="2297" spans="1:2" x14ac:dyDescent="0.35">
      <c r="A2297" t="str">
        <v>Carl Theodor Dreyer</v>
      </c>
      <c r="B2297" s="1" cm="1">
        <f t="array" ref="B2297">AVERAGE(IF(ReadyData!A:A=DirectorAnalysis!A2297,ReadyData!F:F))</f>
        <v>8.1</v>
      </c>
    </row>
    <row r="2298" spans="1:2" x14ac:dyDescent="0.35">
      <c r="A2298" t="str">
        <v>Marianna Palka</v>
      </c>
      <c r="B2298" s="1" cm="1">
        <f t="array" ref="B2298">AVERAGE(IF(ReadyData!A:A=DirectorAnalysis!A2298,ReadyData!F:F))</f>
        <v>6.5</v>
      </c>
    </row>
    <row r="2299" spans="1:2" x14ac:dyDescent="0.35">
      <c r="A2299" t="str">
        <v>Ricki Stern</v>
      </c>
      <c r="B2299" s="1" cm="1">
        <f t="array" ref="B2299">AVERAGE(IF(ReadyData!A:A=DirectorAnalysis!A2299,ReadyData!F:F))</f>
        <v>7.7</v>
      </c>
    </row>
    <row r="2300" spans="1:2" x14ac:dyDescent="0.35">
      <c r="A2300" t="str">
        <v>Nadia Tass</v>
      </c>
      <c r="B2300" s="1" cm="1">
        <f t="array" ref="B2300">AVERAGE(IF(ReadyData!A:A=DirectorAnalysis!A2300,ReadyData!F:F))</f>
        <v>7.2</v>
      </c>
    </row>
    <row r="2301" spans="1:2" x14ac:dyDescent="0.35">
      <c r="A2301" t="str">
        <v>James Kerwin</v>
      </c>
      <c r="B2301" s="1" cm="1">
        <f t="array" ref="B2301">AVERAGE(IF(ReadyData!A:A=DirectorAnalysis!A2301,ReadyData!F:F))</f>
        <v>5.4</v>
      </c>
    </row>
    <row r="2302" spans="1:2" x14ac:dyDescent="0.35">
      <c r="A2302" t="str">
        <v>C. Fraser Press</v>
      </c>
      <c r="B2302" s="1" cm="1">
        <f t="array" ref="B2302">AVERAGE(IF(ReadyData!A:A=DirectorAnalysis!A2302,ReadyData!F:F))</f>
        <v>6.7</v>
      </c>
    </row>
    <row r="2303" spans="1:2" x14ac:dyDescent="0.35">
      <c r="A2303" t="str">
        <v>Rania Attieh</v>
      </c>
      <c r="B2303" s="1" cm="1">
        <f t="array" ref="B2303">AVERAGE(IF(ReadyData!A:A=DirectorAnalysis!A2303,ReadyData!F:F))</f>
        <v>6.3</v>
      </c>
    </row>
    <row r="2304" spans="1:2" x14ac:dyDescent="0.35">
      <c r="A2304" t="str">
        <v>Sharon Greytak</v>
      </c>
      <c r="B2304" s="1" cm="1">
        <f t="array" ref="B2304">AVERAGE(IF(ReadyData!A:A=DirectorAnalysis!A2304,ReadyData!F:F))</f>
        <v>8.1</v>
      </c>
    </row>
    <row r="2305" spans="1:2" x14ac:dyDescent="0.35">
      <c r="A2305" t="str">
        <v>Majid Majidi</v>
      </c>
      <c r="B2305" s="1" cm="1">
        <f t="array" ref="B2305">AVERAGE(IF(ReadyData!A:A=DirectorAnalysis!A2305,ReadyData!F:F))</f>
        <v>8.5</v>
      </c>
    </row>
    <row r="2306" spans="1:2" x14ac:dyDescent="0.35">
      <c r="A2306" t="str">
        <v>Andrew Haigh</v>
      </c>
      <c r="B2306" s="1" cm="1">
        <f t="array" ref="B2306">AVERAGE(IF(ReadyData!A:A=DirectorAnalysis!A2306,ReadyData!F:F))</f>
        <v>7.7</v>
      </c>
    </row>
    <row r="2307" spans="1:2" x14ac:dyDescent="0.35">
      <c r="A2307" t="str">
        <v>Cary Bell</v>
      </c>
      <c r="B2307" s="1" cm="1">
        <f t="array" ref="B2307">AVERAGE(IF(ReadyData!A:A=DirectorAnalysis!A2307,ReadyData!F:F))</f>
        <v>8.6999999999999993</v>
      </c>
    </row>
    <row r="2308" spans="1:2" x14ac:dyDescent="0.35">
      <c r="A2308" t="str">
        <v>Nicolae Constantin Tanase</v>
      </c>
      <c r="B2308" s="1" cm="1">
        <f t="array" ref="B2308">AVERAGE(IF(ReadyData!A:A=DirectorAnalysis!A2308,ReadyData!F:F))</f>
        <v>6.5</v>
      </c>
    </row>
    <row r="2309" spans="1:2" x14ac:dyDescent="0.35">
      <c r="A2309" t="str">
        <v>Melvin Van Peebles</v>
      </c>
      <c r="B2309" s="1" cm="1">
        <f t="array" ref="B2309">AVERAGE(IF(ReadyData!A:A=DirectorAnalysis!A2309,ReadyData!F:F))</f>
        <v>5.5</v>
      </c>
    </row>
    <row r="2310" spans="1:2" x14ac:dyDescent="0.35">
      <c r="A2310" t="str">
        <v>Ken Roht</v>
      </c>
      <c r="B2310" s="1" cm="1">
        <f t="array" ref="B2310">AVERAGE(IF(ReadyData!A:A=DirectorAnalysis!A2310,ReadyData!F:F))</f>
        <v>7</v>
      </c>
    </row>
    <row r="2311" spans="1:2" x14ac:dyDescent="0.35">
      <c r="A2311" t="str">
        <v>Robinson Devor</v>
      </c>
      <c r="B2311" s="1" cm="1">
        <f t="array" ref="B2311">AVERAGE(IF(ReadyData!A:A=DirectorAnalysis!A2311,ReadyData!F:F))</f>
        <v>7.3</v>
      </c>
    </row>
    <row r="2312" spans="1:2" x14ac:dyDescent="0.35">
      <c r="A2312" t="str">
        <v>Michel Orion Scott</v>
      </c>
      <c r="B2312" s="1" cm="1">
        <f t="array" ref="B2312">AVERAGE(IF(ReadyData!A:A=DirectorAnalysis!A2312,ReadyData!F:F))</f>
        <v>7.4</v>
      </c>
    </row>
    <row r="2313" spans="1:2" x14ac:dyDescent="0.35">
      <c r="A2313" t="str">
        <v>Pat Holden</v>
      </c>
      <c r="B2313" s="1" cm="1">
        <f t="array" ref="B2313">AVERAGE(IF(ReadyData!A:A=DirectorAnalysis!A2313,ReadyData!F:F))</f>
        <v>5.4</v>
      </c>
    </row>
    <row r="2314" spans="1:2" x14ac:dyDescent="0.35">
      <c r="A2314" t="str">
        <v>Eric Bugbee</v>
      </c>
      <c r="B2314" s="1" cm="1">
        <f t="array" ref="B2314">AVERAGE(IF(ReadyData!A:A=DirectorAnalysis!A2314,ReadyData!F:F))</f>
        <v>7.1</v>
      </c>
    </row>
    <row r="2315" spans="1:2" x14ac:dyDescent="0.35">
      <c r="A2315" t="str">
        <v>Bill Melendez</v>
      </c>
      <c r="B2315" s="1" cm="1">
        <f t="array" ref="B2315">AVERAGE(IF(ReadyData!A:A=DirectorAnalysis!A2315,ReadyData!F:F))</f>
        <v>8.4</v>
      </c>
    </row>
    <row r="2316" spans="1:2" x14ac:dyDescent="0.35">
      <c r="A2316" t="str">
        <v>Dena Seidel</v>
      </c>
      <c r="B2316" s="1" cm="1">
        <f t="array" ref="B2316">AVERAGE(IF(ReadyData!A:A=DirectorAnalysis!A2316,ReadyData!F:F))</f>
        <v>7</v>
      </c>
    </row>
    <row r="2317" spans="1:2" x14ac:dyDescent="0.35">
      <c r="A2317" t="str">
        <v>Deborah Anderson</v>
      </c>
      <c r="B2317" s="1" cm="1">
        <f t="array" ref="B2317">AVERAGE(IF(ReadyData!A:A=DirectorAnalysis!A2317,ReadyData!F:F))</f>
        <v>5.3</v>
      </c>
    </row>
    <row r="2318" spans="1:2" x14ac:dyDescent="0.35">
      <c r="A2318" t="str">
        <v>Sara Newens</v>
      </c>
      <c r="B2318" s="1" cm="1">
        <f t="array" ref="B2318">AVERAGE(IF(ReadyData!A:A=DirectorAnalysis!A2318,ReadyData!F:F))</f>
        <v>7.1</v>
      </c>
    </row>
    <row r="2319" spans="1:2" x14ac:dyDescent="0.35">
      <c r="A2319" t="str">
        <v>Sai Varadan</v>
      </c>
      <c r="B2319" s="1" cm="1">
        <f t="array" ref="B2319">AVERAGE(IF(ReadyData!A:A=DirectorAnalysis!A2319,ReadyData!F:F))</f>
        <v>7.2</v>
      </c>
    </row>
    <row r="2320" spans="1:2" x14ac:dyDescent="0.35">
      <c r="A2320" t="str">
        <v>Amal Al-Agroobi</v>
      </c>
      <c r="B2320" s="1" cm="1">
        <f t="array" ref="B2320">AVERAGE(IF(ReadyData!A:A=DirectorAnalysis!A2320,ReadyData!F:F))</f>
        <v>8.1999999999999993</v>
      </c>
    </row>
    <row r="2321" spans="1:2" x14ac:dyDescent="0.35">
      <c r="A2321" t="str">
        <v>Andrew Berends</v>
      </c>
      <c r="B2321" s="1" cm="1">
        <f t="array" ref="B2321">AVERAGE(IF(ReadyData!A:A=DirectorAnalysis!A2321,ReadyData!F:F))</f>
        <v>6.6</v>
      </c>
    </row>
    <row r="2322" spans="1:2" x14ac:dyDescent="0.35">
      <c r="A2322" t="str">
        <v>Lynn Shelton</v>
      </c>
      <c r="B2322" s="1" cm="1">
        <f t="array" ref="B2322">AVERAGE(IF(ReadyData!A:A=DirectorAnalysis!A2322,ReadyData!F:F))</f>
        <v>6.7</v>
      </c>
    </row>
    <row r="2323" spans="1:2" x14ac:dyDescent="0.35">
      <c r="A2323" t="str">
        <v>David Hewlett</v>
      </c>
      <c r="B2323" s="1" cm="1">
        <f t="array" ref="B2323">AVERAGE(IF(ReadyData!A:A=DirectorAnalysis!A2323,ReadyData!F:F))</f>
        <v>7</v>
      </c>
    </row>
    <row r="2324" spans="1:2" x14ac:dyDescent="0.35">
      <c r="A2324" t="str">
        <v>Nate Parker</v>
      </c>
      <c r="B2324" s="1" cm="1">
        <f t="array" ref="B2324">AVERAGE(IF(ReadyData!A:A=DirectorAnalysis!A2324,ReadyData!F:F))</f>
        <v>5.4</v>
      </c>
    </row>
    <row r="2325" spans="1:2" x14ac:dyDescent="0.35">
      <c r="A2325" t="str">
        <v>Nathan Smith Jones</v>
      </c>
      <c r="B2325" s="1" cm="1">
        <f t="array" ref="B2325">AVERAGE(IF(ReadyData!A:A=DirectorAnalysis!A2325,ReadyData!F:F))</f>
        <v>5.7</v>
      </c>
    </row>
    <row r="2326" spans="1:2" x14ac:dyDescent="0.35">
      <c r="A2326" t="str">
        <v>Travis Cluff</v>
      </c>
      <c r="B2326" s="1" cm="1">
        <f t="array" ref="B2326">AVERAGE(IF(ReadyData!A:A=DirectorAnalysis!A2326,ReadyData!F:F))</f>
        <v>4.2</v>
      </c>
    </row>
    <row r="2327" spans="1:2" x14ac:dyDescent="0.35">
      <c r="A2327" t="str">
        <v>Robert Townsend</v>
      </c>
      <c r="B2327" s="1" cm="1">
        <f t="array" ref="B2327">AVERAGE(IF(ReadyData!A:A=DirectorAnalysis!A2327,ReadyData!F:F))</f>
        <v>7</v>
      </c>
    </row>
    <row r="2328" spans="1:2" x14ac:dyDescent="0.35">
      <c r="A2328" t="str">
        <v>Jamaa Fanaka</v>
      </c>
      <c r="B2328" s="1" cm="1">
        <f t="array" ref="B2328">AVERAGE(IF(ReadyData!A:A=DirectorAnalysis!A2328,ReadyData!F:F))</f>
        <v>5.8</v>
      </c>
    </row>
    <row r="2329" spans="1:2" x14ac:dyDescent="0.35">
      <c r="A2329" t="str">
        <v>Larry Blamire</v>
      </c>
      <c r="B2329" s="1" cm="1">
        <f t="array" ref="B2329">AVERAGE(IF(ReadyData!A:A=DirectorAnalysis!A2329,ReadyData!F:F))</f>
        <v>7</v>
      </c>
    </row>
    <row r="2330" spans="1:2" x14ac:dyDescent="0.35">
      <c r="A2330" t="str">
        <v>Stephen Langford</v>
      </c>
      <c r="B2330" s="1" cm="1">
        <f t="array" ref="B2330">AVERAGE(IF(ReadyData!A:A=DirectorAnalysis!A2330,ReadyData!F:F))</f>
        <v>3.2</v>
      </c>
    </row>
    <row r="2331" spans="1:2" x14ac:dyDescent="0.35">
      <c r="A2331" t="str">
        <v>E.L. Katz</v>
      </c>
      <c r="B2331" s="1" cm="1">
        <f t="array" ref="B2331">AVERAGE(IF(ReadyData!A:A=DirectorAnalysis!A2331,ReadyData!F:F))</f>
        <v>6.8</v>
      </c>
    </row>
    <row r="2332" spans="1:2" x14ac:dyDescent="0.35">
      <c r="A2332" t="str">
        <v>Lisanne Pajot</v>
      </c>
      <c r="B2332" s="1" cm="1">
        <f t="array" ref="B2332">AVERAGE(IF(ReadyData!A:A=DirectorAnalysis!A2332,ReadyData!F:F))</f>
        <v>7.7</v>
      </c>
    </row>
    <row r="2333" spans="1:2" x14ac:dyDescent="0.35">
      <c r="A2333" t="str">
        <v>Dan Reed</v>
      </c>
      <c r="B2333" s="1" cm="1">
        <f t="array" ref="B2333">AVERAGE(IF(ReadyData!A:A=DirectorAnalysis!A2333,ReadyData!F:F))</f>
        <v>5.6</v>
      </c>
    </row>
    <row r="2334" spans="1:2" x14ac:dyDescent="0.35">
      <c r="A2334" t="str">
        <v>John Reinhardt</v>
      </c>
      <c r="B2334" s="1" cm="1">
        <f t="array" ref="B2334">AVERAGE(IF(ReadyData!A:A=DirectorAnalysis!A2334,ReadyData!F:F))</f>
        <v>7.1</v>
      </c>
    </row>
    <row r="2335" spans="1:2" x14ac:dyDescent="0.35">
      <c r="A2335" t="str">
        <v>Patrick Ryan Sims</v>
      </c>
      <c r="B2335" s="1" cm="1">
        <f t="array" ref="B2335">AVERAGE(IF(ReadyData!A:A=DirectorAnalysis!A2335,ReadyData!F:F))</f>
        <v>3.6</v>
      </c>
    </row>
    <row r="2336" spans="1:2" x14ac:dyDescent="0.35">
      <c r="A2336" t="str">
        <v>Laslo Benedek</v>
      </c>
      <c r="B2336" s="1" cm="1">
        <f t="array" ref="B2336">AVERAGE(IF(ReadyData!A:A=DirectorAnalysis!A2336,ReadyData!F:F))</f>
        <v>6.8</v>
      </c>
    </row>
    <row r="2337" spans="1:2" x14ac:dyDescent="0.35">
      <c r="A2337" t="str">
        <v>Jason Miller</v>
      </c>
      <c r="B2337" s="1" cm="1">
        <f t="array" ref="B2337">AVERAGE(IF(ReadyData!A:A=DirectorAnalysis!A2337,ReadyData!F:F))</f>
        <v>7.6</v>
      </c>
    </row>
    <row r="2338" spans="1:2" x14ac:dyDescent="0.35">
      <c r="A2338" t="str">
        <v>Sut Jhally</v>
      </c>
      <c r="B2338" s="1" cm="1">
        <f t="array" ref="B2338">AVERAGE(IF(ReadyData!A:A=DirectorAnalysis!A2338,ReadyData!F:F))</f>
        <v>8.3000000000000007</v>
      </c>
    </row>
    <row r="2339" spans="1:2" x14ac:dyDescent="0.35">
      <c r="A2339" t="str">
        <v>Julie Davis</v>
      </c>
      <c r="B2339" s="1" cm="1">
        <f t="array" ref="B2339">AVERAGE(IF(ReadyData!A:A=DirectorAnalysis!A2339,ReadyData!F:F))</f>
        <v>5.4</v>
      </c>
    </row>
    <row r="2340" spans="1:2" x14ac:dyDescent="0.35">
      <c r="A2340" t="str">
        <v>Myles Berkowitz</v>
      </c>
      <c r="B2340" s="1" cm="1">
        <f t="array" ref="B2340">AVERAGE(IF(ReadyData!A:A=DirectorAnalysis!A2340,ReadyData!F:F))</f>
        <v>5.3</v>
      </c>
    </row>
    <row r="2341" spans="1:2" x14ac:dyDescent="0.35">
      <c r="A2341" t="str">
        <v>Brett Piper</v>
      </c>
      <c r="B2341" s="1" cm="1">
        <f t="array" ref="B2341">AVERAGE(IF(ReadyData!A:A=DirectorAnalysis!A2341,ReadyData!F:F))</f>
        <v>4.5</v>
      </c>
    </row>
    <row r="2342" spans="1:2" x14ac:dyDescent="0.35">
      <c r="A2342" t="str">
        <v>Brandon Trost</v>
      </c>
      <c r="B2342" s="1" cm="1">
        <f t="array" ref="B2342">AVERAGE(IF(ReadyData!A:A=DirectorAnalysis!A2342,ReadyData!F:F))</f>
        <v>5.6</v>
      </c>
    </row>
    <row r="2343" spans="1:2" x14ac:dyDescent="0.35">
      <c r="A2343" t="str">
        <v>Joseph Green</v>
      </c>
      <c r="B2343" s="1" cm="1">
        <f t="array" ref="B2343">AVERAGE(IF(ReadyData!A:A=DirectorAnalysis!A2343,ReadyData!F:F))</f>
        <v>4.0999999999999996</v>
      </c>
    </row>
    <row r="2344" spans="1:2" x14ac:dyDescent="0.35">
      <c r="A2344" t="str">
        <v>Wade Gasque</v>
      </c>
      <c r="B2344" s="1" cm="1">
        <f t="array" ref="B2344">AVERAGE(IF(ReadyData!A:A=DirectorAnalysis!A2344,ReadyData!F:F))</f>
        <v>6.8</v>
      </c>
    </row>
    <row r="2345" spans="1:2" x14ac:dyDescent="0.35">
      <c r="A2345" t="str">
        <v>Daniel Schechter</v>
      </c>
      <c r="B2345" s="1" cm="1">
        <f t="array" ref="B2345">AVERAGE(IF(ReadyData!A:A=DirectorAnalysis!A2345,ReadyData!F:F))</f>
        <v>6.3</v>
      </c>
    </row>
    <row r="2346" spans="1:2" x14ac:dyDescent="0.35">
      <c r="A2346" t="str">
        <v>Matt Johnson</v>
      </c>
      <c r="B2346" s="1" cm="1">
        <f t="array" ref="B2346">AVERAGE(IF(ReadyData!A:A=DirectorAnalysis!A2346,ReadyData!F:F))</f>
        <v>6.7</v>
      </c>
    </row>
    <row r="2347" spans="1:2" x14ac:dyDescent="0.35">
      <c r="A2347" t="str">
        <v>Bruno Barreto</v>
      </c>
      <c r="B2347" s="1" cm="1">
        <f t="array" ref="B2347">AVERAGE(IF(ReadyData!A:A=DirectorAnalysis!A2347,ReadyData!F:F))</f>
        <v>6.4</v>
      </c>
    </row>
    <row r="2348" spans="1:2" x14ac:dyDescent="0.35">
      <c r="A2348" t="str">
        <v>Lena Dunham</v>
      </c>
      <c r="B2348" s="1" cm="1">
        <f t="array" ref="B2348">AVERAGE(IF(ReadyData!A:A=DirectorAnalysis!A2348,ReadyData!F:F))</f>
        <v>6.3</v>
      </c>
    </row>
    <row r="2349" spans="1:2" x14ac:dyDescent="0.35">
      <c r="A2349" t="str">
        <v>Terron R. Parsons</v>
      </c>
      <c r="B2349" s="1" cm="1">
        <f t="array" ref="B2349">AVERAGE(IF(ReadyData!A:A=DirectorAnalysis!A2349,ReadyData!F:F))</f>
        <v>3.4</v>
      </c>
    </row>
    <row r="2350" spans="1:2" x14ac:dyDescent="0.35">
      <c r="A2350" t="str">
        <v>Jem Cohen</v>
      </c>
      <c r="B2350" s="1" cm="1">
        <f t="array" ref="B2350">AVERAGE(IF(ReadyData!A:A=DirectorAnalysis!A2350,ReadyData!F:F))</f>
        <v>6</v>
      </c>
    </row>
    <row r="2351" spans="1:2" x14ac:dyDescent="0.35">
      <c r="A2351" t="str">
        <v>Andrew Leman</v>
      </c>
      <c r="B2351" s="1" cm="1">
        <f t="array" ref="B2351">AVERAGE(IF(ReadyData!A:A=DirectorAnalysis!A2351,ReadyData!F:F))</f>
        <v>7.3</v>
      </c>
    </row>
    <row r="2352" spans="1:2" x14ac:dyDescent="0.35">
      <c r="A2352" t="str">
        <v>Dave Carroll</v>
      </c>
      <c r="B2352" s="1" cm="1">
        <f t="array" ref="B2352">AVERAGE(IF(ReadyData!A:A=DirectorAnalysis!A2352,ReadyData!F:F))</f>
        <v>7.9</v>
      </c>
    </row>
    <row r="2353" spans="1:2" x14ac:dyDescent="0.35">
      <c r="A2353" t="str">
        <v>William Eubank</v>
      </c>
      <c r="B2353" s="1" cm="1">
        <f t="array" ref="B2353">AVERAGE(IF(ReadyData!A:A=DirectorAnalysis!A2353,ReadyData!F:F))</f>
        <v>6.1</v>
      </c>
    </row>
    <row r="2354" spans="1:2" x14ac:dyDescent="0.35">
      <c r="A2354" t="str">
        <v>Patrick Meaney</v>
      </c>
      <c r="B2354" s="1" cm="1">
        <f t="array" ref="B2354">AVERAGE(IF(ReadyData!A:A=DirectorAnalysis!A2354,ReadyData!F:F))</f>
        <v>7.4</v>
      </c>
    </row>
    <row r="2355" spans="1:2" x14ac:dyDescent="0.35">
      <c r="A2355" t="str">
        <v>Chad Hartigan</v>
      </c>
      <c r="B2355" s="1" cm="1">
        <f t="array" ref="B2355">AVERAGE(IF(ReadyData!A:A=DirectorAnalysis!A2355,ReadyData!F:F))</f>
        <v>6.6</v>
      </c>
    </row>
    <row r="2356" spans="1:2" x14ac:dyDescent="0.35">
      <c r="A2356" t="str">
        <v>Malcolm Goodwin</v>
      </c>
      <c r="B2356" s="1" cm="1">
        <f t="array" ref="B2356">AVERAGE(IF(ReadyData!A:A=DirectorAnalysis!A2356,ReadyData!F:F))</f>
        <v>5.5</v>
      </c>
    </row>
    <row r="2357" spans="1:2" x14ac:dyDescent="0.35">
      <c r="A2357" t="str">
        <v>Kevin Jordan</v>
      </c>
      <c r="B2357" s="1" cm="1">
        <f t="array" ref="B2357">AVERAGE(IF(ReadyData!A:A=DirectorAnalysis!A2357,ReadyData!F:F))</f>
        <v>7.6</v>
      </c>
    </row>
    <row r="2358" spans="1:2" x14ac:dyDescent="0.35">
      <c r="A2358" t="str">
        <v>Kirk Loudon</v>
      </c>
      <c r="B2358" s="1" cm="1">
        <f t="array" ref="B2358">AVERAGE(IF(ReadyData!A:A=DirectorAnalysis!A2358,ReadyData!F:F))</f>
        <v>5</v>
      </c>
    </row>
    <row r="2359" spans="1:2" x14ac:dyDescent="0.35">
      <c r="A2359" t="str">
        <v>Travis Legge</v>
      </c>
      <c r="B2359" s="1" cm="1">
        <f t="array" ref="B2359">AVERAGE(IF(ReadyData!A:A=DirectorAnalysis!A2359,ReadyData!F:F))</f>
        <v>3.25</v>
      </c>
    </row>
    <row r="2360" spans="1:2" x14ac:dyDescent="0.35">
      <c r="A2360" t="str">
        <v>Collin Joseph Neal</v>
      </c>
      <c r="B2360" s="1" cm="1">
        <f t="array" ref="B2360">AVERAGE(IF(ReadyData!A:A=DirectorAnalysis!A2360,ReadyData!F:F))</f>
        <v>3.7</v>
      </c>
    </row>
    <row r="2361" spans="1:2" x14ac:dyDescent="0.35">
      <c r="A2361" t="str">
        <v>Bradley Rust Gray</v>
      </c>
      <c r="B2361" s="1" cm="1">
        <f t="array" ref="B2361">AVERAGE(IF(ReadyData!A:A=DirectorAnalysis!A2361,ReadyData!F:F))</f>
        <v>6.3</v>
      </c>
    </row>
    <row r="2362" spans="1:2" x14ac:dyDescent="0.35">
      <c r="A2362" t="str">
        <v>Mike Bruce</v>
      </c>
      <c r="B2362" s="1" cm="1">
        <f t="array" ref="B2362">AVERAGE(IF(ReadyData!A:A=DirectorAnalysis!A2362,ReadyData!F:F))</f>
        <v>4.0999999999999996</v>
      </c>
    </row>
    <row r="2363" spans="1:2" x14ac:dyDescent="0.35">
      <c r="A2363" t="str">
        <v>Andrew Bujalski</v>
      </c>
      <c r="B2363" s="1" cm="1">
        <f t="array" ref="B2363">AVERAGE(IF(ReadyData!A:A=DirectorAnalysis!A2363,ReadyData!F:F))</f>
        <v>6.65</v>
      </c>
    </row>
    <row r="2364" spans="1:2" x14ac:dyDescent="0.35">
      <c r="A2364" t="str">
        <v>Damir Catic</v>
      </c>
      <c r="B2364" s="1" cm="1">
        <f t="array" ref="B2364">AVERAGE(IF(ReadyData!A:A=DirectorAnalysis!A2364,ReadyData!F:F))</f>
        <v>5.4</v>
      </c>
    </row>
    <row r="2365" spans="1:2" x14ac:dyDescent="0.35">
      <c r="A2365" t="str">
        <v>James Bidgood</v>
      </c>
      <c r="B2365" s="1" cm="1">
        <f t="array" ref="B2365">AVERAGE(IF(ReadyData!A:A=DirectorAnalysis!A2365,ReadyData!F:F))</f>
        <v>6.7</v>
      </c>
    </row>
    <row r="2366" spans="1:2" x14ac:dyDescent="0.35">
      <c r="A2366" t="str">
        <v>Eric Eason</v>
      </c>
      <c r="B2366" s="1" cm="1">
        <f t="array" ref="B2366">AVERAGE(IF(ReadyData!A:A=DirectorAnalysis!A2366,ReadyData!F:F))</f>
        <v>7</v>
      </c>
    </row>
    <row r="2367" spans="1:2" x14ac:dyDescent="0.35">
      <c r="A2367" t="str">
        <v>Joseph Mazzella</v>
      </c>
      <c r="B2367" s="1" cm="1">
        <f t="array" ref="B2367">AVERAGE(IF(ReadyData!A:A=DirectorAnalysis!A2367,ReadyData!F:F))</f>
        <v>4.8</v>
      </c>
    </row>
    <row r="2368" spans="1:2" x14ac:dyDescent="0.35">
      <c r="A2368" t="str">
        <v>Marcus Nispel</v>
      </c>
      <c r="B2368" s="1" cm="1">
        <f t="array" ref="B2368">AVERAGE(IF(ReadyData!A:A=DirectorAnalysis!A2368,ReadyData!F:F))</f>
        <v>4.5999999999999996</v>
      </c>
    </row>
    <row r="2369" spans="1:2" x14ac:dyDescent="0.35">
      <c r="A2369" t="str">
        <v>Brandon Landers</v>
      </c>
      <c r="B2369" s="1" cm="1">
        <f t="array" ref="B2369">AVERAGE(IF(ReadyData!A:A=DirectorAnalysis!A2369,ReadyData!F:F))</f>
        <v>3</v>
      </c>
    </row>
    <row r="2370" spans="1:2" x14ac:dyDescent="0.35">
      <c r="A2370" t="str">
        <v>Jim Chuchu</v>
      </c>
      <c r="B2370" s="1" cm="1">
        <f t="array" ref="B2370">AVERAGE(IF(ReadyData!A:A=DirectorAnalysis!A2370,ReadyData!F:F))</f>
        <v>7.4</v>
      </c>
    </row>
    <row r="2371" spans="1:2" x14ac:dyDescent="0.35">
      <c r="A2371" t="str">
        <v>Daryl Wein</v>
      </c>
      <c r="B2371" s="1" cm="1">
        <f t="array" ref="B2371">AVERAGE(IF(ReadyData!A:A=DirectorAnalysis!A2371,ReadyData!F:F))</f>
        <v>6.2</v>
      </c>
    </row>
    <row r="2372" spans="1:2" x14ac:dyDescent="0.35">
      <c r="A2372" t="str">
        <v>Jason Trost</v>
      </c>
      <c r="B2372" s="1" cm="1">
        <f t="array" ref="B2372">AVERAGE(IF(ReadyData!A:A=DirectorAnalysis!A2372,ReadyData!F:F))</f>
        <v>4</v>
      </c>
    </row>
    <row r="2373" spans="1:2" x14ac:dyDescent="0.35">
      <c r="A2373" t="str">
        <v>Jafar Panahi</v>
      </c>
      <c r="B2373" s="1" cm="1">
        <f t="array" ref="B2373">AVERAGE(IF(ReadyData!A:A=DirectorAnalysis!A2373,ReadyData!F:F))</f>
        <v>7.5</v>
      </c>
    </row>
    <row r="2374" spans="1:2" x14ac:dyDescent="0.35">
      <c r="A2374" t="str">
        <v>Ivan Kavanagh</v>
      </c>
      <c r="B2374" s="1" cm="1">
        <f t="array" ref="B2374">AVERAGE(IF(ReadyData!A:A=DirectorAnalysis!A2374,ReadyData!F:F))</f>
        <v>6.7</v>
      </c>
    </row>
    <row r="2375" spans="1:2" x14ac:dyDescent="0.35">
      <c r="A2375" t="str">
        <v>Kiyoshi Kurosawa</v>
      </c>
      <c r="B2375" s="1" cm="1">
        <f t="array" ref="B2375">AVERAGE(IF(ReadyData!A:A=DirectorAnalysis!A2375,ReadyData!F:F))</f>
        <v>7.4</v>
      </c>
    </row>
    <row r="2376" spans="1:2" x14ac:dyDescent="0.35">
      <c r="A2376" t="str">
        <v>Tadeo Garcia</v>
      </c>
      <c r="B2376" s="1" cm="1">
        <f t="array" ref="B2376">AVERAGE(IF(ReadyData!A:A=DirectorAnalysis!A2376,ReadyData!F:F))</f>
        <v>6.1</v>
      </c>
    </row>
    <row r="2377" spans="1:2" x14ac:dyDescent="0.35">
      <c r="A2377" t="str">
        <v>Thomas L. Phillips</v>
      </c>
      <c r="B2377" s="1" cm="1">
        <f t="array" ref="B2377">AVERAGE(IF(ReadyData!A:A=DirectorAnalysis!A2377,ReadyData!F:F))</f>
        <v>5.4</v>
      </c>
    </row>
    <row r="2378" spans="1:2" x14ac:dyDescent="0.35">
      <c r="A2378" t="str">
        <v>Ash Baron-Cohen</v>
      </c>
      <c r="B2378" s="1" cm="1">
        <f t="array" ref="B2378">AVERAGE(IF(ReadyData!A:A=DirectorAnalysis!A2378,ReadyData!F:F))</f>
        <v>6.4</v>
      </c>
    </row>
    <row r="2379" spans="1:2" x14ac:dyDescent="0.35">
      <c r="A2379" t="str">
        <v>Shane Carruth</v>
      </c>
      <c r="B2379" s="1" cm="1">
        <f t="array" ref="B2379">AVERAGE(IF(ReadyData!A:A=DirectorAnalysis!A2379,ReadyData!F:F))</f>
        <v>7</v>
      </c>
    </row>
    <row r="2380" spans="1:2" x14ac:dyDescent="0.35">
      <c r="A2380" t="str">
        <v>Neill Dela Llana</v>
      </c>
      <c r="B2380" s="1" cm="1">
        <f t="array" ref="B2380">AVERAGE(IF(ReadyData!A:A=DirectorAnalysis!A2380,ReadyData!F:F))</f>
        <v>6.3</v>
      </c>
    </row>
    <row r="2381" spans="1:2" x14ac:dyDescent="0.35">
      <c r="A2381" t="str">
        <v>Anthony Vallone</v>
      </c>
      <c r="B2381" s="1" cm="1">
        <f t="array" ref="B2381">AVERAGE(IF(ReadyData!A:A=DirectorAnalysis!A2381,ReadyData!F:F))</f>
        <v>7.8</v>
      </c>
    </row>
    <row r="2382" spans="1:2" x14ac:dyDescent="0.35">
      <c r="A2382" t="str">
        <v>Scott Smith</v>
      </c>
      <c r="B2382" s="1" cm="1">
        <f t="array" ref="B2382">AVERAGE(IF(ReadyData!A:A=DirectorAnalysis!A2382,ReadyData!F:F))</f>
        <v>7.7</v>
      </c>
    </row>
    <row r="2383" spans="1:2" x14ac:dyDescent="0.35">
      <c r="A2383" t="str">
        <v>Benjamin Roberds</v>
      </c>
      <c r="B2383" s="1" cm="1">
        <f t="array" ref="B2383">AVERAGE(IF(ReadyData!A:A=DirectorAnalysis!A2383,ReadyData!F:F))</f>
        <v>6.3</v>
      </c>
    </row>
    <row r="2384" spans="1:2" x14ac:dyDescent="0.35">
      <c r="A2384" t="str">
        <v>Daniel Hsia</v>
      </c>
      <c r="B2384" s="1" cm="1">
        <f t="array" ref="B2384">AVERAGE(IF(ReadyData!A:A=DirectorAnalysis!A2384,ReadyData!F:F))</f>
        <v>6.3</v>
      </c>
    </row>
    <row r="2385" spans="1:1" x14ac:dyDescent="0.35">
      <c r="A23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698E6-1FCA-461C-B6A9-7FAE8B07F49B}">
  <dimension ref="A2:C3"/>
  <sheetViews>
    <sheetView workbookViewId="0">
      <selection activeCell="G14" sqref="G14"/>
    </sheetView>
  </sheetViews>
  <sheetFormatPr defaultRowHeight="14.5" x14ac:dyDescent="0.35"/>
  <cols>
    <col min="1" max="1" width="19.1796875" customWidth="1"/>
    <col min="2" max="2" width="19.26953125" customWidth="1"/>
    <col min="3" max="3" width="14" customWidth="1"/>
  </cols>
  <sheetData>
    <row r="2" spans="1:3" x14ac:dyDescent="0.35">
      <c r="A2" s="5" t="s">
        <v>24199</v>
      </c>
      <c r="B2" s="5">
        <f>CORREL(ReadyData!C:C,ReadyData!G:G)</f>
        <v>0.29064644652492433</v>
      </c>
      <c r="C2" s="5"/>
    </row>
    <row r="3" spans="1:3" x14ac:dyDescent="0.35">
      <c r="A3" s="5" t="s">
        <v>24201</v>
      </c>
      <c r="B3" s="5">
        <f>MAX(Table6[[#All],[Profit]])</f>
        <v>523505847</v>
      </c>
      <c r="C3" s="5" t="s">
        <v>24205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C14FB-99AB-4CFC-A57D-D4DC0CAB65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ReadyData</vt:lpstr>
      <vt:lpstr>GenereAnalysis</vt:lpstr>
      <vt:lpstr>MovieDurationAnalysis</vt:lpstr>
      <vt:lpstr>LanguageAnalysis</vt:lpstr>
      <vt:lpstr>DirectorAnalysis</vt:lpstr>
      <vt:lpstr>BudgetAnalysis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Divyashree Suresh</dc:creator>
  <cp:lastModifiedBy>Divyashree Suresh</cp:lastModifiedBy>
  <dcterms:created xsi:type="dcterms:W3CDTF">2024-01-17T07:35:36Z</dcterms:created>
  <dcterms:modified xsi:type="dcterms:W3CDTF">2024-01-22T11:03:20Z</dcterms:modified>
</cp:coreProperties>
</file>