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udidaizi/Project/approximate_computing/unit/exp/software/sim_coeff_select_final_version/"/>
    </mc:Choice>
  </mc:AlternateContent>
  <xr:revisionPtr revIDLastSave="0" documentId="13_ncr:1_{FFF133B1-851E-8D4E-8AF5-3C0F7FB85C60}" xr6:coauthVersionLast="36" xr6:coauthVersionMax="36" xr10:uidLastSave="{00000000-0000-0000-0000-000000000000}"/>
  <bookViews>
    <workbookView xWindow="9780" yWindow="2660" windowWidth="23820" windowHeight="16040" activeTab="7" xr2:uid="{00000000-000D-0000-FFFF-FFFF00000000}"/>
  </bookViews>
  <sheets>
    <sheet name="0.75_0.1" sheetId="1" r:id="rId1"/>
    <sheet name="0.5_0.1" sheetId="2" r:id="rId2"/>
    <sheet name="0.25_0.1" sheetId="3" r:id="rId3"/>
    <sheet name="uniform_selected" sheetId="4" r:id="rId4"/>
    <sheet name="mul 8" sheetId="5" r:id="rId5"/>
    <sheet name="mul12" sheetId="8" r:id="rId6"/>
    <sheet name="mul16" sheetId="9" r:id="rId7"/>
    <sheet name="Sheet1" sheetId="10" r:id="rId8"/>
  </sheets>
  <calcPr calcId="181029"/>
</workbook>
</file>

<file path=xl/calcChain.xml><?xml version="1.0" encoding="utf-8"?>
<calcChain xmlns="http://schemas.openxmlformats.org/spreadsheetml/2006/main">
  <c r="D12" i="10" l="1"/>
  <c r="C12" i="10"/>
  <c r="G12" i="10" s="1"/>
  <c r="B12" i="10"/>
  <c r="A12" i="10"/>
  <c r="D23" i="10"/>
  <c r="D24" i="10"/>
  <c r="D25" i="10"/>
  <c r="D26" i="10"/>
  <c r="D27" i="10"/>
  <c r="D22" i="10"/>
  <c r="C23" i="10"/>
  <c r="G23" i="10" s="1"/>
  <c r="C24" i="10"/>
  <c r="C25" i="10"/>
  <c r="C26" i="10"/>
  <c r="C27" i="10"/>
  <c r="G27" i="10" s="1"/>
  <c r="C22" i="10"/>
  <c r="B23" i="10"/>
  <c r="B24" i="10"/>
  <c r="B25" i="10"/>
  <c r="B26" i="10"/>
  <c r="B27" i="10"/>
  <c r="B22" i="10"/>
  <c r="A22" i="10"/>
  <c r="A24" i="10"/>
  <c r="A25" i="10"/>
  <c r="A26" i="10"/>
  <c r="A27" i="10"/>
  <c r="A23" i="10"/>
  <c r="C14" i="10"/>
  <c r="C15" i="10"/>
  <c r="C16" i="10"/>
  <c r="C17" i="10"/>
  <c r="G17" i="10" s="1"/>
  <c r="C18" i="10"/>
  <c r="D14" i="10"/>
  <c r="D15" i="10"/>
  <c r="D16" i="10"/>
  <c r="D17" i="10"/>
  <c r="D18" i="10"/>
  <c r="D13" i="10"/>
  <c r="C13" i="10"/>
  <c r="B14" i="10"/>
  <c r="B15" i="10"/>
  <c r="B16" i="10"/>
  <c r="B17" i="10"/>
  <c r="B18" i="10"/>
  <c r="B13" i="10"/>
  <c r="A14" i="10"/>
  <c r="A15" i="10"/>
  <c r="A16" i="10"/>
  <c r="A17" i="10"/>
  <c r="A18" i="10"/>
  <c r="A13" i="10"/>
  <c r="D4" i="10"/>
  <c r="D5" i="10"/>
  <c r="D6" i="10"/>
  <c r="D7" i="10"/>
  <c r="D8" i="10"/>
  <c r="C4" i="10"/>
  <c r="G4" i="10" s="1"/>
  <c r="C5" i="10"/>
  <c r="C6" i="10"/>
  <c r="C7" i="10"/>
  <c r="C8" i="10"/>
  <c r="G8" i="10" s="1"/>
  <c r="D3" i="10"/>
  <c r="C3" i="10"/>
  <c r="B4" i="10"/>
  <c r="B5" i="10"/>
  <c r="B6" i="10"/>
  <c r="B7" i="10"/>
  <c r="B8" i="10"/>
  <c r="B3" i="10"/>
  <c r="A8" i="10"/>
  <c r="A7" i="10"/>
  <c r="A6" i="10"/>
  <c r="A5" i="10"/>
  <c r="A4" i="10"/>
  <c r="A3" i="10"/>
  <c r="H27" i="10" l="1"/>
  <c r="H23" i="10"/>
  <c r="H12" i="10"/>
  <c r="H8" i="10"/>
  <c r="H4" i="10"/>
  <c r="E26" i="10"/>
  <c r="F26" i="10" s="1"/>
  <c r="G25" i="10"/>
  <c r="H25" i="10" s="1"/>
  <c r="G3" i="10"/>
  <c r="G6" i="10"/>
  <c r="H6" i="10" s="1"/>
  <c r="G13" i="10"/>
  <c r="H13" i="10" s="1"/>
  <c r="E16" i="10"/>
  <c r="F16" i="10" s="1"/>
  <c r="G22" i="10"/>
  <c r="H22" i="10" s="1"/>
  <c r="G24" i="10"/>
  <c r="H24" i="10" s="1"/>
  <c r="G26" i="10"/>
  <c r="H26" i="10" s="1"/>
  <c r="E12" i="10"/>
  <c r="F12" i="10" s="1"/>
  <c r="H17" i="10"/>
  <c r="E22" i="10"/>
  <c r="F22" i="10" s="1"/>
  <c r="E24" i="10"/>
  <c r="F24" i="10" s="1"/>
  <c r="E5" i="10"/>
  <c r="F5" i="10" s="1"/>
  <c r="E27" i="10"/>
  <c r="F27" i="10" s="1"/>
  <c r="E23" i="10"/>
  <c r="F23" i="10" s="1"/>
  <c r="G7" i="10"/>
  <c r="H7" i="10" s="1"/>
  <c r="E17" i="10"/>
  <c r="F17" i="10" s="1"/>
  <c r="G18" i="10"/>
  <c r="H18" i="10" s="1"/>
  <c r="G14" i="10"/>
  <c r="H14" i="10" s="1"/>
  <c r="E25" i="10"/>
  <c r="F25" i="10" s="1"/>
  <c r="E7" i="10"/>
  <c r="F7" i="10" s="1"/>
  <c r="E8" i="10"/>
  <c r="F8" i="10" s="1"/>
  <c r="G16" i="10"/>
  <c r="H16" i="10" s="1"/>
  <c r="G5" i="10"/>
  <c r="H5" i="10" s="1"/>
  <c r="E4" i="10"/>
  <c r="F4" i="10" s="1"/>
  <c r="H3" i="10"/>
  <c r="G15" i="10"/>
  <c r="H15" i="10" s="1"/>
  <c r="E3" i="10"/>
  <c r="F3" i="10" s="1"/>
  <c r="E13" i="10"/>
  <c r="F13" i="10" s="1"/>
  <c r="E15" i="10"/>
  <c r="F15" i="10" s="1"/>
  <c r="E6" i="10"/>
  <c r="F6" i="10" s="1"/>
  <c r="E18" i="10"/>
  <c r="F18" i="10" s="1"/>
  <c r="E14" i="10"/>
  <c r="F14" i="10" s="1"/>
</calcChain>
</file>

<file path=xl/sharedStrings.xml><?xml version="1.0" encoding="utf-8"?>
<sst xmlns="http://schemas.openxmlformats.org/spreadsheetml/2006/main" count="224" uniqueCount="89">
  <si>
    <t>Bit Width:</t>
  </si>
  <si>
    <t xml:space="preserve"> Partial Mul Starts at:</t>
  </si>
  <si>
    <t xml:space="preserve"> Fixed Shift Start Value:</t>
  </si>
  <si>
    <t xml:space="preserve"> Threshold:</t>
  </si>
  <si>
    <t xml:space="preserve"> Coeff 0</t>
  </si>
  <si>
    <t xml:space="preserve"> Coeff 1</t>
  </si>
  <si>
    <t xml:space="preserve"> Coeff 2</t>
  </si>
  <si>
    <t xml:space="preserve"> Coeff 3</t>
  </si>
  <si>
    <t xml:space="preserve"> Coeff 4</t>
  </si>
  <si>
    <t xml:space="preserve"> Coeff 5</t>
  </si>
  <si>
    <t xml:space="preserve"> Coeff 6</t>
  </si>
  <si>
    <t xml:space="preserve"> Coeff 7</t>
  </si>
  <si>
    <t xml:space="preserve"> Order 0</t>
  </si>
  <si>
    <t xml:space="preserve"> Order 1</t>
  </si>
  <si>
    <t xml:space="preserve"> Order 2</t>
  </si>
  <si>
    <t xml:space="preserve"> Order 3</t>
  </si>
  <si>
    <t xml:space="preserve"> Order 4</t>
  </si>
  <si>
    <t xml:space="preserve"> Order 5</t>
  </si>
  <si>
    <t xml:space="preserve"> Order 6</t>
  </si>
  <si>
    <t xml:space="preserve"> Order 7</t>
  </si>
  <si>
    <t xml:space="preserve"> MRE 0</t>
  </si>
  <si>
    <t xml:space="preserve"> MRE 1</t>
  </si>
  <si>
    <t xml:space="preserve"> MRE 2</t>
  </si>
  <si>
    <t xml:space="preserve"> MRE 3</t>
  </si>
  <si>
    <t xml:space="preserve"> MRE 4</t>
  </si>
  <si>
    <t xml:space="preserve"> MRE 5</t>
  </si>
  <si>
    <t xml:space="preserve"> MRE 6</t>
  </si>
  <si>
    <t xml:space="preserve"> MRE 7</t>
  </si>
  <si>
    <t xml:space="preserve"> </t>
  </si>
  <si>
    <t>mul8u_1JFF [1]</t>
  </si>
  <si>
    <t>mul8u_2P7 [1]</t>
  </si>
  <si>
    <t>mul8u_KEM [1]</t>
  </si>
  <si>
    <t>mul8u_QJD [1]</t>
  </si>
  <si>
    <t>mul8u_NGR [1]</t>
  </si>
  <si>
    <t>mul8u_DM1 [1]</t>
  </si>
  <si>
    <t>mul8u_1AGV [1]</t>
  </si>
  <si>
    <t>mul8u_18DU [1]</t>
  </si>
  <si>
    <t>mul8u_17C8 [1]</t>
  </si>
  <si>
    <t>mul8u_199Z [1]</t>
  </si>
  <si>
    <t>Circuit name</t>
  </si>
  <si>
    <t>MAE</t>
  </si>
  <si>
    <t>WCE</t>
  </si>
  <si>
    <t>MRE</t>
  </si>
  <si>
    <t>EP</t>
  </si>
  <si>
    <t>power</t>
  </si>
  <si>
    <t>area</t>
  </si>
  <si>
    <t>mul12u_1BG [1]</t>
  </si>
  <si>
    <t>mul12u_2EC [2]</t>
  </si>
  <si>
    <t>mul12u_2EE [2]</t>
  </si>
  <si>
    <t>mul12u_2EG [2]</t>
  </si>
  <si>
    <t>mul12u_2EJ [2]</t>
  </si>
  <si>
    <t>mul12u_2CP [2]</t>
  </si>
  <si>
    <t>mul12u_2QN [2]</t>
  </si>
  <si>
    <t>mul12u_2J4 [2]</t>
  </si>
  <si>
    <t>mul12u_33E [2]</t>
  </si>
  <si>
    <t>mul12u_35V [2]</t>
  </si>
  <si>
    <t>predict_mean</t>
  </si>
  <si>
    <t>predict_max</t>
  </si>
  <si>
    <t>mul16u_BMC [1]</t>
  </si>
  <si>
    <t>mul16u_AQ1 [1]</t>
  </si>
  <si>
    <t>mul16u_5FA [1]</t>
  </si>
  <si>
    <t>mul16u_DAE [1]</t>
  </si>
  <si>
    <t>mul16u_F6B [1]</t>
  </si>
  <si>
    <t>mul16u_CK3 [1]</t>
  </si>
  <si>
    <t>mul16u_8VH [1]</t>
  </si>
  <si>
    <t>mul16u_GPF [1]</t>
  </si>
  <si>
    <t>mul16u_HGP [1]</t>
  </si>
  <si>
    <t>mul16u_HGY [1]</t>
  </si>
  <si>
    <t>actual 1</t>
  </si>
  <si>
    <t>actual 2</t>
  </si>
  <si>
    <t>mul8</t>
  </si>
  <si>
    <t>MAX_pred</t>
  </si>
  <si>
    <t>real 1</t>
  </si>
  <si>
    <t>real 2</t>
  </si>
  <si>
    <t>max real</t>
  </si>
  <si>
    <t>mul12</t>
  </si>
  <si>
    <t>max real less than max pred</t>
  </si>
  <si>
    <t>min real</t>
  </si>
  <si>
    <t>mul16</t>
  </si>
  <si>
    <t>0.001559,</t>
  </si>
  <si>
    <t>0.001589,</t>
  </si>
  <si>
    <t>0.001681,</t>
  </si>
  <si>
    <t>0.002260,</t>
  </si>
  <si>
    <t>0.005380,</t>
  </si>
  <si>
    <t>0.012063,</t>
  </si>
  <si>
    <t>0.030029,</t>
  </si>
  <si>
    <t>0.070488,</t>
  </si>
  <si>
    <t>0.146630,</t>
  </si>
  <si>
    <t>0.264589,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</si>
</sst>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%"/>
  </numFmts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Helvetica Neue"/>
      <family val="2"/>
    </font>
    <font>
      <sz val="11"/>
      <color rgb="FF000000"/>
      <name val="Menlo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1">
    <xf numFmtId="0" fontId="0" fillId="0" borderId="0" xfId="0"/>
    <xf numFmtId="0" fontId="14" fillId="0" borderId="0" xfId="0" applyFont="1"/>
    <xf numFmtId="10" fontId="18" fillId="0" borderId="0" xfId="0" applyNumberFormat="1" applyFont="1"/>
    <xf numFmtId="0" fontId="18" fillId="0" borderId="0" xfId="0" applyFont="1"/>
    <xf numFmtId="0" fontId="19" fillId="0" borderId="0" xfId="0" applyFont="1"/>
    <xf numFmtId="0" fontId="0" fillId="0" borderId="0" xfId="0" applyFill="1"/>
    <xf numFmtId="164" fontId="18" fillId="0" borderId="0" xfId="0" applyNumberFormat="1" applyFont="1"/>
    <xf numFmtId="0" fontId="18" fillId="0" borderId="0" xfId="0" applyNumberFormat="1" applyFont="1"/>
    <xf numFmtId="164" fontId="20" fillId="0" borderId="0" xfId="0" applyNumberFormat="1" applyFont="1"/>
    <xf numFmtId="0" fontId="0" fillId="33" borderId="0" xfId="0" applyFill="1"/>
    <xf numFmtId="10" fontId="18" fillId="33" borderId="0" xfId="0" applyNumberFormat="1" applyFont="1" applyFill="1"/>
    <xf numFmtId="0" fontId="18" fillId="33" borderId="0" xfId="0" applyNumberFormat="1" applyFont="1" applyFill="1"/>
    <xf numFmtId="0" fontId="18" fillId="33" borderId="0" xfId="0" applyFont="1" applyFill="1"/>
    <xf numFmtId="164" fontId="18" fillId="33" borderId="0" xfId="0" applyNumberFormat="1" applyFont="1" applyFill="1"/>
    <xf numFmtId="164" fontId="20" fillId="33" borderId="0" xfId="0" applyNumberFormat="1" applyFont="1" applyFill="1"/>
    <xf numFmtId="10" fontId="18" fillId="0" borderId="0" xfId="0" applyNumberFormat="1" applyFont="1" applyFill="1"/>
    <xf numFmtId="0" fontId="18" fillId="0" borderId="0" xfId="0" applyNumberFormat="1" applyFont="1" applyFill="1"/>
    <xf numFmtId="0" fontId="18" fillId="0" borderId="0" xfId="0" applyFont="1" applyFill="1"/>
    <xf numFmtId="164" fontId="20" fillId="0" borderId="0" xfId="0" applyNumberFormat="1" applyFont="1" applyFill="1"/>
    <xf numFmtId="0" fontId="0" fillId="0" borderId="0" xfId="0" applyAlignment="1">
      <alignment wrapText="1"/>
    </xf>
    <xf numFmtId="0" fontId="21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mul8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mul8 real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Sheet1!$G$3:$G$8</c:f>
              <c:numCache>
                <c:formatCode>General</c:formatCode>
                <c:ptCount val="6"/>
                <c:pt idx="0">
                  <c:v>6.8079999999999998E-3</c:v>
                </c:pt>
                <c:pt idx="1">
                  <c:v>7.0860000000000003E-3</c:v>
                </c:pt>
                <c:pt idx="2">
                  <c:v>1.5914000000000001E-2</c:v>
                </c:pt>
                <c:pt idx="3">
                  <c:v>4.1980000000000003E-2</c:v>
                </c:pt>
                <c:pt idx="4">
                  <c:v>9.9318000000000004E-2</c:v>
                </c:pt>
                <c:pt idx="5">
                  <c:v>0.20146500000000001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BD-784B-9376-D060ABAA93ED}"/>
            </c:ext>
          </c:extLst>
        </c:ser>
        <c:ser>
          <c:idx val="1"/>
          <c:order val="1"/>
          <c:tx>
            <c:v>mul8 pred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Sheet1!$B$3:$B$8</c:f>
              <c:numCache>
                <c:formatCode>General</c:formatCode>
                <c:ptCount val="6"/>
                <c:pt idx="0">
                  <c:v>5.3800000000000002E-3</c:v>
                </c:pt>
                <c:pt idx="1">
                  <c:v>1.2063000000000001E-2</c:v>
                </c:pt>
                <c:pt idx="2">
                  <c:v>3.0029E-2</c:v>
                </c:pt>
                <c:pt idx="3">
                  <c:v>7.0487999999999995E-2</c:v>
                </c:pt>
                <c:pt idx="4">
                  <c:v>0.14663000000000001</c:v>
                </c:pt>
                <c:pt idx="5">
                  <c:v>0.26458900000000002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BD-784B-9376-D060ABAA93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2286272"/>
        <c:axId val="1702516224"/>
      </c:lineChart>
      <c:catAx>
        <c:axId val="17022862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2516224"/>
        <c:crosses val="autoZero"/>
        <c:auto val="1"/>
        <c:lblAlgn val="ctr"/>
        <c:lblOffset val="100"/>
        <c:noMultiLvlLbl val="0"/>
      </c:catAx>
      <c:valAx>
        <c:axId val="170251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2286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mul12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mul12 real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Sheet1!$G$12:$G$18</c:f>
              <c:numCache>
                <c:formatCode>General</c:formatCode>
                <c:ptCount val="7"/>
                <c:pt idx="0">
                  <c:v>9.4899999999999997E-4</c:v>
                </c:pt>
                <c:pt idx="1">
                  <c:v>1.1509999999999999E-3</c:v>
                </c:pt>
                <c:pt idx="2">
                  <c:v>2.2539999999999999E-3</c:v>
                </c:pt>
                <c:pt idx="3">
                  <c:v>7.1050000000000002E-3</c:v>
                </c:pt>
                <c:pt idx="4">
                  <c:v>3.5889999999999998E-2</c:v>
                </c:pt>
                <c:pt idx="5">
                  <c:v>0.20146500000000001</c:v>
                </c:pt>
                <c:pt idx="6">
                  <c:v>0.75238000000000005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93-BD48-8DEF-B253048318A8}"/>
            </c:ext>
          </c:extLst>
        </c:ser>
        <c:ser>
          <c:idx val="3"/>
          <c:order val="1"/>
          <c:tx>
            <c:v>mul12 pred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Sheet1!$B$12:$B$18</c:f>
              <c:numCache>
                <c:formatCode>General</c:formatCode>
                <c:ptCount val="7"/>
                <c:pt idx="0">
                  <c:v>5.7899999999999998E-4</c:v>
                </c:pt>
                <c:pt idx="1">
                  <c:v>1.2260000000000001E-3</c:v>
                </c:pt>
                <c:pt idx="2">
                  <c:v>4.0769999999999999E-3</c:v>
                </c:pt>
                <c:pt idx="3">
                  <c:v>1.6135E-2</c:v>
                </c:pt>
                <c:pt idx="4">
                  <c:v>6.6832000000000003E-2</c:v>
                </c:pt>
                <c:pt idx="5">
                  <c:v>0.23099800000000001</c:v>
                </c:pt>
                <c:pt idx="6">
                  <c:v>0.78719700000000004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093-BD48-8DEF-B253048318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2286272"/>
        <c:axId val="1702516224"/>
      </c:lineChart>
      <c:catAx>
        <c:axId val="17022862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2516224"/>
        <c:crosses val="autoZero"/>
        <c:auto val="1"/>
        <c:lblAlgn val="ctr"/>
        <c:lblOffset val="100"/>
        <c:noMultiLvlLbl val="0"/>
      </c:catAx>
      <c:valAx>
        <c:axId val="170251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2286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mul16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v>mul16 real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Sheet1!$G$22:$G$27</c:f>
              <c:numCache>
                <c:formatCode>General</c:formatCode>
                <c:ptCount val="6"/>
                <c:pt idx="0">
                  <c:v>3.7500000000000001E-4</c:v>
                </c:pt>
                <c:pt idx="1">
                  <c:v>3.8200000000000002E-4</c:v>
                </c:pt>
                <c:pt idx="2">
                  <c:v>6.2699999999999995E-4</c:v>
                </c:pt>
                <c:pt idx="3">
                  <c:v>3.5349999999999999E-3</c:v>
                </c:pt>
                <c:pt idx="4">
                  <c:v>3.7110999999999998E-2</c:v>
                </c:pt>
                <c:pt idx="5">
                  <c:v>0.29901899999999998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733-1940-801A-10F7DC4E056D}"/>
            </c:ext>
          </c:extLst>
        </c:ser>
        <c:ser>
          <c:idx val="5"/>
          <c:order val="1"/>
          <c:tx>
            <c:v>mul16 pred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Sheet1!$B$22:$B$27</c:f>
              <c:numCache>
                <c:formatCode>General</c:formatCode>
                <c:ptCount val="6"/>
                <c:pt idx="0">
                  <c:v>3.8099999999999999E-4</c:v>
                </c:pt>
                <c:pt idx="1">
                  <c:v>4.7100000000000001E-4</c:v>
                </c:pt>
                <c:pt idx="2">
                  <c:v>1.6329999999999999E-3</c:v>
                </c:pt>
                <c:pt idx="3">
                  <c:v>6.6610000000000003E-3</c:v>
                </c:pt>
                <c:pt idx="4">
                  <c:v>4.9966999999999998E-2</c:v>
                </c:pt>
                <c:pt idx="5">
                  <c:v>0.28976800000000003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733-1940-801A-10F7DC4E05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2286272"/>
        <c:axId val="1702516224"/>
      </c:lineChart>
      <c:catAx>
        <c:axId val="17022862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2516224"/>
        <c:crosses val="autoZero"/>
        <c:auto val="1"/>
        <c:lblAlgn val="ctr"/>
        <c:lblOffset val="100"/>
        <c:noMultiLvlLbl val="0"/>
      </c:catAx>
      <c:valAx>
        <c:axId val="170251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2286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228600</xdr:colOff>
      <xdr:row>1</xdr:row>
      <xdr:rowOff>146050</xdr:rowOff>
    </xdr:from>
    <xdr:to>
      <xdr:col>14</xdr:col>
      <xdr:colOff>673100</xdr:colOff>
      <xdr:row>10</xdr:row>
      <xdr:rowOff>615950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E26EFB-A3AF-524D-BA57-88AD921C6F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13</xdr:row>
      <xdr:rowOff>0</xdr:rowOff>
    </xdr:from>
    <xdr:to>
      <xdr:col>15</xdr:col>
      <xdr:colOff>444500</xdr:colOff>
      <xdr:row>24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E930464-498A-6B4D-869D-2C9BDDF7F3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26</xdr:row>
      <xdr:rowOff>0</xdr:rowOff>
    </xdr:from>
    <xdr:to>
      <xdr:col>14</xdr:col>
      <xdr:colOff>444500</xdr:colOff>
      <xdr:row>39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399BCA1-79B8-3448-941B-F375F45C23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4"/>
  <sheetViews>
    <sheetView topLeftCell="O1" workbookViewId="0">
      <selection activeCell="G12" sqref="G12"/>
    </sheetView>
  </sheetViews>
  <sheetFormatPr baseColWidth="10" defaultRowHeight="16" x14ac:dyDescent="0.2"/>
  <sheetData>
    <row r="1" spans="1:2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</row>
    <row r="2" spans="1:29" x14ac:dyDescent="0.2">
      <c r="A2">
        <v>8</v>
      </c>
      <c r="B2">
        <v>4</v>
      </c>
      <c r="C2">
        <v>0.25</v>
      </c>
      <c r="D2">
        <v>0.875</v>
      </c>
      <c r="E2">
        <v>1</v>
      </c>
      <c r="F2">
        <v>1</v>
      </c>
      <c r="G2">
        <v>0.5</v>
      </c>
      <c r="H2">
        <v>0.25</v>
      </c>
      <c r="I2">
        <v>-0.125</v>
      </c>
      <c r="J2">
        <v>6.25E-2</v>
      </c>
      <c r="K2">
        <v>3.125E-2</v>
      </c>
      <c r="L2">
        <v>0</v>
      </c>
      <c r="M2">
        <v>0</v>
      </c>
      <c r="N2">
        <v>1</v>
      </c>
      <c r="O2">
        <v>2</v>
      </c>
      <c r="P2">
        <v>3</v>
      </c>
      <c r="Q2">
        <v>4</v>
      </c>
      <c r="R2">
        <v>4</v>
      </c>
      <c r="S2">
        <v>4</v>
      </c>
      <c r="T2">
        <v>4</v>
      </c>
      <c r="U2">
        <v>100000000000000</v>
      </c>
      <c r="V2">
        <v>0.14902000000000001</v>
      </c>
      <c r="W2">
        <v>3.6343E-2</v>
      </c>
      <c r="X2">
        <v>6.1619999999999999E-3</v>
      </c>
      <c r="Y2">
        <v>9.8270000000000007E-3</v>
      </c>
      <c r="Z2">
        <v>3.424E-3</v>
      </c>
      <c r="AA2">
        <v>2.176E-3</v>
      </c>
      <c r="AB2">
        <v>2.176E-3</v>
      </c>
      <c r="AC2" t="s">
        <v>28</v>
      </c>
    </row>
    <row r="3" spans="1:29" x14ac:dyDescent="0.2">
      <c r="A3">
        <v>12</v>
      </c>
      <c r="B3">
        <v>5</v>
      </c>
      <c r="C3">
        <v>0.125</v>
      </c>
      <c r="D3">
        <v>0.125</v>
      </c>
      <c r="E3">
        <v>1</v>
      </c>
      <c r="F3">
        <v>1</v>
      </c>
      <c r="G3">
        <v>0.5</v>
      </c>
      <c r="H3">
        <v>0.125</v>
      </c>
      <c r="I3">
        <v>-6.25E-2</v>
      </c>
      <c r="J3">
        <v>-3.125E-2</v>
      </c>
      <c r="K3">
        <v>-1.5625E-2</v>
      </c>
      <c r="L3">
        <v>0</v>
      </c>
      <c r="M3">
        <v>0</v>
      </c>
      <c r="N3">
        <v>1</v>
      </c>
      <c r="O3">
        <v>2</v>
      </c>
      <c r="P3">
        <v>3</v>
      </c>
      <c r="Q3">
        <v>4</v>
      </c>
      <c r="R3">
        <v>5</v>
      </c>
      <c r="S3">
        <v>5</v>
      </c>
      <c r="T3">
        <v>5</v>
      </c>
      <c r="U3">
        <v>100000000000000</v>
      </c>
      <c r="V3">
        <v>4.5620000000000001E-2</v>
      </c>
      <c r="W3">
        <v>4.5319999999999996E-3</v>
      </c>
      <c r="X3">
        <v>6.9800000000000005E-4</v>
      </c>
      <c r="Y3">
        <v>2.7300000000000002E-4</v>
      </c>
      <c r="Z3">
        <v>2.4399999999999999E-4</v>
      </c>
      <c r="AA3">
        <v>2.3900000000000001E-4</v>
      </c>
      <c r="AB3">
        <v>2.3900000000000001E-4</v>
      </c>
      <c r="AC3" t="s">
        <v>28</v>
      </c>
    </row>
    <row r="4" spans="1:29" x14ac:dyDescent="0.2">
      <c r="A4">
        <v>16</v>
      </c>
      <c r="B4">
        <v>4</v>
      </c>
      <c r="C4">
        <v>0.125</v>
      </c>
      <c r="D4">
        <v>0.375</v>
      </c>
      <c r="E4">
        <v>1</v>
      </c>
      <c r="F4">
        <v>1</v>
      </c>
      <c r="G4">
        <v>0.5</v>
      </c>
      <c r="H4">
        <v>0.125</v>
      </c>
      <c r="I4">
        <v>-6.25E-2</v>
      </c>
      <c r="J4">
        <v>0</v>
      </c>
      <c r="K4">
        <v>0</v>
      </c>
      <c r="L4">
        <v>0</v>
      </c>
      <c r="M4">
        <v>0</v>
      </c>
      <c r="N4">
        <v>1</v>
      </c>
      <c r="O4">
        <v>2</v>
      </c>
      <c r="P4">
        <v>3</v>
      </c>
      <c r="Q4">
        <v>4</v>
      </c>
      <c r="R4">
        <v>4</v>
      </c>
      <c r="S4">
        <v>4</v>
      </c>
      <c r="T4">
        <v>4</v>
      </c>
      <c r="U4">
        <v>100000000000000</v>
      </c>
      <c r="V4">
        <v>4.5058000000000001E-2</v>
      </c>
      <c r="W4">
        <v>4.9750000000000003E-3</v>
      </c>
      <c r="X4">
        <v>8.9899999999999995E-4</v>
      </c>
      <c r="Y4">
        <v>2.7399999999999999E-4</v>
      </c>
      <c r="Z4">
        <v>2.7399999999999999E-4</v>
      </c>
      <c r="AA4">
        <v>2.7399999999999999E-4</v>
      </c>
      <c r="AB4">
        <v>2.7399999999999999E-4</v>
      </c>
      <c r="AC4" t="s">
        <v>28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588C9-1EAE-A645-99F5-7D674213117A}">
  <dimension ref="A1:AC4"/>
  <sheetViews>
    <sheetView workbookViewId="0">
      <selection activeCell="A9" sqref="A9"/>
    </sheetView>
  </sheetViews>
  <sheetFormatPr baseColWidth="10" defaultRowHeight="16" x14ac:dyDescent="0.2"/>
  <sheetData>
    <row r="1" spans="1:2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</row>
    <row r="2" spans="1:29" x14ac:dyDescent="0.2">
      <c r="A2">
        <v>8</v>
      </c>
      <c r="B2">
        <v>4</v>
      </c>
      <c r="C2">
        <v>0.25</v>
      </c>
      <c r="D2">
        <v>0.875</v>
      </c>
      <c r="E2">
        <v>1</v>
      </c>
      <c r="F2">
        <v>1</v>
      </c>
      <c r="G2">
        <v>0.5</v>
      </c>
      <c r="H2">
        <v>0.25</v>
      </c>
      <c r="I2">
        <v>-0.125</v>
      </c>
      <c r="J2">
        <v>6.25E-2</v>
      </c>
      <c r="K2">
        <v>3.125E-2</v>
      </c>
      <c r="L2">
        <v>-1.5625E-2</v>
      </c>
      <c r="M2">
        <v>0</v>
      </c>
      <c r="N2">
        <v>1</v>
      </c>
      <c r="O2">
        <v>2</v>
      </c>
      <c r="P2">
        <v>3</v>
      </c>
      <c r="Q2">
        <v>4</v>
      </c>
      <c r="R2">
        <v>4</v>
      </c>
      <c r="S2">
        <v>4</v>
      </c>
      <c r="T2">
        <v>4</v>
      </c>
      <c r="U2">
        <v>100000000000000</v>
      </c>
      <c r="V2">
        <v>9.1291999999999998E-2</v>
      </c>
      <c r="W2">
        <v>1.6688000000000001E-2</v>
      </c>
      <c r="X2">
        <v>2.2929999999999999E-3</v>
      </c>
      <c r="Y2">
        <v>2.3670000000000002E-3</v>
      </c>
      <c r="Z2">
        <v>1.199E-3</v>
      </c>
      <c r="AA2">
        <v>1.165E-3</v>
      </c>
      <c r="AB2">
        <v>1.1590000000000001E-3</v>
      </c>
      <c r="AC2" t="s">
        <v>28</v>
      </c>
    </row>
    <row r="3" spans="1:29" x14ac:dyDescent="0.2">
      <c r="A3">
        <v>12</v>
      </c>
      <c r="B3">
        <v>5</v>
      </c>
      <c r="C3">
        <v>0.125</v>
      </c>
      <c r="D3">
        <v>0.25</v>
      </c>
      <c r="E3">
        <v>1</v>
      </c>
      <c r="F3">
        <v>1</v>
      </c>
      <c r="G3">
        <v>0.5</v>
      </c>
      <c r="H3">
        <v>0.125</v>
      </c>
      <c r="I3">
        <v>-6.25E-2</v>
      </c>
      <c r="J3">
        <v>-3.125E-2</v>
      </c>
      <c r="K3">
        <v>-1.5625E-2</v>
      </c>
      <c r="L3">
        <v>-7.8120000000000004E-3</v>
      </c>
      <c r="M3">
        <v>0</v>
      </c>
      <c r="N3">
        <v>1</v>
      </c>
      <c r="O3">
        <v>2</v>
      </c>
      <c r="P3">
        <v>3</v>
      </c>
      <c r="Q3">
        <v>4</v>
      </c>
      <c r="R3">
        <v>5</v>
      </c>
      <c r="S3">
        <v>5</v>
      </c>
      <c r="T3">
        <v>5</v>
      </c>
      <c r="U3">
        <v>100000000000000</v>
      </c>
      <c r="V3">
        <v>0.18552399999999999</v>
      </c>
      <c r="W3">
        <v>3.4119999999999998E-2</v>
      </c>
      <c r="X3">
        <v>4.5599999999999998E-3</v>
      </c>
      <c r="Y3">
        <v>3.5339999999999998E-3</v>
      </c>
      <c r="Z3">
        <v>1.5280000000000001E-3</v>
      </c>
      <c r="AA3">
        <v>6.9999999999999999E-4</v>
      </c>
      <c r="AB3">
        <v>4.2999999999999999E-4</v>
      </c>
      <c r="AC3" t="s">
        <v>28</v>
      </c>
    </row>
    <row r="4" spans="1:29" x14ac:dyDescent="0.2">
      <c r="A4">
        <v>16</v>
      </c>
      <c r="B4">
        <v>4</v>
      </c>
      <c r="C4">
        <v>0.125</v>
      </c>
      <c r="D4">
        <v>0.75</v>
      </c>
      <c r="E4">
        <v>1</v>
      </c>
      <c r="F4">
        <v>1</v>
      </c>
      <c r="G4">
        <v>0.5</v>
      </c>
      <c r="H4">
        <v>0.125</v>
      </c>
      <c r="I4">
        <v>6.25E-2</v>
      </c>
      <c r="J4">
        <v>3.125E-2</v>
      </c>
      <c r="K4">
        <v>1.5625E-2</v>
      </c>
      <c r="L4">
        <v>7.8120000000000004E-3</v>
      </c>
      <c r="M4">
        <v>0</v>
      </c>
      <c r="N4">
        <v>1</v>
      </c>
      <c r="O4">
        <v>2</v>
      </c>
      <c r="P4">
        <v>3</v>
      </c>
      <c r="Q4">
        <v>4</v>
      </c>
      <c r="R4">
        <v>4</v>
      </c>
      <c r="S4">
        <v>4</v>
      </c>
      <c r="T4">
        <v>4</v>
      </c>
      <c r="U4">
        <v>100000000000000</v>
      </c>
      <c r="V4">
        <v>9.0749999999999997E-2</v>
      </c>
      <c r="W4">
        <v>1.5247999999999999E-2</v>
      </c>
      <c r="X4">
        <v>5.3330000000000001E-3</v>
      </c>
      <c r="Y4">
        <v>2.6519999999999998E-3</v>
      </c>
      <c r="Z4">
        <v>1.3140000000000001E-3</v>
      </c>
      <c r="AA4">
        <v>6.6200000000000005E-4</v>
      </c>
      <c r="AB4">
        <v>4.6200000000000001E-4</v>
      </c>
      <c r="AC4" t="s">
        <v>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4EAE4A-9987-184E-90C0-C556A2F74A05}">
  <dimension ref="A1:AC4"/>
  <sheetViews>
    <sheetView workbookViewId="0">
      <selection activeCell="C8" sqref="C8"/>
    </sheetView>
  </sheetViews>
  <sheetFormatPr baseColWidth="10" defaultRowHeight="16" x14ac:dyDescent="0.2"/>
  <sheetData>
    <row r="1" spans="1:2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</row>
    <row r="2" spans="1:29" x14ac:dyDescent="0.2">
      <c r="A2">
        <v>8</v>
      </c>
      <c r="B2">
        <v>4</v>
      </c>
      <c r="C2">
        <v>0.25</v>
      </c>
      <c r="D2">
        <v>0.75</v>
      </c>
      <c r="E2">
        <v>1</v>
      </c>
      <c r="F2">
        <v>1</v>
      </c>
      <c r="G2">
        <v>0.5</v>
      </c>
      <c r="H2">
        <v>0.25</v>
      </c>
      <c r="I2">
        <v>-0.125</v>
      </c>
      <c r="J2">
        <v>6.25E-2</v>
      </c>
      <c r="K2">
        <v>0</v>
      </c>
      <c r="L2">
        <v>0</v>
      </c>
      <c r="M2">
        <v>0</v>
      </c>
      <c r="N2">
        <v>1</v>
      </c>
      <c r="O2">
        <v>2</v>
      </c>
      <c r="P2">
        <v>3</v>
      </c>
      <c r="Q2">
        <v>4</v>
      </c>
      <c r="R2">
        <v>4</v>
      </c>
      <c r="S2">
        <v>4</v>
      </c>
      <c r="T2">
        <v>4</v>
      </c>
      <c r="U2">
        <v>100000000000000</v>
      </c>
      <c r="V2">
        <v>2.9173000000000001E-2</v>
      </c>
      <c r="W2">
        <v>4.5560000000000002E-3</v>
      </c>
      <c r="X2">
        <v>2.1870000000000001E-3</v>
      </c>
      <c r="Y2">
        <v>2.1770000000000001E-3</v>
      </c>
      <c r="Z2">
        <v>2.1679999999999998E-3</v>
      </c>
      <c r="AA2">
        <v>2.1679999999999998E-3</v>
      </c>
      <c r="AB2">
        <v>2.1679999999999998E-3</v>
      </c>
      <c r="AC2" t="s">
        <v>28</v>
      </c>
    </row>
    <row r="3" spans="1:29" x14ac:dyDescent="0.2">
      <c r="A3">
        <v>12</v>
      </c>
      <c r="B3">
        <v>4</v>
      </c>
      <c r="C3">
        <v>0.25</v>
      </c>
      <c r="D3">
        <v>0.75</v>
      </c>
      <c r="E3">
        <v>1</v>
      </c>
      <c r="F3">
        <v>1</v>
      </c>
      <c r="G3">
        <v>0.5</v>
      </c>
      <c r="H3">
        <v>0.25</v>
      </c>
      <c r="I3">
        <v>-0.125</v>
      </c>
      <c r="J3">
        <v>-6.25E-2</v>
      </c>
      <c r="K3">
        <v>3.125E-2</v>
      </c>
      <c r="L3">
        <v>1.5625E-2</v>
      </c>
      <c r="M3">
        <v>0</v>
      </c>
      <c r="N3">
        <v>1</v>
      </c>
      <c r="O3">
        <v>2</v>
      </c>
      <c r="P3">
        <v>3</v>
      </c>
      <c r="Q3">
        <v>4</v>
      </c>
      <c r="R3">
        <v>4</v>
      </c>
      <c r="S3">
        <v>4</v>
      </c>
      <c r="T3">
        <v>4</v>
      </c>
      <c r="U3">
        <v>100000000000000</v>
      </c>
      <c r="V3">
        <v>2.9402999999999999E-2</v>
      </c>
      <c r="W3">
        <v>3.0929999999999998E-3</v>
      </c>
      <c r="X3">
        <v>9.4200000000000002E-4</v>
      </c>
      <c r="Y3">
        <v>3.6099999999999999E-4</v>
      </c>
      <c r="Z3">
        <v>2.8400000000000002E-4</v>
      </c>
      <c r="AA3">
        <v>2.6499999999999999E-4</v>
      </c>
      <c r="AB3">
        <v>2.63E-4</v>
      </c>
      <c r="AC3" t="s">
        <v>28</v>
      </c>
    </row>
    <row r="4" spans="1:29" x14ac:dyDescent="0.2">
      <c r="A4">
        <v>16</v>
      </c>
      <c r="B4">
        <v>4</v>
      </c>
      <c r="C4">
        <v>0.25</v>
      </c>
      <c r="D4">
        <v>0.75</v>
      </c>
      <c r="E4">
        <v>1</v>
      </c>
      <c r="F4">
        <v>1</v>
      </c>
      <c r="G4">
        <v>0.5</v>
      </c>
      <c r="H4">
        <v>0.25</v>
      </c>
      <c r="I4">
        <v>-0.125</v>
      </c>
      <c r="J4">
        <v>-6.25E-2</v>
      </c>
      <c r="K4">
        <v>0</v>
      </c>
      <c r="L4">
        <v>0</v>
      </c>
      <c r="M4">
        <v>0</v>
      </c>
      <c r="N4">
        <v>1</v>
      </c>
      <c r="O4">
        <v>2</v>
      </c>
      <c r="P4">
        <v>3</v>
      </c>
      <c r="Q4">
        <v>4</v>
      </c>
      <c r="R4">
        <v>4</v>
      </c>
      <c r="S4">
        <v>4</v>
      </c>
      <c r="T4">
        <v>4</v>
      </c>
      <c r="U4">
        <v>100000000000000</v>
      </c>
      <c r="V4">
        <v>2.9441999999999999E-2</v>
      </c>
      <c r="W4">
        <v>2.9989999999999999E-3</v>
      </c>
      <c r="X4">
        <v>1.1100000000000001E-3</v>
      </c>
      <c r="Y4">
        <v>4.35E-4</v>
      </c>
      <c r="Z4">
        <v>2.7999999999999998E-4</v>
      </c>
      <c r="AA4">
        <v>2.7999999999999998E-4</v>
      </c>
      <c r="AB4">
        <v>2.7999999999999998E-4</v>
      </c>
      <c r="AC4" t="s">
        <v>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57C51C-7C6F-B042-9346-36F39379A581}">
  <dimension ref="A1:AB4"/>
  <sheetViews>
    <sheetView topLeftCell="C1" workbookViewId="0">
      <selection activeCell="E4" sqref="E4:K4"/>
    </sheetView>
  </sheetViews>
  <sheetFormatPr baseColWidth="10" defaultRowHeight="16" x14ac:dyDescent="0.2"/>
  <sheetData>
    <row r="1" spans="1:2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28" x14ac:dyDescent="0.2">
      <c r="A2">
        <v>8</v>
      </c>
      <c r="B2">
        <v>4</v>
      </c>
      <c r="C2">
        <v>0.25</v>
      </c>
      <c r="D2">
        <v>0.875</v>
      </c>
      <c r="E2">
        <v>1</v>
      </c>
      <c r="F2">
        <v>1</v>
      </c>
      <c r="G2">
        <v>0.5</v>
      </c>
      <c r="H2">
        <v>0.25</v>
      </c>
      <c r="I2">
        <v>-0.125</v>
      </c>
      <c r="J2">
        <v>6.25E-2</v>
      </c>
      <c r="K2">
        <v>3.125E-2</v>
      </c>
      <c r="L2">
        <v>0</v>
      </c>
      <c r="M2">
        <v>0</v>
      </c>
      <c r="N2">
        <v>1</v>
      </c>
      <c r="O2">
        <v>2</v>
      </c>
      <c r="P2">
        <v>3</v>
      </c>
      <c r="Q2">
        <v>4</v>
      </c>
      <c r="R2">
        <v>4</v>
      </c>
      <c r="S2">
        <v>4</v>
      </c>
      <c r="T2">
        <v>4</v>
      </c>
      <c r="U2">
        <v>100000000000000</v>
      </c>
      <c r="V2">
        <v>7.4496000000000007E-2</v>
      </c>
      <c r="W2">
        <v>1.7056000000000002E-2</v>
      </c>
      <c r="X2">
        <v>4.078E-3</v>
      </c>
      <c r="Y2">
        <v>5.2599999999999999E-3</v>
      </c>
      <c r="Z2">
        <v>3.0509999999999999E-3</v>
      </c>
      <c r="AA2">
        <v>2.624E-3</v>
      </c>
      <c r="AB2">
        <v>2.624E-3</v>
      </c>
    </row>
    <row r="3" spans="1:28" x14ac:dyDescent="0.2">
      <c r="A3">
        <v>12</v>
      </c>
      <c r="B3">
        <v>5</v>
      </c>
      <c r="C3">
        <v>0.125</v>
      </c>
      <c r="D3">
        <v>0.25</v>
      </c>
      <c r="E3">
        <v>1</v>
      </c>
      <c r="F3">
        <v>1</v>
      </c>
      <c r="G3">
        <v>0.5</v>
      </c>
      <c r="H3">
        <v>0.125</v>
      </c>
      <c r="I3">
        <v>-6.25E-2</v>
      </c>
      <c r="J3">
        <v>-3.125E-2</v>
      </c>
      <c r="K3">
        <v>-1.5625E-2</v>
      </c>
      <c r="L3">
        <v>-7.8120000000000004E-3</v>
      </c>
      <c r="M3">
        <v>0</v>
      </c>
      <c r="N3">
        <v>1</v>
      </c>
      <c r="O3">
        <v>2</v>
      </c>
      <c r="P3">
        <v>3</v>
      </c>
      <c r="Q3">
        <v>4</v>
      </c>
      <c r="R3">
        <v>5</v>
      </c>
      <c r="S3">
        <v>5</v>
      </c>
      <c r="T3">
        <v>5</v>
      </c>
      <c r="U3">
        <v>100000000000000</v>
      </c>
      <c r="V3">
        <v>0.10642799999999999</v>
      </c>
      <c r="W3">
        <v>2.0694000000000001E-2</v>
      </c>
      <c r="X3">
        <v>2.6779999999999998E-3</v>
      </c>
      <c r="Y3">
        <v>3.117E-3</v>
      </c>
      <c r="Z3">
        <v>1.524E-3</v>
      </c>
      <c r="AA3">
        <v>7.9299999999999998E-4</v>
      </c>
      <c r="AB3">
        <v>4.7800000000000002E-4</v>
      </c>
    </row>
    <row r="4" spans="1:28" x14ac:dyDescent="0.2">
      <c r="A4">
        <v>16</v>
      </c>
      <c r="B4">
        <v>4</v>
      </c>
      <c r="C4">
        <v>0.125</v>
      </c>
      <c r="D4">
        <v>0.75</v>
      </c>
      <c r="E4">
        <v>1</v>
      </c>
      <c r="F4">
        <v>1</v>
      </c>
      <c r="G4">
        <v>0.5</v>
      </c>
      <c r="H4">
        <v>0.125</v>
      </c>
      <c r="I4">
        <v>6.25E-2</v>
      </c>
      <c r="J4">
        <v>3.125E-2</v>
      </c>
      <c r="K4">
        <v>1.5625E-2</v>
      </c>
      <c r="L4">
        <v>0</v>
      </c>
      <c r="M4">
        <v>0</v>
      </c>
      <c r="N4">
        <v>1</v>
      </c>
      <c r="O4">
        <v>2</v>
      </c>
      <c r="P4">
        <v>3</v>
      </c>
      <c r="Q4">
        <v>4</v>
      </c>
      <c r="R4">
        <v>4</v>
      </c>
      <c r="S4">
        <v>4</v>
      </c>
      <c r="T4">
        <v>4</v>
      </c>
      <c r="U4">
        <v>100000000000000</v>
      </c>
      <c r="V4">
        <v>5.1968E-2</v>
      </c>
      <c r="W4">
        <v>8.6910000000000008E-3</v>
      </c>
      <c r="X4">
        <v>3.081E-3</v>
      </c>
      <c r="Y4">
        <v>1.5020000000000001E-3</v>
      </c>
      <c r="Z4">
        <v>7.1400000000000001E-4</v>
      </c>
      <c r="AA4">
        <v>3.6600000000000001E-4</v>
      </c>
      <c r="AB4">
        <v>3.6600000000000001E-4</v>
      </c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244EA-24BC-2B4E-9047-4B886E2181E5}">
  <dimension ref="A1:L22"/>
  <sheetViews>
    <sheetView workbookViewId="0">
      <selection activeCell="J14" sqref="J14"/>
    </sheetView>
  </sheetViews>
  <sheetFormatPr baseColWidth="10" defaultRowHeight="16" x14ac:dyDescent="0.2"/>
  <cols>
    <col min="1" max="1" width="19.83203125" customWidth="1"/>
    <col min="2" max="2" width="14.83203125" customWidth="1"/>
    <col min="3" max="3" width="11" customWidth="1"/>
    <col min="6" max="6" width="10.83203125" customWidth="1"/>
    <col min="8" max="9" width="18.83203125" customWidth="1"/>
    <col min="10" max="10" width="16.5" customWidth="1"/>
    <col min="11" max="11" width="16" customWidth="1"/>
  </cols>
  <sheetData>
    <row r="1" spans="1:12" ht="18" x14ac:dyDescent="0.2">
      <c r="A1" s="4" t="s">
        <v>39</v>
      </c>
      <c r="B1" s="4" t="s">
        <v>40</v>
      </c>
      <c r="C1" s="4" t="s">
        <v>41</v>
      </c>
      <c r="D1" s="4" t="s">
        <v>42</v>
      </c>
      <c r="E1" s="4" t="s">
        <v>43</v>
      </c>
      <c r="F1" s="4" t="s">
        <v>44</v>
      </c>
      <c r="G1" s="4" t="s">
        <v>45</v>
      </c>
      <c r="H1" s="4" t="s">
        <v>56</v>
      </c>
      <c r="I1" s="4" t="s">
        <v>57</v>
      </c>
      <c r="J1" s="4" t="s">
        <v>68</v>
      </c>
      <c r="K1" s="4" t="s">
        <v>69</v>
      </c>
    </row>
    <row r="2" spans="1:12" ht="18" x14ac:dyDescent="0.2">
      <c r="A2" s="5" t="s">
        <v>29</v>
      </c>
      <c r="B2" s="2">
        <v>0</v>
      </c>
      <c r="C2" s="2">
        <v>0</v>
      </c>
      <c r="D2" s="7">
        <v>0</v>
      </c>
      <c r="E2" s="2">
        <v>0</v>
      </c>
      <c r="F2" s="3">
        <v>0.39100000000000001</v>
      </c>
      <c r="G2" s="3">
        <v>709.6</v>
      </c>
      <c r="H2" s="6">
        <v>2.3E-3</v>
      </c>
      <c r="I2" s="6">
        <v>1.5590000000000001E-3</v>
      </c>
      <c r="J2" s="6"/>
      <c r="K2" s="6"/>
      <c r="L2" s="20" t="s">
        <v>79</v>
      </c>
    </row>
    <row r="3" spans="1:12" ht="18" x14ac:dyDescent="0.2">
      <c r="A3" s="5" t="s">
        <v>30</v>
      </c>
      <c r="B3" s="2">
        <v>1.5E-5</v>
      </c>
      <c r="C3" s="2">
        <v>4.6E-5</v>
      </c>
      <c r="D3" s="7">
        <v>5.1999999999999995E-4</v>
      </c>
      <c r="E3" s="2">
        <v>0.64059999999999995</v>
      </c>
      <c r="F3" s="3">
        <v>0.38600000000000001</v>
      </c>
      <c r="G3" s="3">
        <v>676.3</v>
      </c>
      <c r="H3" s="6">
        <v>2.3E-3</v>
      </c>
      <c r="I3" s="6">
        <v>1.5889999999999999E-3</v>
      </c>
      <c r="J3" s="6"/>
      <c r="K3" s="6"/>
      <c r="L3" s="20" t="s">
        <v>80</v>
      </c>
    </row>
    <row r="4" spans="1:12" ht="18" x14ac:dyDescent="0.2">
      <c r="A4" s="5" t="s">
        <v>31</v>
      </c>
      <c r="B4" s="2">
        <v>4.6E-5</v>
      </c>
      <c r="C4" s="2">
        <v>1.7000000000000001E-4</v>
      </c>
      <c r="D4" s="7">
        <v>1.8E-3</v>
      </c>
      <c r="E4" s="2">
        <v>0.75</v>
      </c>
      <c r="F4" s="3">
        <v>0.37</v>
      </c>
      <c r="G4" s="3">
        <v>637.79999999999995</v>
      </c>
      <c r="H4" s="6">
        <v>2.5000000000000001E-3</v>
      </c>
      <c r="I4" s="6">
        <v>1.681E-3</v>
      </c>
      <c r="J4" s="6">
        <v>6.4530000000000004E-3</v>
      </c>
      <c r="K4" s="6">
        <v>6.4530000000000004E-3</v>
      </c>
      <c r="L4" s="20" t="s">
        <v>81</v>
      </c>
    </row>
    <row r="5" spans="1:12" ht="18" x14ac:dyDescent="0.2">
      <c r="A5" s="5" t="s">
        <v>32</v>
      </c>
      <c r="B5" s="2">
        <v>1.7000000000000001E-4</v>
      </c>
      <c r="C5" s="2">
        <v>8.1999999999999998E-4</v>
      </c>
      <c r="D5" s="7">
        <v>5.1000000000000004E-3</v>
      </c>
      <c r="E5" s="2">
        <v>0.748</v>
      </c>
      <c r="F5" s="3">
        <v>0.34399999999999997</v>
      </c>
      <c r="G5" s="3">
        <v>624.20000000000005</v>
      </c>
      <c r="H5" s="6">
        <v>2.8999999999999998E-3</v>
      </c>
      <c r="I5" s="6">
        <v>2.2599999999999999E-3</v>
      </c>
      <c r="J5" s="6">
        <v>6.5950000000000002E-3</v>
      </c>
      <c r="K5" s="6">
        <v>6.4859999999999996E-3</v>
      </c>
      <c r="L5" s="20" t="s">
        <v>82</v>
      </c>
    </row>
    <row r="6" spans="1:12" ht="18" x14ac:dyDescent="0.2">
      <c r="A6" s="9" t="s">
        <v>33</v>
      </c>
      <c r="B6" s="10">
        <v>6.4999999999999997E-4</v>
      </c>
      <c r="C6" s="10">
        <v>2.5000000000000001E-3</v>
      </c>
      <c r="D6" s="11">
        <v>1.9E-2</v>
      </c>
      <c r="E6" s="10">
        <v>0.9637</v>
      </c>
      <c r="F6" s="12">
        <v>0.27600000000000002</v>
      </c>
      <c r="G6" s="12">
        <v>511.5</v>
      </c>
      <c r="H6" s="13">
        <v>4.8999999999999998E-3</v>
      </c>
      <c r="I6" s="6">
        <v>5.3800000000000002E-3</v>
      </c>
      <c r="J6" s="13">
        <v>6.8079999999999998E-3</v>
      </c>
      <c r="K6" s="13">
        <v>6.8970000000000004E-3</v>
      </c>
      <c r="L6" s="20" t="s">
        <v>83</v>
      </c>
    </row>
    <row r="7" spans="1:12" ht="18" x14ac:dyDescent="0.2">
      <c r="A7" s="9" t="s">
        <v>34</v>
      </c>
      <c r="B7" s="10">
        <v>2E-3</v>
      </c>
      <c r="C7" s="10">
        <v>8.8999999999999999E-3</v>
      </c>
      <c r="D7" s="11">
        <v>4.7300000000000002E-2</v>
      </c>
      <c r="E7" s="10">
        <v>0.98160000000000003</v>
      </c>
      <c r="F7" s="12">
        <v>0.19500000000000001</v>
      </c>
      <c r="G7" s="12">
        <v>401.7</v>
      </c>
      <c r="H7" s="13">
        <v>1.14E-2</v>
      </c>
      <c r="I7" s="6">
        <v>1.2063000000000001E-2</v>
      </c>
      <c r="J7" s="13">
        <v>8.3610000000000004E-3</v>
      </c>
      <c r="K7" s="13">
        <v>7.0860000000000003E-3</v>
      </c>
      <c r="L7" s="20" t="s">
        <v>84</v>
      </c>
    </row>
    <row r="8" spans="1:12" ht="18" x14ac:dyDescent="0.2">
      <c r="A8" s="9" t="s">
        <v>35</v>
      </c>
      <c r="B8" s="10">
        <v>6.7000000000000002E-3</v>
      </c>
      <c r="C8" s="10">
        <v>2.9399999999999999E-2</v>
      </c>
      <c r="D8" s="11">
        <v>0.12139999999999999</v>
      </c>
      <c r="E8" s="10">
        <v>0.99050000000000005</v>
      </c>
      <c r="F8" s="12">
        <v>9.5000000000000001E-2</v>
      </c>
      <c r="G8" s="12">
        <v>228.5</v>
      </c>
      <c r="H8" s="13">
        <v>2.9100000000000001E-2</v>
      </c>
      <c r="I8" s="6">
        <v>3.0029E-2</v>
      </c>
      <c r="J8" s="13">
        <v>3.1300000000000001E-2</v>
      </c>
      <c r="K8" s="13">
        <v>1.5914000000000001E-2</v>
      </c>
      <c r="L8" s="20" t="s">
        <v>85</v>
      </c>
    </row>
    <row r="9" spans="1:12" ht="18" x14ac:dyDescent="0.2">
      <c r="A9" s="9" t="s">
        <v>36</v>
      </c>
      <c r="B9" s="10">
        <v>2.2800000000000001E-2</v>
      </c>
      <c r="C9" s="10">
        <v>9.0800000000000006E-2</v>
      </c>
      <c r="D9" s="11">
        <v>0.28420000000000001</v>
      </c>
      <c r="E9" s="10">
        <v>0.99160000000000004</v>
      </c>
      <c r="F9" s="12">
        <v>3.1E-2</v>
      </c>
      <c r="G9" s="12">
        <v>96.7</v>
      </c>
      <c r="H9" s="13">
        <v>6.8099999999999994E-2</v>
      </c>
      <c r="I9" s="6">
        <v>7.0487999999999995E-2</v>
      </c>
      <c r="J9" s="13">
        <v>4.4603999999999998E-2</v>
      </c>
      <c r="K9" s="13">
        <v>4.1980000000000003E-2</v>
      </c>
      <c r="L9" s="20" t="s">
        <v>86</v>
      </c>
    </row>
    <row r="10" spans="1:12" ht="18" x14ac:dyDescent="0.2">
      <c r="A10" s="9" t="s">
        <v>37</v>
      </c>
      <c r="B10" s="10">
        <v>7.4099999999999999E-2</v>
      </c>
      <c r="C10" s="10">
        <v>0.25779999999999997</v>
      </c>
      <c r="D10" s="11">
        <v>0.57809999999999995</v>
      </c>
      <c r="E10" s="10">
        <v>0.99209999999999998</v>
      </c>
      <c r="F10" s="12">
        <v>1.9E-3</v>
      </c>
      <c r="G10" s="12">
        <v>15.5</v>
      </c>
      <c r="H10" s="13">
        <v>0.13950000000000001</v>
      </c>
      <c r="I10" s="6">
        <v>0.14663000000000001</v>
      </c>
      <c r="J10" s="13">
        <v>0.176978</v>
      </c>
      <c r="K10" s="13">
        <v>9.9318000000000004E-2</v>
      </c>
      <c r="L10" s="20" t="s">
        <v>87</v>
      </c>
    </row>
    <row r="11" spans="1:12" ht="18" x14ac:dyDescent="0.2">
      <c r="A11" s="9" t="s">
        <v>38</v>
      </c>
      <c r="B11" s="10">
        <v>0.24809999999999999</v>
      </c>
      <c r="C11" s="10">
        <v>0.99219999999999997</v>
      </c>
      <c r="D11" s="11">
        <v>1</v>
      </c>
      <c r="E11" s="10">
        <v>0.99219999999999997</v>
      </c>
      <c r="F11" s="12">
        <v>0</v>
      </c>
      <c r="G11" s="12">
        <v>0</v>
      </c>
      <c r="H11" s="13">
        <v>0.24540000000000001</v>
      </c>
      <c r="I11" s="6">
        <v>0.26458900000000002</v>
      </c>
      <c r="J11" s="13">
        <v>0.20146500000000001</v>
      </c>
      <c r="K11" s="13">
        <v>0.20146500000000001</v>
      </c>
      <c r="L11" s="20" t="s">
        <v>88</v>
      </c>
    </row>
    <row r="22" spans="6:6" x14ac:dyDescent="0.2">
      <c r="F22" s="1"/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3D521-EBD2-F54F-90CC-A789FBDF1F64}">
  <dimension ref="A1:K11"/>
  <sheetViews>
    <sheetView workbookViewId="0">
      <selection activeCell="F25" sqref="F25"/>
    </sheetView>
  </sheetViews>
  <sheetFormatPr baseColWidth="10" defaultRowHeight="16" x14ac:dyDescent="0.2"/>
  <cols>
    <col min="1" max="1" width="14.5" customWidth="1"/>
    <col min="2" max="2" width="15.1640625" customWidth="1"/>
    <col min="3" max="3" width="15" customWidth="1"/>
    <col min="4" max="4" width="17.83203125" customWidth="1"/>
    <col min="8" max="9" width="18.1640625" customWidth="1"/>
    <col min="10" max="10" width="20.5" customWidth="1"/>
    <col min="11" max="11" width="18.5" customWidth="1"/>
  </cols>
  <sheetData>
    <row r="1" spans="1:11" ht="18" x14ac:dyDescent="0.2">
      <c r="A1" s="4" t="s">
        <v>39</v>
      </c>
      <c r="B1" s="4" t="s">
        <v>40</v>
      </c>
      <c r="C1" s="4" t="s">
        <v>41</v>
      </c>
      <c r="D1" s="4" t="s">
        <v>42</v>
      </c>
      <c r="E1" s="4" t="s">
        <v>43</v>
      </c>
      <c r="F1" s="4" t="s">
        <v>44</v>
      </c>
      <c r="G1" s="4" t="s">
        <v>45</v>
      </c>
      <c r="H1" s="4" t="s">
        <v>56</v>
      </c>
      <c r="I1" s="4" t="s">
        <v>57</v>
      </c>
      <c r="J1" s="4" t="s">
        <v>68</v>
      </c>
      <c r="K1" s="4" t="s">
        <v>69</v>
      </c>
    </row>
    <row r="2" spans="1:11" ht="18" x14ac:dyDescent="0.2">
      <c r="A2" s="5" t="s">
        <v>46</v>
      </c>
      <c r="B2" s="2">
        <v>0</v>
      </c>
      <c r="C2" s="2">
        <v>0</v>
      </c>
      <c r="D2" s="7">
        <v>0</v>
      </c>
      <c r="E2" s="2">
        <v>0</v>
      </c>
      <c r="F2" s="3">
        <v>1.157</v>
      </c>
      <c r="G2" s="3">
        <v>1605</v>
      </c>
      <c r="H2" s="8"/>
      <c r="I2" s="14">
        <v>4.5899999999999999E-4</v>
      </c>
      <c r="J2" s="8"/>
      <c r="K2" s="8"/>
    </row>
    <row r="3" spans="1:11" ht="18" x14ac:dyDescent="0.2">
      <c r="A3" s="5" t="s">
        <v>47</v>
      </c>
      <c r="B3" s="2">
        <v>7.4999999999999997E-8</v>
      </c>
      <c r="C3" s="2">
        <v>2.9999999999999999E-7</v>
      </c>
      <c r="D3" s="7">
        <v>6.1999999999999999E-6</v>
      </c>
      <c r="E3" s="2">
        <v>0.5</v>
      </c>
      <c r="F3" s="3">
        <v>1.1519999999999999</v>
      </c>
      <c r="G3" s="3">
        <v>1584.8</v>
      </c>
      <c r="H3" s="8"/>
      <c r="I3" s="14">
        <v>4.6099999999999998E-4</v>
      </c>
      <c r="J3" s="8"/>
      <c r="K3" s="8"/>
    </row>
    <row r="4" spans="1:11" ht="18" x14ac:dyDescent="0.2">
      <c r="A4" s="5" t="s">
        <v>48</v>
      </c>
      <c r="B4" s="2">
        <v>7.3E-7</v>
      </c>
      <c r="C4" s="2">
        <v>2.9000000000000002E-6</v>
      </c>
      <c r="D4" s="7">
        <v>5.0000000000000002E-5</v>
      </c>
      <c r="E4" s="2">
        <v>0.8125</v>
      </c>
      <c r="F4" s="3">
        <v>1.1200000000000001</v>
      </c>
      <c r="G4" s="3">
        <v>1514.9</v>
      </c>
      <c r="H4" s="8"/>
      <c r="I4" s="14">
        <v>4.7600000000000002E-4</v>
      </c>
      <c r="J4" s="8"/>
      <c r="K4" s="8"/>
    </row>
    <row r="5" spans="1:11" ht="18" x14ac:dyDescent="0.2">
      <c r="A5" s="5" t="s">
        <v>49</v>
      </c>
      <c r="B5" s="2">
        <v>4.7999999999999998E-6</v>
      </c>
      <c r="C5" s="2">
        <v>1.9000000000000001E-5</v>
      </c>
      <c r="D5" s="7">
        <v>2.5999999999999998E-4</v>
      </c>
      <c r="E5" s="2">
        <v>0.9375</v>
      </c>
      <c r="F5" s="3">
        <v>1.0529999999999999</v>
      </c>
      <c r="G5" s="3">
        <v>1405.1</v>
      </c>
      <c r="H5" s="8">
        <v>6.1160000000000001E-4</v>
      </c>
      <c r="I5" s="14">
        <v>5.7899999999999998E-4</v>
      </c>
      <c r="J5" s="8">
        <v>9.4899999999999997E-4</v>
      </c>
      <c r="K5" s="8">
        <v>9.4899999999999997E-4</v>
      </c>
    </row>
    <row r="6" spans="1:11" ht="18" x14ac:dyDescent="0.2">
      <c r="A6" s="9" t="s">
        <v>50</v>
      </c>
      <c r="B6" s="10">
        <v>2.6999999999999999E-5</v>
      </c>
      <c r="C6" s="10">
        <v>1.1E-4</v>
      </c>
      <c r="D6" s="11">
        <v>1.1999999999999999E-3</v>
      </c>
      <c r="E6" s="10">
        <v>0.98050000000000004</v>
      </c>
      <c r="F6" s="12">
        <v>0.94099999999999995</v>
      </c>
      <c r="G6" s="12">
        <v>1245.5</v>
      </c>
      <c r="H6" s="14">
        <v>1.2999999999999999E-3</v>
      </c>
      <c r="I6" s="14">
        <v>1.2260000000000001E-3</v>
      </c>
      <c r="J6" s="14">
        <v>1.1509999999999999E-3</v>
      </c>
      <c r="K6" s="14">
        <v>1.1509999999999999E-3</v>
      </c>
    </row>
    <row r="7" spans="1:11" ht="18" x14ac:dyDescent="0.2">
      <c r="A7" s="9" t="s">
        <v>51</v>
      </c>
      <c r="B7" s="10">
        <v>1.3999999999999999E-4</v>
      </c>
      <c r="C7" s="10">
        <v>5.5000000000000003E-4</v>
      </c>
      <c r="D7" s="11">
        <v>4.5999999999999999E-3</v>
      </c>
      <c r="E7" s="10">
        <v>0.99409999999999998</v>
      </c>
      <c r="F7" s="12">
        <v>0.78</v>
      </c>
      <c r="G7" s="12">
        <v>1049.8</v>
      </c>
      <c r="H7" s="14">
        <v>3.8E-3</v>
      </c>
      <c r="I7" s="14">
        <v>4.0769999999999999E-3</v>
      </c>
      <c r="J7" s="14">
        <v>2.2539999999999999E-3</v>
      </c>
      <c r="K7" s="14">
        <v>2.2539999999999999E-3</v>
      </c>
    </row>
    <row r="8" spans="1:11" ht="18" x14ac:dyDescent="0.2">
      <c r="A8" s="9" t="s">
        <v>52</v>
      </c>
      <c r="B8" s="10">
        <v>9.2000000000000003E-4</v>
      </c>
      <c r="C8" s="10">
        <v>3.7000000000000002E-3</v>
      </c>
      <c r="D8" s="11">
        <v>1.89E-2</v>
      </c>
      <c r="E8" s="10">
        <v>0.99839999999999995</v>
      </c>
      <c r="F8" s="12">
        <v>0.48199999999999998</v>
      </c>
      <c r="G8" s="12">
        <v>746.2</v>
      </c>
      <c r="H8" s="14">
        <v>1.4500000000000001E-2</v>
      </c>
      <c r="I8" s="14">
        <v>1.6135E-2</v>
      </c>
      <c r="J8" s="14">
        <v>7.1050000000000002E-3</v>
      </c>
      <c r="K8" s="14">
        <v>9.4870000000000006E-3</v>
      </c>
    </row>
    <row r="9" spans="1:11" ht="18" x14ac:dyDescent="0.2">
      <c r="A9" s="9" t="s">
        <v>53</v>
      </c>
      <c r="B9" s="10">
        <v>5.1999999999999998E-3</v>
      </c>
      <c r="C9" s="10">
        <v>2.1000000000000001E-2</v>
      </c>
      <c r="D9" s="11">
        <v>7.8399999999999997E-2</v>
      </c>
      <c r="E9" s="10">
        <v>0.99939999999999996</v>
      </c>
      <c r="F9" s="12">
        <v>0.22</v>
      </c>
      <c r="G9" s="12">
        <v>420.5</v>
      </c>
      <c r="H9" s="14">
        <v>5.91E-2</v>
      </c>
      <c r="I9" s="14">
        <v>6.6832000000000003E-2</v>
      </c>
      <c r="J9" s="14">
        <v>4.1579999999999999E-2</v>
      </c>
      <c r="K9" s="14">
        <v>3.5889999999999998E-2</v>
      </c>
    </row>
    <row r="10" spans="1:11" ht="18" x14ac:dyDescent="0.2">
      <c r="A10" s="9" t="s">
        <v>54</v>
      </c>
      <c r="B10" s="10">
        <v>3.0200000000000001E-2</v>
      </c>
      <c r="C10" s="10">
        <v>0.1206</v>
      </c>
      <c r="D10" s="11">
        <v>0.2671</v>
      </c>
      <c r="E10" s="10">
        <v>0.99950000000000006</v>
      </c>
      <c r="F10" s="12">
        <v>5.5E-2</v>
      </c>
      <c r="G10" s="12">
        <v>167.5</v>
      </c>
      <c r="H10" s="14">
        <v>0.1991</v>
      </c>
      <c r="I10" s="14">
        <v>0.23099800000000001</v>
      </c>
      <c r="J10" s="14">
        <v>0.20146500000000001</v>
      </c>
      <c r="K10" s="14">
        <v>0.20146500000000001</v>
      </c>
    </row>
    <row r="11" spans="1:11" ht="18" x14ac:dyDescent="0.2">
      <c r="A11" s="9" t="s">
        <v>55</v>
      </c>
      <c r="B11" s="10">
        <v>0.18740000000000001</v>
      </c>
      <c r="C11" s="10">
        <v>0.74950000000000006</v>
      </c>
      <c r="D11" s="11">
        <v>0.87980000000000003</v>
      </c>
      <c r="E11" s="10">
        <v>0.99950000000000006</v>
      </c>
      <c r="F11" s="12">
        <v>2.9999999999999997E-4</v>
      </c>
      <c r="G11" s="12">
        <v>2.2999999999999998</v>
      </c>
      <c r="H11" s="14">
        <v>0.62909999999999999</v>
      </c>
      <c r="I11" s="14">
        <v>0.78719700000000004</v>
      </c>
      <c r="J11" s="14">
        <v>0.75238000000000005</v>
      </c>
      <c r="K11" s="14">
        <v>0.75238000000000005</v>
      </c>
    </row>
  </sheetData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D8405A-5063-544C-9441-CDE611C339DC}">
  <dimension ref="A1:K11"/>
  <sheetViews>
    <sheetView workbookViewId="0">
      <selection activeCell="J18" sqref="J18"/>
    </sheetView>
  </sheetViews>
  <sheetFormatPr baseColWidth="10" defaultRowHeight="16" x14ac:dyDescent="0.2"/>
  <cols>
    <col min="1" max="1" width="18.5" customWidth="1"/>
    <col min="4" max="4" width="19.33203125" customWidth="1"/>
    <col min="8" max="8" width="14.83203125" customWidth="1"/>
    <col min="9" max="9" width="15.33203125" customWidth="1"/>
    <col min="10" max="10" width="17" customWidth="1"/>
    <col min="11" max="11" width="18.83203125" customWidth="1"/>
  </cols>
  <sheetData>
    <row r="1" spans="1:11" ht="18" x14ac:dyDescent="0.2">
      <c r="A1" s="4" t="s">
        <v>39</v>
      </c>
      <c r="B1" s="4" t="s">
        <v>40</v>
      </c>
      <c r="C1" s="4" t="s">
        <v>41</v>
      </c>
      <c r="D1" s="4" t="s">
        <v>42</v>
      </c>
      <c r="E1" s="4" t="s">
        <v>43</v>
      </c>
      <c r="F1" s="4" t="s">
        <v>44</v>
      </c>
      <c r="G1" s="4" t="s">
        <v>45</v>
      </c>
      <c r="H1" s="4" t="s">
        <v>56</v>
      </c>
      <c r="I1" s="4" t="s">
        <v>57</v>
      </c>
      <c r="J1" s="4" t="s">
        <v>68</v>
      </c>
      <c r="K1" s="4" t="s">
        <v>69</v>
      </c>
    </row>
    <row r="2" spans="1:11" ht="18" x14ac:dyDescent="0.2">
      <c r="A2" s="5" t="s">
        <v>58</v>
      </c>
      <c r="B2" s="2">
        <v>0</v>
      </c>
      <c r="C2" s="2">
        <v>0</v>
      </c>
      <c r="D2" s="7">
        <v>0</v>
      </c>
      <c r="E2" s="2">
        <v>0</v>
      </c>
      <c r="F2" s="3">
        <v>2.202</v>
      </c>
      <c r="G2" s="3">
        <v>3203</v>
      </c>
      <c r="H2" s="8"/>
      <c r="I2" s="18">
        <v>3.6600000000000001E-4</v>
      </c>
      <c r="J2" s="8"/>
      <c r="K2" s="8"/>
    </row>
    <row r="3" spans="1:11" ht="18" x14ac:dyDescent="0.2">
      <c r="A3" s="5" t="s">
        <v>59</v>
      </c>
      <c r="B3" s="2">
        <v>3E-10</v>
      </c>
      <c r="C3" s="2">
        <v>9.2999999999999999E-10</v>
      </c>
      <c r="D3" s="7">
        <v>4.3999999999999997E-8</v>
      </c>
      <c r="E3" s="2">
        <v>0.64059999999999995</v>
      </c>
      <c r="F3" s="3">
        <v>2.1880000000000002</v>
      </c>
      <c r="G3" s="3">
        <v>3118.5</v>
      </c>
      <c r="H3" s="8"/>
      <c r="I3" s="18">
        <v>3.6600000000000001E-4</v>
      </c>
      <c r="J3" s="8"/>
      <c r="K3" s="8"/>
    </row>
    <row r="4" spans="1:11" ht="18" x14ac:dyDescent="0.2">
      <c r="A4" s="5" t="s">
        <v>60</v>
      </c>
      <c r="B4" s="2">
        <v>5.6999999999999998E-9</v>
      </c>
      <c r="C4" s="2">
        <v>1.7999999999999999E-8</v>
      </c>
      <c r="D4" s="7">
        <v>7.0999999999999998E-7</v>
      </c>
      <c r="E4" s="2">
        <v>0.98119999999999996</v>
      </c>
      <c r="F4" s="3">
        <v>2.1349999999999998</v>
      </c>
      <c r="G4" s="3">
        <v>3019.9</v>
      </c>
      <c r="H4" s="8"/>
      <c r="I4" s="18">
        <v>3.6600000000000001E-4</v>
      </c>
      <c r="J4" s="8"/>
      <c r="K4" s="8"/>
    </row>
    <row r="5" spans="1:11" ht="18" x14ac:dyDescent="0.2">
      <c r="A5" s="5" t="s">
        <v>61</v>
      </c>
      <c r="B5" s="2">
        <v>4.4999999999999999E-8</v>
      </c>
      <c r="C5" s="2">
        <v>2.1E-7</v>
      </c>
      <c r="D5" s="7">
        <v>5.0000000000000004E-6</v>
      </c>
      <c r="E5" s="2">
        <v>0.98709999999999998</v>
      </c>
      <c r="F5" s="3">
        <v>1.952</v>
      </c>
      <c r="G5" s="3">
        <v>2800.8</v>
      </c>
      <c r="H5" s="8"/>
      <c r="I5" s="18">
        <v>3.6699999999999998E-4</v>
      </c>
      <c r="J5" s="8"/>
      <c r="K5" s="8"/>
    </row>
    <row r="6" spans="1:11" ht="18" x14ac:dyDescent="0.2">
      <c r="A6" s="5" t="s">
        <v>62</v>
      </c>
      <c r="B6" s="2">
        <v>7.5000000000000002E-7</v>
      </c>
      <c r="C6" s="2">
        <v>4.1999999999999996E-6</v>
      </c>
      <c r="D6" s="7">
        <v>6.7000000000000002E-5</v>
      </c>
      <c r="E6" s="2">
        <v>0.99839999999999995</v>
      </c>
      <c r="F6" s="3">
        <v>1.6479999999999999</v>
      </c>
      <c r="G6" s="3">
        <v>2404.1999999999998</v>
      </c>
      <c r="H6" s="8">
        <v>3.7168999999999999E-4</v>
      </c>
      <c r="I6" s="18">
        <v>3.8099999999999999E-4</v>
      </c>
      <c r="J6" s="8">
        <v>3.7500000000000001E-4</v>
      </c>
      <c r="K6" s="8">
        <v>3.7599999999999998E-4</v>
      </c>
    </row>
    <row r="7" spans="1:11" ht="18" x14ac:dyDescent="0.2">
      <c r="A7" s="9" t="s">
        <v>63</v>
      </c>
      <c r="B7" s="10">
        <v>7.3000000000000004E-6</v>
      </c>
      <c r="C7" s="10">
        <v>4.6999999999999997E-5</v>
      </c>
      <c r="D7" s="11">
        <v>4.6999999999999999E-4</v>
      </c>
      <c r="E7" s="10">
        <v>0.99980000000000002</v>
      </c>
      <c r="F7" s="12">
        <v>1.2310000000000001</v>
      </c>
      <c r="G7" s="12">
        <v>1900.2</v>
      </c>
      <c r="H7" s="14">
        <v>4.7324999999999998E-4</v>
      </c>
      <c r="I7" s="18">
        <v>4.7100000000000001E-4</v>
      </c>
      <c r="J7" s="14">
        <v>3.8299999999999999E-4</v>
      </c>
      <c r="K7" s="14">
        <v>3.8200000000000002E-4</v>
      </c>
    </row>
    <row r="8" spans="1:11" ht="18" x14ac:dyDescent="0.2">
      <c r="A8" s="9" t="s">
        <v>64</v>
      </c>
      <c r="B8" s="10">
        <v>1.1E-4</v>
      </c>
      <c r="C8" s="10">
        <v>5.8E-4</v>
      </c>
      <c r="D8" s="11">
        <v>4.5999999999999999E-3</v>
      </c>
      <c r="E8" s="10">
        <v>1</v>
      </c>
      <c r="F8" s="12">
        <v>0.79100000000000004</v>
      </c>
      <c r="G8" s="12">
        <v>1284.9000000000001</v>
      </c>
      <c r="H8" s="14">
        <v>1.6000000000000001E-3</v>
      </c>
      <c r="I8" s="18">
        <v>1.6329999999999999E-3</v>
      </c>
      <c r="J8" s="14">
        <v>6.2699999999999995E-4</v>
      </c>
      <c r="K8" s="14">
        <v>6.8499999999999995E-4</v>
      </c>
    </row>
    <row r="9" spans="1:11" ht="18" x14ac:dyDescent="0.2">
      <c r="A9" s="9" t="s">
        <v>65</v>
      </c>
      <c r="B9" s="10">
        <v>1E-3</v>
      </c>
      <c r="C9" s="10">
        <v>4.1000000000000003E-3</v>
      </c>
      <c r="D9" s="11">
        <v>2.07E-2</v>
      </c>
      <c r="E9" s="10">
        <v>1</v>
      </c>
      <c r="F9" s="12">
        <v>0.48199999999999998</v>
      </c>
      <c r="G9" s="12">
        <v>746.2</v>
      </c>
      <c r="H9" s="14">
        <v>6.4000000000000003E-3</v>
      </c>
      <c r="I9" s="18">
        <v>6.6610000000000003E-3</v>
      </c>
      <c r="J9" s="14">
        <v>3.8370000000000001E-3</v>
      </c>
      <c r="K9" s="14">
        <v>3.5349999999999999E-3</v>
      </c>
    </row>
    <row r="10" spans="1:11" ht="18" x14ac:dyDescent="0.2">
      <c r="A10" s="9" t="s">
        <v>66</v>
      </c>
      <c r="B10" s="10">
        <v>1.54E-2</v>
      </c>
      <c r="C10" s="10">
        <v>6.1499999999999999E-2</v>
      </c>
      <c r="D10" s="11">
        <v>0.159</v>
      </c>
      <c r="E10" s="10">
        <v>1</v>
      </c>
      <c r="F10" s="12">
        <v>0.106</v>
      </c>
      <c r="G10" s="12">
        <v>269.39999999999998</v>
      </c>
      <c r="H10" s="14">
        <v>4.8800000000000003E-2</v>
      </c>
      <c r="I10" s="18">
        <v>4.9966999999999998E-2</v>
      </c>
      <c r="J10" s="14">
        <v>3.7110999999999998E-2</v>
      </c>
      <c r="K10" s="14">
        <v>3.7110999999999998E-2</v>
      </c>
    </row>
    <row r="11" spans="1:11" ht="18" x14ac:dyDescent="0.2">
      <c r="A11" s="5" t="s">
        <v>67</v>
      </c>
      <c r="B11" s="15">
        <v>0.1875</v>
      </c>
      <c r="C11" s="15">
        <v>0.75</v>
      </c>
      <c r="D11" s="16">
        <v>0.87990000000000002</v>
      </c>
      <c r="E11" s="15">
        <v>1</v>
      </c>
      <c r="F11" s="17">
        <v>2.9999999999999997E-4</v>
      </c>
      <c r="G11" s="17">
        <v>2.2999999999999998</v>
      </c>
      <c r="H11" s="18">
        <v>0.27050000000000002</v>
      </c>
      <c r="I11" s="18">
        <v>0.28976800000000003</v>
      </c>
      <c r="J11" s="18">
        <v>0.29901899999999998</v>
      </c>
      <c r="K11" s="18">
        <v>0.29901899999999998</v>
      </c>
    </row>
  </sheetData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4876B7-FB3D-C44A-B4D4-B488BBEA2817}">
  <dimension ref="A1:H27"/>
  <sheetViews>
    <sheetView tabSelected="1" topLeftCell="A2" workbookViewId="0">
      <selection activeCell="I21" sqref="I21"/>
    </sheetView>
  </sheetViews>
  <sheetFormatPr baseColWidth="10" defaultRowHeight="16" x14ac:dyDescent="0.2"/>
  <sheetData>
    <row r="1" spans="1:8" x14ac:dyDescent="0.2">
      <c r="A1" t="s">
        <v>70</v>
      </c>
    </row>
    <row r="2" spans="1:8" s="19" customFormat="1" ht="51" x14ac:dyDescent="0.2">
      <c r="A2" s="19" t="s">
        <v>42</v>
      </c>
      <c r="B2" s="19" t="s">
        <v>71</v>
      </c>
      <c r="C2" s="19" t="s">
        <v>72</v>
      </c>
      <c r="D2" s="19" t="s">
        <v>73</v>
      </c>
      <c r="E2" s="19" t="s">
        <v>74</v>
      </c>
      <c r="F2" s="19" t="s">
        <v>76</v>
      </c>
      <c r="G2" s="19" t="s">
        <v>77</v>
      </c>
      <c r="H2" s="19" t="s">
        <v>76</v>
      </c>
    </row>
    <row r="3" spans="1:8" x14ac:dyDescent="0.2">
      <c r="A3">
        <f>'mul 8'!D6</f>
        <v>1.9E-2</v>
      </c>
      <c r="B3">
        <f>'mul 8'!I6</f>
        <v>5.3800000000000002E-3</v>
      </c>
      <c r="C3">
        <f>'mul 8'!J6</f>
        <v>6.8079999999999998E-3</v>
      </c>
      <c r="D3">
        <f>'mul 8'!K6</f>
        <v>6.8970000000000004E-3</v>
      </c>
      <c r="E3">
        <f>MAX(C3:D3)</f>
        <v>6.8970000000000004E-3</v>
      </c>
      <c r="F3">
        <f>IF(E3&lt;B3,1,0)</f>
        <v>0</v>
      </c>
      <c r="G3">
        <f>MIN(C3:D3)</f>
        <v>6.8079999999999998E-3</v>
      </c>
      <c r="H3">
        <f>IF(G3&lt;B3,1,0)</f>
        <v>0</v>
      </c>
    </row>
    <row r="4" spans="1:8" x14ac:dyDescent="0.2">
      <c r="A4">
        <f>'mul 8'!D7</f>
        <v>4.7300000000000002E-2</v>
      </c>
      <c r="B4">
        <f>'mul 8'!I7</f>
        <v>1.2063000000000001E-2</v>
      </c>
      <c r="C4">
        <f>'mul 8'!J7</f>
        <v>8.3610000000000004E-3</v>
      </c>
      <c r="D4">
        <f>'mul 8'!K7</f>
        <v>7.0860000000000003E-3</v>
      </c>
      <c r="E4">
        <f t="shared" ref="E4:E8" si="0">MAX(C4:D4)</f>
        <v>8.3610000000000004E-3</v>
      </c>
      <c r="F4">
        <f t="shared" ref="F4:F8" si="1">IF(E4&lt;B4,1,0)</f>
        <v>1</v>
      </c>
      <c r="G4">
        <f t="shared" ref="G4:G8" si="2">MIN(C4:D4)</f>
        <v>7.0860000000000003E-3</v>
      </c>
      <c r="H4">
        <f t="shared" ref="H4:H8" si="3">IF(G4&lt;B4,1,0)</f>
        <v>1</v>
      </c>
    </row>
    <row r="5" spans="1:8" x14ac:dyDescent="0.2">
      <c r="A5">
        <f>'mul 8'!D8</f>
        <v>0.12139999999999999</v>
      </c>
      <c r="B5">
        <f>'mul 8'!I8</f>
        <v>3.0029E-2</v>
      </c>
      <c r="C5">
        <f>'mul 8'!J8</f>
        <v>3.1300000000000001E-2</v>
      </c>
      <c r="D5">
        <f>'mul 8'!K8</f>
        <v>1.5914000000000001E-2</v>
      </c>
      <c r="E5">
        <f t="shared" si="0"/>
        <v>3.1300000000000001E-2</v>
      </c>
      <c r="F5">
        <f t="shared" si="1"/>
        <v>0</v>
      </c>
      <c r="G5">
        <f t="shared" si="2"/>
        <v>1.5914000000000001E-2</v>
      </c>
      <c r="H5">
        <f t="shared" si="3"/>
        <v>1</v>
      </c>
    </row>
    <row r="6" spans="1:8" x14ac:dyDescent="0.2">
      <c r="A6">
        <f>'mul 8'!D9</f>
        <v>0.28420000000000001</v>
      </c>
      <c r="B6">
        <f>'mul 8'!I9</f>
        <v>7.0487999999999995E-2</v>
      </c>
      <c r="C6">
        <f>'mul 8'!J9</f>
        <v>4.4603999999999998E-2</v>
      </c>
      <c r="D6">
        <f>'mul 8'!K9</f>
        <v>4.1980000000000003E-2</v>
      </c>
      <c r="E6">
        <f t="shared" si="0"/>
        <v>4.4603999999999998E-2</v>
      </c>
      <c r="F6">
        <f t="shared" si="1"/>
        <v>1</v>
      </c>
      <c r="G6">
        <f t="shared" si="2"/>
        <v>4.1980000000000003E-2</v>
      </c>
      <c r="H6">
        <f t="shared" si="3"/>
        <v>1</v>
      </c>
    </row>
    <row r="7" spans="1:8" x14ac:dyDescent="0.2">
      <c r="A7">
        <f>'mul 8'!D10</f>
        <v>0.57809999999999995</v>
      </c>
      <c r="B7">
        <f>'mul 8'!I10</f>
        <v>0.14663000000000001</v>
      </c>
      <c r="C7">
        <f>'mul 8'!J10</f>
        <v>0.176978</v>
      </c>
      <c r="D7">
        <f>'mul 8'!K10</f>
        <v>9.9318000000000004E-2</v>
      </c>
      <c r="E7">
        <f t="shared" si="0"/>
        <v>0.176978</v>
      </c>
      <c r="F7">
        <f t="shared" si="1"/>
        <v>0</v>
      </c>
      <c r="G7">
        <f t="shared" si="2"/>
        <v>9.9318000000000004E-2</v>
      </c>
      <c r="H7">
        <f t="shared" si="3"/>
        <v>1</v>
      </c>
    </row>
    <row r="8" spans="1:8" x14ac:dyDescent="0.2">
      <c r="A8">
        <f>'mul 8'!D11</f>
        <v>1</v>
      </c>
      <c r="B8">
        <f>'mul 8'!I11</f>
        <v>0.26458900000000002</v>
      </c>
      <c r="C8">
        <f>'mul 8'!J11</f>
        <v>0.20146500000000001</v>
      </c>
      <c r="D8">
        <f>'mul 8'!K11</f>
        <v>0.20146500000000001</v>
      </c>
      <c r="E8">
        <f t="shared" si="0"/>
        <v>0.20146500000000001</v>
      </c>
      <c r="F8">
        <f t="shared" si="1"/>
        <v>1</v>
      </c>
      <c r="G8">
        <f t="shared" si="2"/>
        <v>0.20146500000000001</v>
      </c>
      <c r="H8">
        <f t="shared" si="3"/>
        <v>1</v>
      </c>
    </row>
    <row r="10" spans="1:8" x14ac:dyDescent="0.2">
      <c r="A10" t="s">
        <v>75</v>
      </c>
    </row>
    <row r="11" spans="1:8" s="19" customFormat="1" ht="51" x14ac:dyDescent="0.2">
      <c r="A11" s="19" t="s">
        <v>42</v>
      </c>
      <c r="B11" s="19" t="s">
        <v>71</v>
      </c>
      <c r="C11" s="19" t="s">
        <v>72</v>
      </c>
      <c r="D11" s="19" t="s">
        <v>73</v>
      </c>
      <c r="E11" s="19" t="s">
        <v>74</v>
      </c>
      <c r="F11" s="19" t="s">
        <v>76</v>
      </c>
      <c r="G11" s="19" t="s">
        <v>77</v>
      </c>
      <c r="H11" s="19" t="s">
        <v>76</v>
      </c>
    </row>
    <row r="12" spans="1:8" s="19" customFormat="1" x14ac:dyDescent="0.2">
      <c r="A12">
        <f>'mul12'!D5</f>
        <v>2.5999999999999998E-4</v>
      </c>
      <c r="B12">
        <f>'mul12'!I5</f>
        <v>5.7899999999999998E-4</v>
      </c>
      <c r="C12">
        <f>'mul12'!J5</f>
        <v>9.4899999999999997E-4</v>
      </c>
      <c r="D12">
        <f>'mul12'!K5</f>
        <v>9.4899999999999997E-4</v>
      </c>
      <c r="E12">
        <f t="shared" ref="E12" si="4">MAX(C12:D12)</f>
        <v>9.4899999999999997E-4</v>
      </c>
      <c r="F12">
        <f>IF(E12&lt;B12,1,0)</f>
        <v>0</v>
      </c>
      <c r="G12">
        <f t="shared" ref="G12" si="5">MIN(C12:D12)</f>
        <v>9.4899999999999997E-4</v>
      </c>
      <c r="H12">
        <f t="shared" ref="H12" si="6">IF(G12&lt;B12,1,0)</f>
        <v>0</v>
      </c>
    </row>
    <row r="13" spans="1:8" x14ac:dyDescent="0.2">
      <c r="A13">
        <f>'mul12'!D6</f>
        <v>1.1999999999999999E-3</v>
      </c>
      <c r="B13">
        <f>'mul12'!I6</f>
        <v>1.2260000000000001E-3</v>
      </c>
      <c r="C13">
        <f>'mul12'!J6</f>
        <v>1.1509999999999999E-3</v>
      </c>
      <c r="D13">
        <f>'mul12'!K6</f>
        <v>1.1509999999999999E-3</v>
      </c>
      <c r="E13">
        <f t="shared" ref="E13:E18" si="7">MAX(C13:D13)</f>
        <v>1.1509999999999999E-3</v>
      </c>
      <c r="F13">
        <f>IF(E13&lt;B13,1,0)</f>
        <v>1</v>
      </c>
      <c r="G13">
        <f t="shared" ref="G13:G18" si="8">MIN(C13:D13)</f>
        <v>1.1509999999999999E-3</v>
      </c>
      <c r="H13">
        <f t="shared" ref="H13:H18" si="9">IF(G13&lt;B13,1,0)</f>
        <v>1</v>
      </c>
    </row>
    <row r="14" spans="1:8" x14ac:dyDescent="0.2">
      <c r="A14">
        <f>'mul12'!D7</f>
        <v>4.5999999999999999E-3</v>
      </c>
      <c r="B14">
        <f>'mul12'!I7</f>
        <v>4.0769999999999999E-3</v>
      </c>
      <c r="C14">
        <f>'mul12'!J7</f>
        <v>2.2539999999999999E-3</v>
      </c>
      <c r="D14">
        <f>'mul12'!K7</f>
        <v>2.2539999999999999E-3</v>
      </c>
      <c r="E14">
        <f t="shared" si="7"/>
        <v>2.2539999999999999E-3</v>
      </c>
      <c r="F14">
        <f t="shared" ref="F14:F18" si="10">IF(E14&lt;B14,1,0)</f>
        <v>1</v>
      </c>
      <c r="G14">
        <f t="shared" si="8"/>
        <v>2.2539999999999999E-3</v>
      </c>
      <c r="H14">
        <f t="shared" si="9"/>
        <v>1</v>
      </c>
    </row>
    <row r="15" spans="1:8" x14ac:dyDescent="0.2">
      <c r="A15">
        <f>'mul12'!D8</f>
        <v>1.89E-2</v>
      </c>
      <c r="B15">
        <f>'mul12'!I8</f>
        <v>1.6135E-2</v>
      </c>
      <c r="C15">
        <f>'mul12'!J8</f>
        <v>7.1050000000000002E-3</v>
      </c>
      <c r="D15">
        <f>'mul12'!K8</f>
        <v>9.4870000000000006E-3</v>
      </c>
      <c r="E15">
        <f t="shared" si="7"/>
        <v>9.4870000000000006E-3</v>
      </c>
      <c r="F15">
        <f t="shared" si="10"/>
        <v>1</v>
      </c>
      <c r="G15">
        <f t="shared" si="8"/>
        <v>7.1050000000000002E-3</v>
      </c>
      <c r="H15">
        <f t="shared" si="9"/>
        <v>1</v>
      </c>
    </row>
    <row r="16" spans="1:8" x14ac:dyDescent="0.2">
      <c r="A16">
        <f>'mul12'!D9</f>
        <v>7.8399999999999997E-2</v>
      </c>
      <c r="B16">
        <f>'mul12'!I9</f>
        <v>6.6832000000000003E-2</v>
      </c>
      <c r="C16">
        <f>'mul12'!J9</f>
        <v>4.1579999999999999E-2</v>
      </c>
      <c r="D16">
        <f>'mul12'!K9</f>
        <v>3.5889999999999998E-2</v>
      </c>
      <c r="E16">
        <f t="shared" si="7"/>
        <v>4.1579999999999999E-2</v>
      </c>
      <c r="F16">
        <f t="shared" si="10"/>
        <v>1</v>
      </c>
      <c r="G16">
        <f t="shared" si="8"/>
        <v>3.5889999999999998E-2</v>
      </c>
      <c r="H16">
        <f t="shared" si="9"/>
        <v>1</v>
      </c>
    </row>
    <row r="17" spans="1:8" x14ac:dyDescent="0.2">
      <c r="A17">
        <f>'mul12'!D10</f>
        <v>0.2671</v>
      </c>
      <c r="B17">
        <f>'mul12'!I10</f>
        <v>0.23099800000000001</v>
      </c>
      <c r="C17">
        <f>'mul12'!J10</f>
        <v>0.20146500000000001</v>
      </c>
      <c r="D17">
        <f>'mul12'!K10</f>
        <v>0.20146500000000001</v>
      </c>
      <c r="E17">
        <f t="shared" si="7"/>
        <v>0.20146500000000001</v>
      </c>
      <c r="F17">
        <f t="shared" si="10"/>
        <v>1</v>
      </c>
      <c r="G17">
        <f t="shared" si="8"/>
        <v>0.20146500000000001</v>
      </c>
      <c r="H17">
        <f t="shared" si="9"/>
        <v>1</v>
      </c>
    </row>
    <row r="18" spans="1:8" x14ac:dyDescent="0.2">
      <c r="A18">
        <f>'mul12'!D11</f>
        <v>0.87980000000000003</v>
      </c>
      <c r="B18">
        <f>'mul12'!I11</f>
        <v>0.78719700000000004</v>
      </c>
      <c r="C18">
        <f>'mul12'!J11</f>
        <v>0.75238000000000005</v>
      </c>
      <c r="D18">
        <f>'mul12'!K11</f>
        <v>0.75238000000000005</v>
      </c>
      <c r="E18">
        <f t="shared" si="7"/>
        <v>0.75238000000000005</v>
      </c>
      <c r="F18">
        <f t="shared" si="10"/>
        <v>1</v>
      </c>
      <c r="G18">
        <f t="shared" si="8"/>
        <v>0.75238000000000005</v>
      </c>
      <c r="H18">
        <f t="shared" si="9"/>
        <v>1</v>
      </c>
    </row>
    <row r="20" spans="1:8" x14ac:dyDescent="0.2">
      <c r="A20" t="s">
        <v>78</v>
      </c>
    </row>
    <row r="21" spans="1:8" s="19" customFormat="1" ht="51" x14ac:dyDescent="0.2">
      <c r="A21" s="19" t="s">
        <v>42</v>
      </c>
      <c r="B21" s="19" t="s">
        <v>71</v>
      </c>
      <c r="C21" s="19" t="s">
        <v>72</v>
      </c>
      <c r="D21" s="19" t="s">
        <v>73</v>
      </c>
      <c r="E21" s="19" t="s">
        <v>74</v>
      </c>
      <c r="F21" s="19" t="s">
        <v>76</v>
      </c>
      <c r="G21" s="19" t="s">
        <v>77</v>
      </c>
      <c r="H21" s="19" t="s">
        <v>76</v>
      </c>
    </row>
    <row r="22" spans="1:8" s="19" customFormat="1" x14ac:dyDescent="0.2">
      <c r="A22">
        <f>'mul16'!D6</f>
        <v>6.7000000000000002E-5</v>
      </c>
      <c r="B22" s="19">
        <f>'mul16'!I6</f>
        <v>3.8099999999999999E-4</v>
      </c>
      <c r="C22" s="19">
        <f>'mul16'!J6</f>
        <v>3.7500000000000001E-4</v>
      </c>
      <c r="D22" s="19">
        <f>'mul16'!K6</f>
        <v>3.7599999999999998E-4</v>
      </c>
      <c r="E22">
        <f t="shared" ref="E22:E27" si="11">MAX(C22:D22)</f>
        <v>3.7599999999999998E-4</v>
      </c>
      <c r="F22">
        <f t="shared" ref="F22:F27" si="12">IF(E22&lt;B22,1,0)</f>
        <v>1</v>
      </c>
      <c r="G22">
        <f t="shared" ref="G22:G27" si="13">MIN(C22:D22)</f>
        <v>3.7500000000000001E-4</v>
      </c>
      <c r="H22">
        <f t="shared" ref="H22:H27" si="14">IF(G22&lt;B22,1,0)</f>
        <v>1</v>
      </c>
    </row>
    <row r="23" spans="1:8" x14ac:dyDescent="0.2">
      <c r="A23">
        <f>'mul16'!D7</f>
        <v>4.6999999999999999E-4</v>
      </c>
      <c r="B23" s="19">
        <f>'mul16'!I7</f>
        <v>4.7100000000000001E-4</v>
      </c>
      <c r="C23" s="19">
        <f>'mul16'!J7</f>
        <v>3.8299999999999999E-4</v>
      </c>
      <c r="D23" s="19">
        <f>'mul16'!K7</f>
        <v>3.8200000000000002E-4</v>
      </c>
      <c r="E23">
        <f t="shared" si="11"/>
        <v>3.8299999999999999E-4</v>
      </c>
      <c r="F23">
        <f t="shared" si="12"/>
        <v>1</v>
      </c>
      <c r="G23">
        <f t="shared" si="13"/>
        <v>3.8200000000000002E-4</v>
      </c>
      <c r="H23">
        <f t="shared" si="14"/>
        <v>1</v>
      </c>
    </row>
    <row r="24" spans="1:8" x14ac:dyDescent="0.2">
      <c r="A24">
        <f>'mul16'!D8</f>
        <v>4.5999999999999999E-3</v>
      </c>
      <c r="B24" s="19">
        <f>'mul16'!I8</f>
        <v>1.6329999999999999E-3</v>
      </c>
      <c r="C24" s="19">
        <f>'mul16'!J8</f>
        <v>6.2699999999999995E-4</v>
      </c>
      <c r="D24" s="19">
        <f>'mul16'!K8</f>
        <v>6.8499999999999995E-4</v>
      </c>
      <c r="E24">
        <f t="shared" si="11"/>
        <v>6.8499999999999995E-4</v>
      </c>
      <c r="F24">
        <f t="shared" si="12"/>
        <v>1</v>
      </c>
      <c r="G24">
        <f t="shared" si="13"/>
        <v>6.2699999999999995E-4</v>
      </c>
      <c r="H24">
        <f t="shared" si="14"/>
        <v>1</v>
      </c>
    </row>
    <row r="25" spans="1:8" x14ac:dyDescent="0.2">
      <c r="A25">
        <f>'mul16'!D9</f>
        <v>2.07E-2</v>
      </c>
      <c r="B25" s="19">
        <f>'mul16'!I9</f>
        <v>6.6610000000000003E-3</v>
      </c>
      <c r="C25" s="19">
        <f>'mul16'!J9</f>
        <v>3.8370000000000001E-3</v>
      </c>
      <c r="D25" s="19">
        <f>'mul16'!K9</f>
        <v>3.5349999999999999E-3</v>
      </c>
      <c r="E25">
        <f t="shared" si="11"/>
        <v>3.8370000000000001E-3</v>
      </c>
      <c r="F25">
        <f t="shared" si="12"/>
        <v>1</v>
      </c>
      <c r="G25">
        <f t="shared" si="13"/>
        <v>3.5349999999999999E-3</v>
      </c>
      <c r="H25">
        <f t="shared" si="14"/>
        <v>1</v>
      </c>
    </row>
    <row r="26" spans="1:8" x14ac:dyDescent="0.2">
      <c r="A26">
        <f>'mul16'!D10</f>
        <v>0.159</v>
      </c>
      <c r="B26" s="19">
        <f>'mul16'!I10</f>
        <v>4.9966999999999998E-2</v>
      </c>
      <c r="C26" s="19">
        <f>'mul16'!J10</f>
        <v>3.7110999999999998E-2</v>
      </c>
      <c r="D26" s="19">
        <f>'mul16'!K10</f>
        <v>3.7110999999999998E-2</v>
      </c>
      <c r="E26">
        <f t="shared" si="11"/>
        <v>3.7110999999999998E-2</v>
      </c>
      <c r="F26">
        <f t="shared" si="12"/>
        <v>1</v>
      </c>
      <c r="G26">
        <f t="shared" si="13"/>
        <v>3.7110999999999998E-2</v>
      </c>
      <c r="H26">
        <f t="shared" si="14"/>
        <v>1</v>
      </c>
    </row>
    <row r="27" spans="1:8" x14ac:dyDescent="0.2">
      <c r="A27">
        <f>'mul16'!D11</f>
        <v>0.87990000000000002</v>
      </c>
      <c r="B27" s="19">
        <f>'mul16'!I11</f>
        <v>0.28976800000000003</v>
      </c>
      <c r="C27" s="19">
        <f>'mul16'!J11</f>
        <v>0.29901899999999998</v>
      </c>
      <c r="D27" s="19">
        <f>'mul16'!K11</f>
        <v>0.29901899999999998</v>
      </c>
      <c r="E27">
        <f t="shared" si="11"/>
        <v>0.29901899999999998</v>
      </c>
      <c r="F27">
        <f t="shared" si="12"/>
        <v>0</v>
      </c>
      <c r="G27">
        <f t="shared" si="13"/>
        <v>0.29901899999999998</v>
      </c>
      <c r="H27">
        <f t="shared" si="14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0.75_0.1</vt:lpstr>
      <vt:lpstr>0.5_0.1</vt:lpstr>
      <vt:lpstr>0.25_0.1</vt:lpstr>
      <vt:lpstr>uniform_selected</vt:lpstr>
      <vt:lpstr>mul 8</vt:lpstr>
      <vt:lpstr>mul12</vt:lpstr>
      <vt:lpstr>mul16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wudidaizi</cp:lastModifiedBy>
  <dcterms:modified xsi:type="dcterms:W3CDTF">2019-03-08T19:05:21Z</dcterms:modified>
</cp:coreProperties>
</file>