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Prakhar\Desktop\New folder\Goldman Sachs Virtual Internship\"/>
    </mc:Choice>
  </mc:AlternateContent>
  <xr:revisionPtr revIDLastSave="0" documentId="13_ncr:1_{5AE18F66-C449-4063-A53F-48C312A31452}" xr6:coauthVersionLast="47" xr6:coauthVersionMax="47" xr10:uidLastSave="{00000000-0000-0000-0000-000000000000}"/>
  <bookViews>
    <workbookView xWindow="-108" yWindow="-108" windowWidth="23256" windowHeight="12456"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c r="F34" i="3" l="1"/>
  <c r="F37" i="3"/>
  <c r="F10" i="4" s="1"/>
  <c r="F11" i="4" s="1"/>
  <c r="F12" i="4" s="1"/>
  <c r="F22" i="4" s="1"/>
  <c r="F23" i="4" s="1"/>
  <c r="G21" i="4" s="1"/>
  <c r="F13" i="4" l="1"/>
  <c r="F16" i="4" s="1"/>
  <c r="F17" i="4" s="1"/>
  <c r="G15" i="4" s="1"/>
  <c r="G8" i="4" s="1"/>
  <c r="G28" i="3" l="1"/>
  <c r="G29" i="3" s="1"/>
  <c r="G32" i="3" l="1"/>
  <c r="G6" i="4" s="1"/>
  <c r="G30" i="3"/>
  <c r="G33" i="3"/>
  <c r="G37" i="3" l="1"/>
  <c r="G10" i="4" s="1"/>
  <c r="G34" i="3"/>
  <c r="G11" i="4"/>
  <c r="G12" i="4" l="1"/>
  <c r="G22" i="4" s="1"/>
  <c r="G23" i="4" s="1"/>
  <c r="H21" i="4" s="1"/>
  <c r="G13" i="4"/>
  <c r="G16" i="4" s="1"/>
  <c r="G17" i="4" s="1"/>
  <c r="H15" i="4" s="1"/>
  <c r="H8" i="4" l="1"/>
  <c r="H28" i="3" l="1"/>
  <c r="H29" i="3" s="1"/>
  <c r="H32" i="3" l="1"/>
  <c r="H6" i="4" s="1"/>
  <c r="H30" i="3"/>
  <c r="H33" i="3"/>
  <c r="H37" i="3" l="1"/>
  <c r="H10" i="4" s="1"/>
  <c r="H11" i="4" s="1"/>
  <c r="H34" i="3"/>
  <c r="H12" i="4" l="1"/>
  <c r="H22" i="4" s="1"/>
  <c r="H23" i="4" s="1"/>
  <c r="I21" i="4" s="1"/>
  <c r="H13" i="4" l="1"/>
  <c r="H16" i="4" s="1"/>
  <c r="H17" i="4" s="1"/>
  <c r="I15" i="4" s="1"/>
  <c r="I8" i="4" s="1"/>
  <c r="I28" i="3" l="1"/>
  <c r="I29" i="3" s="1"/>
  <c r="I32" i="3" l="1"/>
  <c r="I6" i="4" s="1"/>
  <c r="I30" i="3"/>
  <c r="I33" i="3" l="1"/>
  <c r="I37" i="3" s="1"/>
  <c r="I10" i="4" s="1"/>
  <c r="I11" i="4" s="1"/>
  <c r="I34" i="3" l="1"/>
  <c r="I12" i="4"/>
  <c r="I22" i="4" s="1"/>
  <c r="I23" i="4" s="1"/>
  <c r="I13" i="4" l="1"/>
  <c r="I16" i="4" s="1"/>
  <c r="I17" i="4" s="1"/>
</calcChain>
</file>

<file path=xl/sharedStrings.xml><?xml version="1.0" encoding="utf-8"?>
<sst xmlns="http://schemas.openxmlformats.org/spreadsheetml/2006/main" count="190" uniqueCount="98">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</sst>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2D72"/>
      <color rgb="FF53565A"/>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446133206169001E-2"/>
          <c:y val="4.0479138217816013E-2"/>
          <c:w val="0.920969396441217"/>
          <c:h val="0.89963564222270087"/>
        </c:manualLayout>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847485982343374"/>
          <c:y val="4.3370505233374296E-2"/>
          <c:w val="0.88126742408288794"/>
          <c:h val="0.89963564222270087"/>
        </c:manualLayout>
      </c:layout>
      <c:barChart>
        <c:barDir val="col"/>
        <c:grouping val="clustered"/>
        <c:varyColors val="0"/>
        <c:ser>
          <c:idx val="0"/>
          <c:order val="0"/>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'P&amp;L Forecast'!$E$8:$I$8</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0-BDC3-427B-991E-FA4A663641E7}"/>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200" b="1" i="0" u="none" strike="noStrike" kern="1200" baseline="0">
                    <a:solidFill>
                      <a:srgbClr val="53565A"/>
                    </a:solidFill>
                    <a:latin typeface="Arial" panose="020B0604020202020204" pitchFamily="34" charset="0"/>
                    <a:ea typeface="+mn-ea"/>
                    <a:cs typeface="Arial" panose="020B0604020202020204" pitchFamily="34" charset="0"/>
                  </a:defRPr>
                </a:pPr>
                <a:r>
                  <a:rPr lang="en-IN" sz="1200" b="1" u="none"/>
                  <a:t>Forecast</a:t>
                </a:r>
                <a:r>
                  <a:rPr lang="en-IN" sz="1200" b="1" u="none" baseline="0"/>
                  <a:t> Revenue</a:t>
                </a:r>
                <a:endParaRPr lang="en-IN" sz="1200" b="1" u="none"/>
              </a:p>
            </c:rich>
          </c:tx>
          <c:layout>
            <c:manualLayout>
              <c:xMode val="edge"/>
              <c:yMode val="edge"/>
              <c:x val="1.4530580322316345E-2"/>
              <c:y val="0.35648438001578187"/>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27176979563859"/>
          <c:y val="4.3370505233374296E-2"/>
          <c:w val="0.88126742408288794"/>
          <c:h val="0.89963564222270087"/>
        </c:manualLayout>
      </c:layout>
      <c:lineChart>
        <c:grouping val="standard"/>
        <c:varyColors val="0"/>
        <c:ser>
          <c:idx val="0"/>
          <c:order val="0"/>
          <c:spPr>
            <a:ln w="28575" cap="rnd">
              <a:solidFill>
                <a:srgbClr val="002D72"/>
              </a:solidFill>
              <a:round/>
            </a:ln>
            <a:effectLst/>
          </c:spPr>
          <c:marker>
            <c:symbol val="none"/>
          </c:marker>
          <c:dPt>
            <c:idx val="2"/>
            <c:marker>
              <c:symbol val="none"/>
            </c:marker>
            <c:bubble3D val="0"/>
            <c:extLst>
              <c:ext xmlns:c16="http://schemas.microsoft.com/office/drawing/2014/chart" uri="{C3380CC4-5D6E-409C-BE32-E72D297353CC}">
                <c16:uniqueId val="{00000004-DC91-4E43-A8D6-1F76FD1C611A}"/>
              </c:ext>
            </c:extLst>
          </c:dPt>
          <c:dLbls>
            <c:dLbl>
              <c:idx val="0"/>
              <c:layout>
                <c:manualLayout>
                  <c:x val="-3.6092700833855068E-3"/>
                  <c:y val="-2.0239569108908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C91-4E43-A8D6-1F76FD1C611A}"/>
                </c:ext>
              </c:extLst>
            </c:dLbl>
            <c:dLbl>
              <c:idx val="1"/>
              <c:layout>
                <c:manualLayout>
                  <c:x val="-1.2030900277951689E-3"/>
                  <c:y val="-2.0239569108908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C91-4E43-A8D6-1F76FD1C611A}"/>
                </c:ext>
              </c:extLst>
            </c:dLbl>
            <c:dLbl>
              <c:idx val="2"/>
              <c:layout>
                <c:manualLayout>
                  <c:x val="-3.6092700833855948E-3"/>
                  <c:y val="-3.18050371711412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C91-4E43-A8D6-1F76FD1C611A}"/>
                </c:ext>
              </c:extLst>
            </c:dLbl>
            <c:dLbl>
              <c:idx val="3"/>
              <c:layout>
                <c:manualLayout>
                  <c:x val="-1.2030900277951689E-3"/>
                  <c:y val="-1.44568350777914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C91-4E43-A8D6-1F76FD1C611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Forecast'!$E$3:$I$3</c:f>
              <c:numCache>
                <c:formatCode>"FY"yy"E"</c:formatCode>
                <c:ptCount val="5"/>
                <c:pt idx="0">
                  <c:v>44196</c:v>
                </c:pt>
                <c:pt idx="1">
                  <c:v>44561</c:v>
                </c:pt>
                <c:pt idx="2">
                  <c:v>44926</c:v>
                </c:pt>
                <c:pt idx="3">
                  <c:v>45291</c:v>
                </c:pt>
                <c:pt idx="4">
                  <c:v>45657</c:v>
                </c:pt>
              </c:numCache>
            </c:numRef>
          </c:cat>
          <c:val>
            <c:numRef>
              <c:f>'Cash Flow Forecast'!$E$23:$I$23</c:f>
              <c:numCache>
                <c:formatCode>#,##0;\(#,##0\);\-</c:formatCode>
                <c:ptCount val="5"/>
                <c:pt idx="0">
                  <c:v>351465.6</c:v>
                </c:pt>
                <c:pt idx="1">
                  <c:v>285148.92638399999</c:v>
                </c:pt>
                <c:pt idx="2">
                  <c:v>199269.11056613372</c:v>
                </c:pt>
                <c:pt idx="3">
                  <c:v>92237.198721037974</c:v>
                </c:pt>
                <c:pt idx="4">
                  <c:v>0</c:v>
                </c:pt>
              </c:numCache>
            </c:numRef>
          </c:val>
          <c:smooth val="0"/>
          <c:extLst>
            <c:ext xmlns:c16="http://schemas.microsoft.com/office/drawing/2014/chart" uri="{C3380CC4-5D6E-409C-BE32-E72D297353CC}">
              <c16:uniqueId val="{00000001-DC91-4E43-A8D6-1F76FD1C611A}"/>
            </c:ext>
          </c:extLst>
        </c:ser>
        <c:dLbls>
          <c:showLegendKey val="0"/>
          <c:showVal val="0"/>
          <c:showCatName val="0"/>
          <c:showSerName val="0"/>
          <c:showPercent val="0"/>
          <c:showBubbleSize val="0"/>
        </c:dLbls>
        <c:smooth val="0"/>
        <c:axId val="627386767"/>
        <c:axId val="1142798159"/>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200" b="1" i="0" u="none" strike="noStrike" kern="1200" baseline="0">
                    <a:solidFill>
                      <a:srgbClr val="53565A"/>
                    </a:solidFill>
                    <a:latin typeface="Arial" panose="020B0604020202020204" pitchFamily="34" charset="0"/>
                    <a:ea typeface="+mn-ea"/>
                    <a:cs typeface="Arial" panose="020B0604020202020204" pitchFamily="34" charset="0"/>
                  </a:defRPr>
                </a:pPr>
                <a:r>
                  <a:rPr lang="en-IN" sz="1200" b="1" u="none"/>
                  <a:t>Forecast</a:t>
                </a:r>
                <a:r>
                  <a:rPr lang="en-IN" sz="1200" b="1" u="none" baseline="0"/>
                  <a:t> Debt</a:t>
                </a:r>
                <a:endParaRPr lang="en-IN" sz="1200" b="1" u="none"/>
              </a:p>
            </c:rich>
          </c:tx>
          <c:layout>
            <c:manualLayout>
              <c:xMode val="edge"/>
              <c:yMode val="edge"/>
              <c:x val="1.4530580322316345E-2"/>
              <c:y val="0.35648438001578187"/>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847485982343374"/>
          <c:y val="4.3370505233374296E-2"/>
          <c:w val="0.88126742408288794"/>
          <c:h val="0.89963564222270087"/>
        </c:manualLayout>
      </c:layout>
      <c:areaChart>
        <c:grouping val="standard"/>
        <c:varyColors val="0"/>
        <c:ser>
          <c:idx val="0"/>
          <c:order val="0"/>
          <c:spPr>
            <a:solidFill>
              <a:srgbClr val="002D72"/>
            </a:solidFill>
            <a:ln>
              <a:solidFill>
                <a:srgbClr val="002D72"/>
              </a:solidFill>
            </a:ln>
            <a:effectLst/>
          </c:spPr>
          <c:dLbls>
            <c:dLbl>
              <c:idx val="0"/>
              <c:layout>
                <c:manualLayout>
                  <c:x val="2.7671070639288885E-2"/>
                  <c:y val="-1.0601556586960692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D8-401D-9DD7-707B465709FD}"/>
                </c:ext>
              </c:extLst>
            </c:dLbl>
            <c:dLbl>
              <c:idx val="4"/>
              <c:layout>
                <c:manualLayout>
                  <c:x val="-3.2483430750469562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4D8-401D-9DD7-707B465709F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'Cash Flow Forecast'!$E$3:$I$3</c:f>
              <c:numCache>
                <c:formatCode>"FY"yy"E"</c:formatCode>
                <c:ptCount val="5"/>
                <c:pt idx="0">
                  <c:v>44196</c:v>
                </c:pt>
                <c:pt idx="1">
                  <c:v>44561</c:v>
                </c:pt>
                <c:pt idx="2">
                  <c:v>44926</c:v>
                </c:pt>
                <c:pt idx="3">
                  <c:v>45291</c:v>
                </c:pt>
                <c:pt idx="4">
                  <c:v>45657</c:v>
                </c:pt>
              </c:numCache>
            </c:numRef>
          </c:cat>
          <c:val>
            <c:numRef>
              <c:f>'Cash Flow Forecast'!$E$17:$I$17</c:f>
              <c:numCache>
                <c:formatCode>#,##0;\(#,##0\);\-</c:formatCode>
                <c:ptCount val="5"/>
                <c:pt idx="0">
                  <c:v>15000</c:v>
                </c:pt>
                <c:pt idx="1">
                  <c:v>15000</c:v>
                </c:pt>
                <c:pt idx="2">
                  <c:v>15000</c:v>
                </c:pt>
                <c:pt idx="3">
                  <c:v>15000</c:v>
                </c:pt>
                <c:pt idx="4">
                  <c:v>52259.377088012465</c:v>
                </c:pt>
              </c:numCache>
            </c:numRef>
          </c:val>
          <c:extLst>
            <c:ext xmlns:c16="http://schemas.microsoft.com/office/drawing/2014/chart" uri="{C3380CC4-5D6E-409C-BE32-E72D297353CC}">
              <c16:uniqueId val="{00000001-E4D8-401D-9DD7-707B465709FD}"/>
            </c:ext>
          </c:extLst>
        </c:ser>
        <c:dLbls>
          <c:showLegendKey val="0"/>
          <c:showVal val="0"/>
          <c:showCatName val="0"/>
          <c:showSerName val="0"/>
          <c:showPercent val="0"/>
          <c:showBubbleSize val="0"/>
        </c:dLbls>
        <c:axId val="627386767"/>
        <c:axId val="1142798159"/>
      </c:area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200" b="1" i="0" u="none" strike="noStrike" kern="1200" baseline="0">
                    <a:solidFill>
                      <a:srgbClr val="53565A"/>
                    </a:solidFill>
                    <a:latin typeface="Arial" panose="020B0604020202020204" pitchFamily="34" charset="0"/>
                    <a:ea typeface="+mn-ea"/>
                    <a:cs typeface="Arial" panose="020B0604020202020204" pitchFamily="34" charset="0"/>
                  </a:defRPr>
                </a:pPr>
                <a:r>
                  <a:rPr lang="en-IN" sz="1200" b="1" u="none"/>
                  <a:t>Forecast</a:t>
                </a:r>
                <a:r>
                  <a:rPr lang="en-IN" sz="1200" b="1" u="none" baseline="0"/>
                  <a:t> Cash</a:t>
                </a:r>
                <a:endParaRPr lang="en-IN" sz="1200" b="1" u="none"/>
              </a:p>
            </c:rich>
          </c:tx>
          <c:layout>
            <c:manualLayout>
              <c:xMode val="edge"/>
              <c:yMode val="edge"/>
              <c:x val="1.4530580322316345E-2"/>
              <c:y val="0.35648438001578187"/>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65479492999318"/>
          <c:y val="4.3370404734440045E-2"/>
          <c:w val="0.81219594436816389"/>
          <c:h val="0.83594128759382791"/>
        </c:manualLayout>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1-B0F4-42EE-ADDB-2D85FFBD7145}"/>
            </c:ext>
          </c:extLst>
        </c:ser>
        <c:dLbls>
          <c:showLegendKey val="0"/>
          <c:showVal val="0"/>
          <c:showCatName val="0"/>
          <c:showSerName val="0"/>
          <c:showPercent val="0"/>
          <c:showBubbleSize val="0"/>
        </c:dLbls>
        <c:gapWidth val="85"/>
        <c:axId val="627386767"/>
        <c:axId val="1142798159"/>
      </c:barChart>
      <c:lineChart>
        <c:grouping val="standard"/>
        <c:varyColors val="0"/>
        <c:ser>
          <c:idx val="1"/>
          <c:order val="1"/>
          <c:tx>
            <c:strRef>
              <c:f>'Forecast Assumptions'!$B$9</c:f>
              <c:strCache>
                <c:ptCount val="1"/>
                <c:pt idx="0">
                  <c:v>Average Sale Price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b"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'Forecast Assumptions'!$E$9:$I$9</c:f>
              <c:numCache>
                <c:formatCode>#,##0.00;\(#,##0.00\);\-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2-B0F4-42EE-ADDB-2D85FFBD7145}"/>
            </c:ext>
          </c:extLst>
        </c:ser>
        <c:dLbls>
          <c:showLegendKey val="0"/>
          <c:showVal val="0"/>
          <c:showCatName val="0"/>
          <c:showSerName val="0"/>
          <c:showPercent val="0"/>
          <c:showBubbleSize val="0"/>
        </c:dLbls>
        <c:marker val="1"/>
        <c:smooth val="0"/>
        <c:axId val="551517112"/>
        <c:axId val="551516760"/>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100" b="1" i="0" u="none" strike="noStrike" kern="1200" baseline="0">
                    <a:solidFill>
                      <a:srgbClr val="53565A"/>
                    </a:solidFill>
                    <a:latin typeface="Arial" panose="020B0604020202020204" pitchFamily="34" charset="0"/>
                    <a:ea typeface="+mn-ea"/>
                    <a:cs typeface="Arial" panose="020B0604020202020204" pitchFamily="34" charset="0"/>
                  </a:defRPr>
                </a:pPr>
                <a:r>
                  <a:rPr lang="en-IN" sz="1100" b="1" u="none"/>
                  <a:t>Number of Cupcakes Sold</a:t>
                </a:r>
              </a:p>
            </c:rich>
          </c:tx>
          <c:layout>
            <c:manualLayout>
              <c:xMode val="edge"/>
              <c:yMode val="edge"/>
              <c:x val="1.4530580322316345E-2"/>
              <c:y val="0.35648438001578187"/>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valAx>
        <c:axId val="551516760"/>
        <c:scaling>
          <c:orientation val="minMax"/>
          <c:max val="5.2"/>
          <c:min val="3.8"/>
        </c:scaling>
        <c:delete val="0"/>
        <c:axPos val="r"/>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IN" b="1"/>
                  <a:t>Average</a:t>
                </a:r>
                <a:r>
                  <a:rPr lang="en-IN" b="1" baseline="0"/>
                  <a:t> Sale Price ($)</a:t>
                </a:r>
                <a:endParaRPr lang="en-IN" b="1"/>
              </a:p>
            </c:rich>
          </c:tx>
          <c:layout>
            <c:manualLayout>
              <c:xMode val="edge"/>
              <c:yMode val="edge"/>
              <c:x val="0.96789263599331632"/>
              <c:y val="0.3364206663657488"/>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551517112"/>
        <c:crosses val="max"/>
        <c:crossBetween val="between"/>
      </c:valAx>
      <c:catAx>
        <c:axId val="551517112"/>
        <c:scaling>
          <c:orientation val="minMax"/>
        </c:scaling>
        <c:delete val="1"/>
        <c:axPos val="b"/>
        <c:majorTickMark val="out"/>
        <c:minorTickMark val="none"/>
        <c:tickLblPos val="nextTo"/>
        <c:crossAx val="551516760"/>
        <c:crossesAt val="3.6"/>
        <c:auto val="1"/>
        <c:lblAlgn val="ctr"/>
        <c:lblOffset val="100"/>
        <c:noMultiLvlLbl val="0"/>
      </c:catAx>
      <c:spPr>
        <a:noFill/>
        <a:ln>
          <a:noFill/>
        </a:ln>
        <a:effectLst/>
      </c:spPr>
    </c:plotArea>
    <c:legend>
      <c:legendPos val="b"/>
      <c:layout>
        <c:manualLayout>
          <c:xMode val="edge"/>
          <c:yMode val="edge"/>
          <c:x val="0.34202613463352666"/>
          <c:y val="0.94675364026948861"/>
          <c:w val="0.31708730583434358"/>
          <c:h val="4.528457629102095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662940</xdr:colOff>
      <xdr:row>32</xdr:row>
      <xdr:rowOff>53340</xdr:rowOff>
    </xdr:from>
    <xdr:to>
      <xdr:col>7</xdr:col>
      <xdr:colOff>749211</xdr:colOff>
      <xdr:row>55</xdr:row>
      <xdr:rowOff>64226</xdr:rowOff>
    </xdr:to>
    <xdr:graphicFrame macro="">
      <xdr:nvGraphicFramePr>
        <xdr:cNvPr id="6" name="Chart 5">
          <a:extLst>
            <a:ext uri="{FF2B5EF4-FFF2-40B4-BE49-F238E27FC236}">
              <a16:creationId xmlns:a16="http://schemas.microsoft.com/office/drawing/2014/main" id="{C0A6578A-8F7C-4CF1-B485-C77C1D1E4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769620</xdr:colOff>
      <xdr:row>60</xdr:row>
      <xdr:rowOff>160020</xdr:rowOff>
    </xdr:from>
    <xdr:to>
      <xdr:col>7</xdr:col>
      <xdr:colOff>855891</xdr:colOff>
      <xdr:row>83</xdr:row>
      <xdr:rowOff>170906</xdr:rowOff>
    </xdr:to>
    <xdr:graphicFrame macro="">
      <xdr:nvGraphicFramePr>
        <xdr:cNvPr id="8" name="Chart 7">
          <a:extLst>
            <a:ext uri="{FF2B5EF4-FFF2-40B4-BE49-F238E27FC236}">
              <a16:creationId xmlns:a16="http://schemas.microsoft.com/office/drawing/2014/main" id="{4B5684CB-4F33-4C2C-9918-FE6B51240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388620</xdr:colOff>
      <xdr:row>88</xdr:row>
      <xdr:rowOff>68580</xdr:rowOff>
    </xdr:from>
    <xdr:to>
      <xdr:col>7</xdr:col>
      <xdr:colOff>474891</xdr:colOff>
      <xdr:row>111</xdr:row>
      <xdr:rowOff>79466</xdr:rowOff>
    </xdr:to>
    <xdr:graphicFrame macro="">
      <xdr:nvGraphicFramePr>
        <xdr:cNvPr id="9" name="Chart 8">
          <a:extLst>
            <a:ext uri="{FF2B5EF4-FFF2-40B4-BE49-F238E27FC236}">
              <a16:creationId xmlns:a16="http://schemas.microsoft.com/office/drawing/2014/main" id="{009D975A-5062-4C50-BB71-94D42814F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579120</xdr:colOff>
      <xdr:row>115</xdr:row>
      <xdr:rowOff>106680</xdr:rowOff>
    </xdr:from>
    <xdr:to>
      <xdr:col>7</xdr:col>
      <xdr:colOff>1097280</xdr:colOff>
      <xdr:row>140</xdr:row>
      <xdr:rowOff>129540</xdr:rowOff>
    </xdr:to>
    <xdr:graphicFrame macro="">
      <xdr:nvGraphicFramePr>
        <xdr:cNvPr id="11" name="Chart 10">
          <a:extLst>
            <a:ext uri="{FF2B5EF4-FFF2-40B4-BE49-F238E27FC236}">
              <a16:creationId xmlns:a16="http://schemas.microsoft.com/office/drawing/2014/main" id="{67AC19BC-03D5-48A6-8A5E-1A694C5A3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topLeftCell="A7" zoomScale="85"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50" t="s">
        <v>32</v>
      </c>
      <c r="C4" s="51" t="s">
        <v>47</v>
      </c>
    </row>
    <row r="5" spans="2:3" ht="26.4" x14ac:dyDescent="0.25">
      <c r="B5" s="50" t="s">
        <v>34</v>
      </c>
      <c r="C5" s="51" t="s">
        <v>46</v>
      </c>
    </row>
    <row r="6" spans="2:3" ht="52.8" x14ac:dyDescent="0.25">
      <c r="B6" s="50" t="s">
        <v>13</v>
      </c>
      <c r="C6" s="51" t="s">
        <v>94</v>
      </c>
    </row>
    <row r="7" spans="2:3" ht="26.4" x14ac:dyDescent="0.25">
      <c r="B7" s="50" t="s">
        <v>31</v>
      </c>
      <c r="C7" s="51" t="s">
        <v>48</v>
      </c>
    </row>
    <row r="8" spans="2:3" ht="66" x14ac:dyDescent="0.25">
      <c r="B8" s="50" t="s">
        <v>38</v>
      </c>
      <c r="C8" s="51" t="s">
        <v>40</v>
      </c>
    </row>
    <row r="9" spans="2:3" ht="105.6" x14ac:dyDescent="0.25">
      <c r="B9" s="50" t="s">
        <v>4</v>
      </c>
      <c r="C9" s="51" t="s">
        <v>50</v>
      </c>
    </row>
    <row r="10" spans="2:3" ht="52.8" x14ac:dyDescent="0.25">
      <c r="B10" s="50" t="s">
        <v>5</v>
      </c>
      <c r="C10" s="51" t="s">
        <v>49</v>
      </c>
    </row>
    <row r="11" spans="2:3" ht="52.8" x14ac:dyDescent="0.25">
      <c r="B11" s="50" t="s">
        <v>95</v>
      </c>
      <c r="C11" s="51" t="s">
        <v>41</v>
      </c>
    </row>
    <row r="12" spans="2:3" ht="39.6" x14ac:dyDescent="0.25">
      <c r="B12" s="50" t="s">
        <v>26</v>
      </c>
      <c r="C12" s="51" t="s">
        <v>42</v>
      </c>
    </row>
    <row r="13" spans="2:3" ht="211.2" x14ac:dyDescent="0.25">
      <c r="B13" s="50" t="s">
        <v>35</v>
      </c>
      <c r="C13" s="51" t="s">
        <v>45</v>
      </c>
    </row>
    <row r="14" spans="2:3" ht="52.8" x14ac:dyDescent="0.25">
      <c r="B14" s="50" t="s">
        <v>21</v>
      </c>
      <c r="C14" s="51" t="s">
        <v>96</v>
      </c>
    </row>
    <row r="15" spans="2:3" ht="52.8" x14ac:dyDescent="0.25">
      <c r="B15" s="50" t="s">
        <v>25</v>
      </c>
      <c r="C15" s="51" t="s">
        <v>43</v>
      </c>
    </row>
    <row r="16" spans="2:3" ht="52.8" x14ac:dyDescent="0.25">
      <c r="B16" s="50" t="s">
        <v>39</v>
      </c>
      <c r="C16" s="51"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E8" sqref="E8"/>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84</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38">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L24" sqref="L2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2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2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25">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2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2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5">
      <c r="B34" s="27" t="s">
        <v>67</v>
      </c>
      <c r="C34" s="15" t="s">
        <v>1</v>
      </c>
      <c r="E34" s="29">
        <f>E33/E$8</f>
        <v>0.19710780141843973</v>
      </c>
      <c r="F34" s="29">
        <f t="shared" ref="F34:I34" si="14">F33/F$8</f>
        <v>0.23056425636066061</v>
      </c>
      <c r="G34" s="29">
        <f t="shared" si="14"/>
        <v>0.25983138220156393</v>
      </c>
      <c r="H34" s="29">
        <f t="shared" si="14"/>
        <v>0.28556808321102362</v>
      </c>
      <c r="I34" s="29">
        <f t="shared" si="14"/>
        <v>0.30830164940577642</v>
      </c>
    </row>
    <row r="36" spans="1:9" ht="15" customHeight="1" x14ac:dyDescent="0.2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2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D4" sqref="D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9" s="1" customFormat="1" ht="35.25" customHeight="1" x14ac:dyDescent="0.3">
      <c r="B1" s="6" t="s">
        <v>75</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4</v>
      </c>
      <c r="C5" s="33" t="s">
        <v>11</v>
      </c>
      <c r="E5" s="30">
        <f>'P&amp;L Forecast'!E21</f>
        <v>227000</v>
      </c>
      <c r="F5" s="30">
        <f>'P&amp;L Forecast'!F21</f>
        <v>287604</v>
      </c>
      <c r="G5" s="30">
        <f>'P&amp;L Forecast'!G21</f>
        <v>353102.35320000001</v>
      </c>
      <c r="H5" s="30">
        <f>'P&amp;L Forecast'!H21</f>
        <v>422670.11884032015</v>
      </c>
      <c r="I5" s="30">
        <f>'P&amp;L Forecast'!I21</f>
        <v>495211.36868203245</v>
      </c>
    </row>
    <row r="6" spans="2:9" ht="15" customHeight="1" x14ac:dyDescent="0.25">
      <c r="B6" s="32" t="s">
        <v>86</v>
      </c>
      <c r="C6" s="33" t="s">
        <v>11</v>
      </c>
      <c r="E6" s="30">
        <f>'P&amp;L Forecast'!E32</f>
        <v>-36939</v>
      </c>
      <c r="F6" s="30">
        <f>'P&amp;L Forecast'!F32</f>
        <v>-49430.991959999992</v>
      </c>
      <c r="G6" s="30">
        <f>'P&amp;L Forecast'!G32</f>
        <v>-63147.881559974398</v>
      </c>
      <c r="H6" s="30">
        <f>'P&amp;L Forecast'!H32</f>
        <v>-77953.199210183389</v>
      </c>
      <c r="I6" s="30">
        <f>'P&amp;L Forecast'!I32</f>
        <v>-93652.040032496661</v>
      </c>
    </row>
    <row r="7" spans="2:9" ht="15" customHeight="1" x14ac:dyDescent="0.25">
      <c r="B7" s="32" t="s">
        <v>76</v>
      </c>
      <c r="C7" s="33" t="s">
        <v>11</v>
      </c>
      <c r="E7" s="40">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9" ht="15" customHeight="1" x14ac:dyDescent="0.25">
      <c r="B8" s="32" t="s">
        <v>70</v>
      </c>
      <c r="C8" s="33" t="s">
        <v>11</v>
      </c>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9" ht="15" customHeight="1" x14ac:dyDescent="0.25">
      <c r="B9" s="32" t="s">
        <v>85</v>
      </c>
      <c r="C9" s="33" t="s">
        <v>11</v>
      </c>
      <c r="E9" s="40">
        <f>'Forecast Assumptions'!E37*'P&amp;L Forecast'!E8</f>
        <v>-35250</v>
      </c>
      <c r="F9" s="40">
        <f>'Forecast Assumptions'!F37*'P&amp;L Forecast'!F8</f>
        <v>-38309.699999999997</v>
      </c>
      <c r="G9" s="40">
        <f>'Forecast Assumptions'!G37*'P&amp;L Forecast'!G8</f>
        <v>-41142.198240000005</v>
      </c>
      <c r="H9" s="40">
        <f>'Forecast Assumptions'!H37*'P&amp;L Forecast'!H8</f>
        <v>-43643.643892992011</v>
      </c>
      <c r="I9" s="40">
        <f>'Forecast Assumptions'!I37*'P&amp;L Forecast'!I8</f>
        <v>-45709.78534034967</v>
      </c>
    </row>
    <row r="10" spans="2:9" ht="15" customHeight="1" x14ac:dyDescent="0.25">
      <c r="B10" s="32" t="s">
        <v>77</v>
      </c>
      <c r="C10" s="33" t="s">
        <v>11</v>
      </c>
      <c r="E10" s="30">
        <f>-'P&amp;L Forecast'!E37</f>
        <v>-83376.599999999991</v>
      </c>
      <c r="F10" s="30">
        <f>-'P&amp;L Forecast'!F37</f>
        <v>-111572.810424</v>
      </c>
      <c r="G10" s="30">
        <f>-'P&amp;L Forecast'!G37</f>
        <v>-142533.78980679935</v>
      </c>
      <c r="H10" s="30">
        <f>-'P&amp;L Forecast'!H37</f>
        <v>-175951.50678869965</v>
      </c>
      <c r="I10" s="30">
        <f>-'P&amp;L Forecast'!I37</f>
        <v>-211386.03321620674</v>
      </c>
    </row>
    <row r="11" spans="2:9" ht="15" customHeight="1" x14ac:dyDescent="0.25">
      <c r="B11" s="24" t="s">
        <v>78</v>
      </c>
      <c r="C11" s="25" t="s">
        <v>11</v>
      </c>
      <c r="D11" s="24"/>
      <c r="E11" s="37">
        <f>SUM(E5:E10)</f>
        <v>48534.400000000009</v>
      </c>
      <c r="F11" s="37">
        <f t="shared" ref="F11:I11" si="1">SUM(F5:F10)</f>
        <v>66316.673616000015</v>
      </c>
      <c r="G11" s="37">
        <f t="shared" si="1"/>
        <v>85879.815817866271</v>
      </c>
      <c r="H11" s="37">
        <f t="shared" si="1"/>
        <v>107031.91184509575</v>
      </c>
      <c r="I11" s="37">
        <f t="shared" si="1"/>
        <v>129496.57580905044</v>
      </c>
    </row>
    <row r="12" spans="2:9" ht="15" customHeight="1" x14ac:dyDescent="0.25">
      <c r="B12" s="4" t="s">
        <v>83</v>
      </c>
      <c r="C12" s="15" t="s">
        <v>11</v>
      </c>
      <c r="D12" s="11"/>
      <c r="E12" s="41">
        <f>-MIN(E11,E21)</f>
        <v>-48534.400000000009</v>
      </c>
      <c r="F12" s="41">
        <f t="shared" ref="F12:I12" si="2">-MIN(F11,F21)</f>
        <v>-66316.673616000015</v>
      </c>
      <c r="G12" s="41">
        <f t="shared" si="2"/>
        <v>-85879.815817866271</v>
      </c>
      <c r="H12" s="41">
        <f t="shared" si="2"/>
        <v>-107031.91184509575</v>
      </c>
      <c r="I12" s="41">
        <f t="shared" si="2"/>
        <v>-92237.198721037974</v>
      </c>
    </row>
    <row r="13" spans="2:9" ht="15" customHeight="1" x14ac:dyDescent="0.25">
      <c r="B13" s="24" t="s">
        <v>87</v>
      </c>
      <c r="C13" s="25" t="s">
        <v>11</v>
      </c>
      <c r="D13" s="24"/>
      <c r="E13" s="36">
        <f>SUM(E11:E12)</f>
        <v>0</v>
      </c>
      <c r="F13" s="36">
        <f t="shared" ref="F13:I13" si="3">SUM(F11:F12)</f>
        <v>0</v>
      </c>
      <c r="G13" s="36">
        <f t="shared" si="3"/>
        <v>0</v>
      </c>
      <c r="H13" s="36">
        <f t="shared" si="3"/>
        <v>0</v>
      </c>
      <c r="I13" s="36">
        <f t="shared" si="3"/>
        <v>37259.377088012465</v>
      </c>
    </row>
    <row r="15" spans="2:9" ht="15" customHeight="1" x14ac:dyDescent="0.25">
      <c r="B15" s="4" t="s">
        <v>81</v>
      </c>
      <c r="C15" s="15" t="s">
        <v>11</v>
      </c>
      <c r="E15" s="41">
        <f>D17</f>
        <v>15000</v>
      </c>
      <c r="F15" s="41">
        <f t="shared" ref="F15:I15" si="4">E17</f>
        <v>15000</v>
      </c>
      <c r="G15" s="41">
        <f t="shared" si="4"/>
        <v>15000</v>
      </c>
      <c r="H15" s="41">
        <f t="shared" si="4"/>
        <v>15000</v>
      </c>
      <c r="I15" s="41">
        <f t="shared" si="4"/>
        <v>15000</v>
      </c>
    </row>
    <row r="16" spans="2:9" ht="15" customHeight="1" x14ac:dyDescent="0.25">
      <c r="B16" s="4" t="s">
        <v>87</v>
      </c>
      <c r="C16" s="15" t="s">
        <v>11</v>
      </c>
      <c r="E16" s="41">
        <f>E13</f>
        <v>0</v>
      </c>
      <c r="F16" s="41">
        <f t="shared" ref="F16:I16" si="5">F13</f>
        <v>0</v>
      </c>
      <c r="G16" s="41">
        <f t="shared" si="5"/>
        <v>0</v>
      </c>
      <c r="H16" s="41">
        <f t="shared" si="5"/>
        <v>0</v>
      </c>
      <c r="I16" s="41">
        <f t="shared" si="5"/>
        <v>37259.377088012465</v>
      </c>
    </row>
    <row r="17" spans="1:9" ht="15" customHeight="1" x14ac:dyDescent="0.25">
      <c r="B17" s="24" t="s">
        <v>82</v>
      </c>
      <c r="C17" s="25" t="s">
        <v>11</v>
      </c>
      <c r="D17" s="35">
        <v>15000</v>
      </c>
      <c r="E17" s="37">
        <f>SUM(E15:E16)</f>
        <v>15000</v>
      </c>
      <c r="F17" s="37">
        <f t="shared" ref="F17:I17" si="6">SUM(F15:F16)</f>
        <v>15000</v>
      </c>
      <c r="G17" s="37">
        <f t="shared" si="6"/>
        <v>15000</v>
      </c>
      <c r="H17" s="37">
        <f t="shared" si="6"/>
        <v>15000</v>
      </c>
      <c r="I17" s="37">
        <f t="shared" si="6"/>
        <v>52259.377088012465</v>
      </c>
    </row>
    <row r="18" spans="1:9" ht="15" customHeight="1" x14ac:dyDescent="0.25">
      <c r="D18" s="17"/>
      <c r="E18" s="17"/>
      <c r="F18" s="17"/>
      <c r="G18" s="17"/>
      <c r="H18" s="17"/>
      <c r="I18" s="17"/>
    </row>
    <row r="19" spans="1:9" s="8" customFormat="1" ht="15" customHeight="1" x14ac:dyDescent="0.25">
      <c r="A19" s="7" t="s">
        <v>0</v>
      </c>
      <c r="B19" s="7" t="s">
        <v>79</v>
      </c>
      <c r="D19" s="18"/>
      <c r="E19" s="18"/>
      <c r="F19" s="18"/>
      <c r="G19" s="18"/>
      <c r="H19" s="18"/>
      <c r="I19" s="18"/>
    </row>
    <row r="20" spans="1:9" ht="15" customHeight="1" x14ac:dyDescent="0.25">
      <c r="D20" s="17"/>
      <c r="E20" s="17"/>
      <c r="F20" s="17"/>
      <c r="G20" s="17"/>
      <c r="H20" s="17"/>
      <c r="I20" s="17"/>
    </row>
    <row r="21" spans="1:9" ht="15" customHeight="1" x14ac:dyDescent="0.25">
      <c r="B21" s="4" t="s">
        <v>80</v>
      </c>
      <c r="C21" s="15" t="s">
        <v>11</v>
      </c>
      <c r="E21" s="41">
        <f>D23</f>
        <v>400000</v>
      </c>
      <c r="F21" s="41">
        <f t="shared" ref="F21" si="7">E23</f>
        <v>351465.6</v>
      </c>
      <c r="G21" s="41">
        <f t="shared" ref="G21" si="8">F23</f>
        <v>285148.92638399999</v>
      </c>
      <c r="H21" s="41">
        <f t="shared" ref="H21" si="9">G23</f>
        <v>199269.11056613372</v>
      </c>
      <c r="I21" s="41">
        <f t="shared" ref="I21" si="10">H23</f>
        <v>92237.198721037974</v>
      </c>
    </row>
    <row r="22" spans="1:9" ht="15" customHeight="1" x14ac:dyDescent="0.25">
      <c r="B22" s="4" t="s">
        <v>83</v>
      </c>
      <c r="C22" s="15" t="s">
        <v>11</v>
      </c>
      <c r="E22" s="41">
        <f>E12</f>
        <v>-48534.400000000009</v>
      </c>
      <c r="F22" s="41">
        <f t="shared" ref="F22:I22" si="11">F12</f>
        <v>-66316.673616000015</v>
      </c>
      <c r="G22" s="41">
        <f t="shared" si="11"/>
        <v>-85879.815817866271</v>
      </c>
      <c r="H22" s="41">
        <f t="shared" si="11"/>
        <v>-107031.91184509575</v>
      </c>
      <c r="I22" s="41">
        <f t="shared" si="11"/>
        <v>-92237.198721037974</v>
      </c>
    </row>
    <row r="23" spans="1:9" ht="15" customHeight="1" x14ac:dyDescent="0.25">
      <c r="B23" s="24" t="s">
        <v>88</v>
      </c>
      <c r="C23" s="25" t="s">
        <v>11</v>
      </c>
      <c r="D23" s="35">
        <v>400000</v>
      </c>
      <c r="E23" s="37">
        <f>SUM(E21:E22)</f>
        <v>351465.6</v>
      </c>
      <c r="F23" s="37">
        <f t="shared" ref="F23:I23" si="12">SUM(F21:F22)</f>
        <v>285148.92638399999</v>
      </c>
      <c r="G23" s="37">
        <f t="shared" si="12"/>
        <v>199269.11056613372</v>
      </c>
      <c r="H23" s="37">
        <f t="shared" si="12"/>
        <v>92237.198721037974</v>
      </c>
      <c r="I23" s="37">
        <f t="shared" si="12"/>
        <v>0</v>
      </c>
    </row>
    <row r="24" spans="1:9" ht="15" customHeight="1" x14ac:dyDescent="0.25">
      <c r="D24" s="17"/>
      <c r="E24" s="17"/>
      <c r="F24" s="17"/>
      <c r="G24" s="17"/>
      <c r="H24" s="17"/>
      <c r="I24" s="17"/>
    </row>
    <row r="25" spans="1:9" s="3" customFormat="1" ht="15" customHeight="1" x14ac:dyDescent="0.25">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topLeftCell="A121" zoomScaleNormal="100" zoomScaleSheetLayoutView="85" workbookViewId="0">
      <selection activeCell="E145" sqref="E145"/>
    </sheetView>
  </sheetViews>
  <sheetFormatPr defaultColWidth="20.6640625" defaultRowHeight="15" customHeight="1" x14ac:dyDescent="0.25"/>
  <cols>
    <col min="1" max="1" width="2.6640625" style="4" customWidth="1"/>
    <col min="2" max="2" width="36" style="4" bestFit="1" customWidth="1"/>
    <col min="3" max="3" width="23.33203125" style="4" bestFit="1" customWidth="1"/>
    <col min="4" max="4" width="23.33203125" style="4" customWidth="1"/>
    <col min="5" max="8" width="23.33203125" style="4" bestFit="1" customWidth="1"/>
    <col min="9" max="9" width="2.6640625" style="4" customWidth="1"/>
    <col min="10" max="16384" width="20.6640625" style="4"/>
  </cols>
  <sheetData>
    <row r="1" spans="2:8" s="1" customFormat="1" ht="35.25" customHeight="1" x14ac:dyDescent="0.3">
      <c r="B1" s="6" t="s">
        <v>89</v>
      </c>
      <c r="C1" s="2"/>
      <c r="D1" s="2"/>
      <c r="E1" s="2"/>
    </row>
    <row r="3" spans="2:8" ht="15" customHeight="1" x14ac:dyDescent="0.25">
      <c r="B3" s="11" t="s">
        <v>93</v>
      </c>
    </row>
    <row r="4" spans="2:8" ht="15" customHeight="1" x14ac:dyDescent="0.25">
      <c r="B4" s="49"/>
      <c r="C4" s="42"/>
      <c r="D4" s="42"/>
      <c r="E4" s="42"/>
      <c r="F4" s="42"/>
      <c r="G4" s="42"/>
      <c r="H4" s="43"/>
    </row>
    <row r="5" spans="2:8" ht="15" customHeight="1" x14ac:dyDescent="0.25">
      <c r="B5" s="44"/>
      <c r="H5" s="45"/>
    </row>
    <row r="6" spans="2:8" ht="15" customHeight="1" x14ac:dyDescent="0.25">
      <c r="B6" s="44"/>
      <c r="H6" s="45"/>
    </row>
    <row r="7" spans="2:8" ht="15" customHeight="1" x14ac:dyDescent="0.25">
      <c r="B7" s="44"/>
      <c r="H7" s="45"/>
    </row>
    <row r="8" spans="2:8" ht="15" customHeight="1" x14ac:dyDescent="0.25">
      <c r="B8" s="44"/>
      <c r="H8" s="45"/>
    </row>
    <row r="9" spans="2:8" ht="15" customHeight="1" x14ac:dyDescent="0.25">
      <c r="B9" s="44"/>
      <c r="H9" s="45"/>
    </row>
    <row r="10" spans="2:8" ht="15" customHeight="1" x14ac:dyDescent="0.25">
      <c r="B10" s="44"/>
      <c r="H10" s="45"/>
    </row>
    <row r="11" spans="2:8" ht="15" customHeight="1" x14ac:dyDescent="0.25">
      <c r="B11" s="44"/>
      <c r="H11" s="45"/>
    </row>
    <row r="12" spans="2:8" ht="15" customHeight="1" x14ac:dyDescent="0.25">
      <c r="B12" s="44"/>
      <c r="H12" s="45"/>
    </row>
    <row r="13" spans="2:8" ht="15" customHeight="1" x14ac:dyDescent="0.25">
      <c r="B13" s="44"/>
      <c r="H13" s="45"/>
    </row>
    <row r="14" spans="2:8" ht="15" customHeight="1" x14ac:dyDescent="0.25">
      <c r="B14" s="44"/>
      <c r="H14" s="45"/>
    </row>
    <row r="15" spans="2:8" ht="15" customHeight="1" x14ac:dyDescent="0.25">
      <c r="B15" s="44"/>
      <c r="H15" s="45"/>
    </row>
    <row r="16" spans="2:8" ht="15" customHeight="1" x14ac:dyDescent="0.25">
      <c r="B16" s="44"/>
      <c r="H16" s="45"/>
    </row>
    <row r="17" spans="2:8" ht="15" customHeight="1" x14ac:dyDescent="0.25">
      <c r="B17" s="44"/>
      <c r="H17" s="45"/>
    </row>
    <row r="18" spans="2:8" ht="15" customHeight="1" x14ac:dyDescent="0.25">
      <c r="B18" s="44"/>
      <c r="H18" s="45"/>
    </row>
    <row r="19" spans="2:8" ht="15" customHeight="1" x14ac:dyDescent="0.25">
      <c r="B19" s="44"/>
      <c r="H19" s="45"/>
    </row>
    <row r="20" spans="2:8" ht="15" customHeight="1" x14ac:dyDescent="0.25">
      <c r="B20" s="44"/>
      <c r="H20" s="45"/>
    </row>
    <row r="21" spans="2:8" ht="15" customHeight="1" x14ac:dyDescent="0.25">
      <c r="B21" s="44"/>
      <c r="H21" s="45"/>
    </row>
    <row r="22" spans="2:8" ht="15" customHeight="1" x14ac:dyDescent="0.25">
      <c r="B22" s="44"/>
      <c r="H22" s="45"/>
    </row>
    <row r="23" spans="2:8" ht="15" customHeight="1" x14ac:dyDescent="0.25">
      <c r="B23" s="44"/>
      <c r="H23" s="45"/>
    </row>
    <row r="24" spans="2:8" ht="15" customHeight="1" x14ac:dyDescent="0.25">
      <c r="B24" s="44"/>
      <c r="H24" s="45"/>
    </row>
    <row r="25" spans="2:8" ht="15" customHeight="1" x14ac:dyDescent="0.25">
      <c r="B25" s="44"/>
      <c r="H25" s="45"/>
    </row>
    <row r="26" spans="2:8" ht="15" customHeight="1" x14ac:dyDescent="0.25">
      <c r="B26" s="44"/>
      <c r="H26" s="45"/>
    </row>
    <row r="27" spans="2:8" ht="15" customHeight="1" x14ac:dyDescent="0.25">
      <c r="B27" s="44"/>
      <c r="H27" s="45"/>
    </row>
    <row r="28" spans="2:8" ht="15" customHeight="1" x14ac:dyDescent="0.25">
      <c r="B28" s="44"/>
      <c r="H28" s="45"/>
    </row>
    <row r="29" spans="2:8" ht="15" customHeight="1" x14ac:dyDescent="0.25">
      <c r="B29" s="46"/>
      <c r="C29" s="47"/>
      <c r="D29" s="47"/>
      <c r="E29" s="47"/>
      <c r="F29" s="47"/>
      <c r="G29" s="47"/>
      <c r="H29" s="48"/>
    </row>
    <row r="31" spans="2:8" ht="15" customHeight="1" x14ac:dyDescent="0.25">
      <c r="B31" s="11" t="s">
        <v>90</v>
      </c>
    </row>
    <row r="32" spans="2:8" ht="15" customHeight="1" x14ac:dyDescent="0.25">
      <c r="B32" s="49"/>
      <c r="C32" s="42"/>
      <c r="D32" s="42"/>
      <c r="E32" s="42"/>
      <c r="F32" s="42"/>
      <c r="G32" s="42"/>
      <c r="H32" s="43"/>
    </row>
    <row r="33" spans="2:8" ht="15" customHeight="1" x14ac:dyDescent="0.25">
      <c r="B33" s="44"/>
      <c r="H33" s="45"/>
    </row>
    <row r="34" spans="2:8" ht="15" customHeight="1" x14ac:dyDescent="0.25">
      <c r="B34" s="44"/>
      <c r="H34" s="45"/>
    </row>
    <row r="35" spans="2:8" ht="15" customHeight="1" x14ac:dyDescent="0.25">
      <c r="B35" s="44"/>
      <c r="H35" s="45"/>
    </row>
    <row r="36" spans="2:8" ht="15" customHeight="1" x14ac:dyDescent="0.25">
      <c r="B36" s="44"/>
      <c r="H36" s="45"/>
    </row>
    <row r="37" spans="2:8" ht="15" customHeight="1" x14ac:dyDescent="0.25">
      <c r="B37" s="44"/>
      <c r="H37" s="45"/>
    </row>
    <row r="38" spans="2:8" ht="15" customHeight="1" x14ac:dyDescent="0.25">
      <c r="B38" s="44"/>
      <c r="H38" s="45"/>
    </row>
    <row r="39" spans="2:8" ht="15" customHeight="1" x14ac:dyDescent="0.25">
      <c r="B39" s="44"/>
      <c r="H39" s="45"/>
    </row>
    <row r="40" spans="2:8" ht="15" customHeight="1" x14ac:dyDescent="0.25">
      <c r="B40" s="44"/>
      <c r="H40" s="45"/>
    </row>
    <row r="41" spans="2:8" ht="15" customHeight="1" x14ac:dyDescent="0.25">
      <c r="B41" s="44"/>
      <c r="H41" s="45"/>
    </row>
    <row r="42" spans="2:8" ht="15" customHeight="1" x14ac:dyDescent="0.25">
      <c r="B42" s="44"/>
      <c r="H42" s="45"/>
    </row>
    <row r="43" spans="2:8" ht="15" customHeight="1" x14ac:dyDescent="0.25">
      <c r="B43" s="44"/>
      <c r="H43" s="45"/>
    </row>
    <row r="44" spans="2:8" ht="15" customHeight="1" x14ac:dyDescent="0.25">
      <c r="B44" s="44"/>
      <c r="H44" s="45"/>
    </row>
    <row r="45" spans="2:8" ht="15" customHeight="1" x14ac:dyDescent="0.25">
      <c r="B45" s="44"/>
      <c r="H45" s="45"/>
    </row>
    <row r="46" spans="2:8" ht="15" customHeight="1" x14ac:dyDescent="0.25">
      <c r="B46" s="44"/>
      <c r="H46" s="45"/>
    </row>
    <row r="47" spans="2:8" ht="15" customHeight="1" x14ac:dyDescent="0.25">
      <c r="B47" s="44"/>
      <c r="H47" s="45"/>
    </row>
    <row r="48" spans="2:8" ht="15" customHeight="1" x14ac:dyDescent="0.25">
      <c r="B48" s="44"/>
      <c r="H48" s="45"/>
    </row>
    <row r="49" spans="2:8" ht="15" customHeight="1" x14ac:dyDescent="0.25">
      <c r="B49" s="44"/>
      <c r="H49" s="45"/>
    </row>
    <row r="50" spans="2:8" ht="15" customHeight="1" x14ac:dyDescent="0.25">
      <c r="B50" s="44"/>
      <c r="H50" s="45"/>
    </row>
    <row r="51" spans="2:8" ht="15" customHeight="1" x14ac:dyDescent="0.25">
      <c r="B51" s="44"/>
      <c r="H51" s="45"/>
    </row>
    <row r="52" spans="2:8" ht="15" customHeight="1" x14ac:dyDescent="0.25">
      <c r="B52" s="44"/>
      <c r="H52" s="45"/>
    </row>
    <row r="53" spans="2:8" ht="15" customHeight="1" x14ac:dyDescent="0.25">
      <c r="B53" s="44"/>
      <c r="H53" s="45"/>
    </row>
    <row r="54" spans="2:8" ht="15" customHeight="1" x14ac:dyDescent="0.25">
      <c r="B54" s="44"/>
      <c r="H54" s="45"/>
    </row>
    <row r="55" spans="2:8" ht="15" customHeight="1" x14ac:dyDescent="0.25">
      <c r="B55" s="44"/>
      <c r="H55" s="45"/>
    </row>
    <row r="56" spans="2:8" ht="15" customHeight="1" x14ac:dyDescent="0.25">
      <c r="B56" s="44"/>
      <c r="H56" s="45"/>
    </row>
    <row r="57" spans="2:8" ht="15" customHeight="1" x14ac:dyDescent="0.25">
      <c r="B57" s="46"/>
      <c r="C57" s="47"/>
      <c r="D57" s="47"/>
      <c r="E57" s="47"/>
      <c r="F57" s="47"/>
      <c r="G57" s="47"/>
      <c r="H57" s="48"/>
    </row>
    <row r="59" spans="2:8" ht="15" customHeight="1" x14ac:dyDescent="0.25">
      <c r="B59" s="11" t="s">
        <v>91</v>
      </c>
    </row>
    <row r="60" spans="2:8" ht="15" customHeight="1" x14ac:dyDescent="0.25">
      <c r="B60" s="49"/>
      <c r="C60" s="42"/>
      <c r="D60" s="42"/>
      <c r="E60" s="42"/>
      <c r="F60" s="42"/>
      <c r="G60" s="42"/>
      <c r="H60" s="43"/>
    </row>
    <row r="61" spans="2:8" ht="15" customHeight="1" x14ac:dyDescent="0.25">
      <c r="B61" s="44"/>
      <c r="H61" s="45"/>
    </row>
    <row r="62" spans="2:8" ht="15" customHeight="1" x14ac:dyDescent="0.25">
      <c r="B62" s="44"/>
      <c r="H62" s="45"/>
    </row>
    <row r="63" spans="2:8" ht="15" customHeight="1" x14ac:dyDescent="0.25">
      <c r="B63" s="44"/>
      <c r="H63" s="45"/>
    </row>
    <row r="64" spans="2:8" ht="15" customHeight="1" x14ac:dyDescent="0.25">
      <c r="B64" s="44"/>
      <c r="H64" s="45"/>
    </row>
    <row r="65" spans="2:8" ht="15" customHeight="1" x14ac:dyDescent="0.25">
      <c r="B65" s="44"/>
      <c r="H65" s="45"/>
    </row>
    <row r="66" spans="2:8" ht="15" customHeight="1" x14ac:dyDescent="0.25">
      <c r="B66" s="44"/>
      <c r="H66" s="45"/>
    </row>
    <row r="67" spans="2:8" ht="15" customHeight="1" x14ac:dyDescent="0.25">
      <c r="B67" s="44"/>
      <c r="H67" s="45"/>
    </row>
    <row r="68" spans="2:8" ht="15" customHeight="1" x14ac:dyDescent="0.25">
      <c r="B68" s="44"/>
      <c r="H68" s="45"/>
    </row>
    <row r="69" spans="2:8" ht="15" customHeight="1" x14ac:dyDescent="0.25">
      <c r="B69" s="44"/>
      <c r="H69" s="45"/>
    </row>
    <row r="70" spans="2:8" ht="15" customHeight="1" x14ac:dyDescent="0.25">
      <c r="B70" s="44"/>
      <c r="H70" s="45"/>
    </row>
    <row r="71" spans="2:8" ht="15" customHeight="1" x14ac:dyDescent="0.25">
      <c r="B71" s="44"/>
      <c r="H71" s="45"/>
    </row>
    <row r="72" spans="2:8" ht="15" customHeight="1" x14ac:dyDescent="0.25">
      <c r="B72" s="44"/>
      <c r="H72" s="45"/>
    </row>
    <row r="73" spans="2:8" ht="15" customHeight="1" x14ac:dyDescent="0.25">
      <c r="B73" s="44"/>
      <c r="H73" s="45"/>
    </row>
    <row r="74" spans="2:8" ht="15" customHeight="1" x14ac:dyDescent="0.25">
      <c r="B74" s="44"/>
      <c r="H74" s="45"/>
    </row>
    <row r="75" spans="2:8" ht="15" customHeight="1" x14ac:dyDescent="0.25">
      <c r="B75" s="44"/>
      <c r="H75" s="45"/>
    </row>
    <row r="76" spans="2:8" ht="15" customHeight="1" x14ac:dyDescent="0.25">
      <c r="B76" s="44"/>
      <c r="H76" s="45"/>
    </row>
    <row r="77" spans="2:8" ht="15" customHeight="1" x14ac:dyDescent="0.25">
      <c r="B77" s="44"/>
      <c r="H77" s="45"/>
    </row>
    <row r="78" spans="2:8" ht="15" customHeight="1" x14ac:dyDescent="0.25">
      <c r="B78" s="44"/>
      <c r="H78" s="45"/>
    </row>
    <row r="79" spans="2:8" ht="15" customHeight="1" x14ac:dyDescent="0.25">
      <c r="B79" s="44"/>
      <c r="H79" s="45"/>
    </row>
    <row r="80" spans="2:8" ht="15" customHeight="1" x14ac:dyDescent="0.25">
      <c r="B80" s="44"/>
      <c r="H80" s="45"/>
    </row>
    <row r="81" spans="2:8" ht="15" customHeight="1" x14ac:dyDescent="0.25">
      <c r="B81" s="44"/>
      <c r="H81" s="45"/>
    </row>
    <row r="82" spans="2:8" ht="15" customHeight="1" x14ac:dyDescent="0.25">
      <c r="B82" s="44"/>
      <c r="H82" s="45"/>
    </row>
    <row r="83" spans="2:8" ht="15" customHeight="1" x14ac:dyDescent="0.25">
      <c r="B83" s="44"/>
      <c r="H83" s="45"/>
    </row>
    <row r="84" spans="2:8" ht="15" customHeight="1" x14ac:dyDescent="0.25">
      <c r="B84" s="44"/>
      <c r="H84" s="45"/>
    </row>
    <row r="85" spans="2:8" ht="15" customHeight="1" x14ac:dyDescent="0.25">
      <c r="B85" s="46"/>
      <c r="C85" s="47"/>
      <c r="D85" s="47"/>
      <c r="E85" s="47"/>
      <c r="F85" s="47"/>
      <c r="G85" s="47"/>
      <c r="H85" s="48"/>
    </row>
    <row r="87" spans="2:8" ht="15" customHeight="1" x14ac:dyDescent="0.25">
      <c r="B87" s="11" t="s">
        <v>92</v>
      </c>
    </row>
    <row r="88" spans="2:8" ht="15" customHeight="1" x14ac:dyDescent="0.25">
      <c r="B88" s="49"/>
      <c r="C88" s="42"/>
      <c r="D88" s="42"/>
      <c r="E88" s="42"/>
      <c r="F88" s="42"/>
      <c r="G88" s="42"/>
      <c r="H88" s="43"/>
    </row>
    <row r="89" spans="2:8" ht="15" customHeight="1" x14ac:dyDescent="0.25">
      <c r="B89" s="44"/>
      <c r="H89" s="45"/>
    </row>
    <row r="90" spans="2:8" ht="15" customHeight="1" x14ac:dyDescent="0.25">
      <c r="B90" s="44"/>
      <c r="H90" s="45"/>
    </row>
    <row r="91" spans="2:8" ht="15" customHeight="1" x14ac:dyDescent="0.25">
      <c r="B91" s="44"/>
      <c r="H91" s="45"/>
    </row>
    <row r="92" spans="2:8" ht="15" customHeight="1" x14ac:dyDescent="0.25">
      <c r="B92" s="44"/>
      <c r="H92" s="45"/>
    </row>
    <row r="93" spans="2:8" ht="15" customHeight="1" x14ac:dyDescent="0.25">
      <c r="B93" s="44"/>
      <c r="H93" s="45"/>
    </row>
    <row r="94" spans="2:8" ht="15" customHeight="1" x14ac:dyDescent="0.25">
      <c r="B94" s="44"/>
      <c r="H94" s="45"/>
    </row>
    <row r="95" spans="2:8" ht="15" customHeight="1" x14ac:dyDescent="0.25">
      <c r="B95" s="44"/>
      <c r="H95" s="45"/>
    </row>
    <row r="96" spans="2:8" ht="15" customHeight="1" x14ac:dyDescent="0.25">
      <c r="B96" s="44"/>
      <c r="H96" s="45"/>
    </row>
    <row r="97" spans="2:8" ht="15" customHeight="1" x14ac:dyDescent="0.25">
      <c r="B97" s="44"/>
      <c r="H97" s="45"/>
    </row>
    <row r="98" spans="2:8" ht="15" customHeight="1" x14ac:dyDescent="0.25">
      <c r="B98" s="44"/>
      <c r="H98" s="45"/>
    </row>
    <row r="99" spans="2:8" ht="15" customHeight="1" x14ac:dyDescent="0.25">
      <c r="B99" s="44"/>
      <c r="H99" s="45"/>
    </row>
    <row r="100" spans="2:8" ht="15" customHeight="1" x14ac:dyDescent="0.25">
      <c r="B100" s="44"/>
      <c r="H100" s="45"/>
    </row>
    <row r="101" spans="2:8" ht="15" customHeight="1" x14ac:dyDescent="0.25">
      <c r="B101" s="44"/>
      <c r="H101" s="45"/>
    </row>
    <row r="102" spans="2:8" ht="15" customHeight="1" x14ac:dyDescent="0.25">
      <c r="B102" s="44"/>
      <c r="H102" s="45"/>
    </row>
    <row r="103" spans="2:8" ht="15" customHeight="1" x14ac:dyDescent="0.25">
      <c r="B103" s="44"/>
      <c r="H103" s="45"/>
    </row>
    <row r="104" spans="2:8" ht="15" customHeight="1" x14ac:dyDescent="0.25">
      <c r="B104" s="44"/>
      <c r="H104" s="45"/>
    </row>
    <row r="105" spans="2:8" ht="15" customHeight="1" x14ac:dyDescent="0.25">
      <c r="B105" s="44"/>
      <c r="H105" s="45"/>
    </row>
    <row r="106" spans="2:8" ht="15" customHeight="1" x14ac:dyDescent="0.25">
      <c r="B106" s="44"/>
      <c r="H106" s="45"/>
    </row>
    <row r="107" spans="2:8" ht="15" customHeight="1" x14ac:dyDescent="0.25">
      <c r="B107" s="44"/>
      <c r="H107" s="45"/>
    </row>
    <row r="108" spans="2:8" ht="15" customHeight="1" x14ac:dyDescent="0.25">
      <c r="B108" s="44"/>
      <c r="H108" s="45"/>
    </row>
    <row r="109" spans="2:8" ht="15" customHeight="1" x14ac:dyDescent="0.25">
      <c r="B109" s="44"/>
      <c r="H109" s="45"/>
    </row>
    <row r="110" spans="2:8" ht="15" customHeight="1" x14ac:dyDescent="0.25">
      <c r="B110" s="44"/>
      <c r="H110" s="45"/>
    </row>
    <row r="111" spans="2:8" ht="15" customHeight="1" x14ac:dyDescent="0.25">
      <c r="B111" s="44"/>
      <c r="H111" s="45"/>
    </row>
    <row r="112" spans="2:8" ht="15" customHeight="1" x14ac:dyDescent="0.25">
      <c r="B112" s="44"/>
      <c r="H112" s="45"/>
    </row>
    <row r="113" spans="2:8" ht="15" customHeight="1" x14ac:dyDescent="0.25">
      <c r="B113" s="46"/>
      <c r="C113" s="47"/>
      <c r="D113" s="47"/>
      <c r="E113" s="47"/>
      <c r="F113" s="47"/>
      <c r="G113" s="47"/>
      <c r="H113" s="48"/>
    </row>
    <row r="115" spans="2:8" ht="15" customHeight="1" x14ac:dyDescent="0.25">
      <c r="B115" s="11" t="s">
        <v>97</v>
      </c>
    </row>
    <row r="116" spans="2:8" ht="15" customHeight="1" x14ac:dyDescent="0.25">
      <c r="B116" s="49"/>
      <c r="C116" s="42"/>
      <c r="D116" s="42"/>
      <c r="E116" s="42"/>
      <c r="F116" s="42"/>
      <c r="G116" s="42"/>
      <c r="H116" s="43"/>
    </row>
    <row r="117" spans="2:8" ht="15" customHeight="1" x14ac:dyDescent="0.25">
      <c r="B117" s="44"/>
      <c r="H117" s="45"/>
    </row>
    <row r="118" spans="2:8" ht="15" customHeight="1" x14ac:dyDescent="0.25">
      <c r="B118" s="44"/>
      <c r="H118" s="45"/>
    </row>
    <row r="119" spans="2:8" ht="15" customHeight="1" x14ac:dyDescent="0.25">
      <c r="B119" s="44"/>
      <c r="H119" s="45"/>
    </row>
    <row r="120" spans="2:8" ht="15" customHeight="1" x14ac:dyDescent="0.25">
      <c r="B120" s="44"/>
      <c r="H120" s="45"/>
    </row>
    <row r="121" spans="2:8" ht="15" customHeight="1" x14ac:dyDescent="0.25">
      <c r="B121" s="44"/>
      <c r="H121" s="45"/>
    </row>
    <row r="122" spans="2:8" ht="15" customHeight="1" x14ac:dyDescent="0.25">
      <c r="B122" s="44"/>
      <c r="H122" s="45"/>
    </row>
    <row r="123" spans="2:8" ht="15" customHeight="1" x14ac:dyDescent="0.25">
      <c r="B123" s="44"/>
      <c r="H123" s="45"/>
    </row>
    <row r="124" spans="2:8" ht="15" customHeight="1" x14ac:dyDescent="0.25">
      <c r="B124" s="44"/>
      <c r="H124" s="45"/>
    </row>
    <row r="125" spans="2:8" ht="15" customHeight="1" x14ac:dyDescent="0.25">
      <c r="B125" s="44"/>
      <c r="H125" s="45"/>
    </row>
    <row r="126" spans="2:8" ht="15" customHeight="1" x14ac:dyDescent="0.25">
      <c r="B126" s="44"/>
      <c r="H126" s="45"/>
    </row>
    <row r="127" spans="2:8" ht="15" customHeight="1" x14ac:dyDescent="0.25">
      <c r="B127" s="44"/>
      <c r="H127" s="45"/>
    </row>
    <row r="128" spans="2:8" ht="15" customHeight="1" x14ac:dyDescent="0.25">
      <c r="B128" s="44"/>
      <c r="H128" s="45"/>
    </row>
    <row r="129" spans="2:8" ht="15" customHeight="1" x14ac:dyDescent="0.25">
      <c r="B129" s="44"/>
      <c r="H129" s="45"/>
    </row>
    <row r="130" spans="2:8" ht="15" customHeight="1" x14ac:dyDescent="0.25">
      <c r="B130" s="44"/>
      <c r="H130" s="45"/>
    </row>
    <row r="131" spans="2:8" ht="15" customHeight="1" x14ac:dyDescent="0.25">
      <c r="B131" s="44"/>
      <c r="H131" s="45"/>
    </row>
    <row r="132" spans="2:8" ht="15" customHeight="1" x14ac:dyDescent="0.25">
      <c r="B132" s="44"/>
      <c r="H132" s="45"/>
    </row>
    <row r="133" spans="2:8" ht="15" customHeight="1" x14ac:dyDescent="0.25">
      <c r="B133" s="44"/>
      <c r="H133" s="45"/>
    </row>
    <row r="134" spans="2:8" ht="15" customHeight="1" x14ac:dyDescent="0.25">
      <c r="B134" s="44"/>
      <c r="H134" s="45"/>
    </row>
    <row r="135" spans="2:8" ht="15" customHeight="1" x14ac:dyDescent="0.25">
      <c r="B135" s="44"/>
      <c r="H135" s="45"/>
    </row>
    <row r="136" spans="2:8" ht="15" customHeight="1" x14ac:dyDescent="0.25">
      <c r="B136" s="44"/>
      <c r="H136" s="45"/>
    </row>
    <row r="137" spans="2:8" ht="15" customHeight="1" x14ac:dyDescent="0.25">
      <c r="B137" s="44"/>
      <c r="H137" s="45"/>
    </row>
    <row r="138" spans="2:8" ht="15" customHeight="1" x14ac:dyDescent="0.25">
      <c r="B138" s="44"/>
      <c r="H138" s="45"/>
    </row>
    <row r="139" spans="2:8" ht="15" customHeight="1" x14ac:dyDescent="0.25">
      <c r="B139" s="44"/>
      <c r="H139" s="45"/>
    </row>
    <row r="140" spans="2:8" ht="15" customHeight="1" x14ac:dyDescent="0.25">
      <c r="B140" s="44"/>
      <c r="H140" s="45"/>
    </row>
    <row r="141" spans="2:8" ht="15" customHeight="1" x14ac:dyDescent="0.25">
      <c r="B141" s="46"/>
      <c r="C141" s="47"/>
      <c r="D141" s="47"/>
      <c r="E141" s="47"/>
      <c r="F141" s="47"/>
      <c r="G141" s="47"/>
      <c r="H141" s="48"/>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Prakhar</cp:lastModifiedBy>
  <dcterms:created xsi:type="dcterms:W3CDTF">2020-07-20T11:12:49Z</dcterms:created>
  <dcterms:modified xsi:type="dcterms:W3CDTF">2023-07-27T10:40:02Z</dcterms:modified>
</cp:coreProperties>
</file>