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omments4.xml" ContentType="application/vnd.openxmlformats-officedocument.spreadsheetml.comments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17"/>
  <workbookPr codeName="ThisWorkbook"/>
  <mc:AlternateContent xmlns:mc="http://schemas.openxmlformats.org/markup-compatibility/2006">
    <mc:Choice Requires="x15">
      <x15ac:absPath xmlns:x15ac="http://schemas.microsoft.com/office/spreadsheetml/2010/11/ac" url="D:\JyotiEnclave\"/>
    </mc:Choice>
  </mc:AlternateContent>
  <xr:revisionPtr revIDLastSave="0" documentId="13_ncr:1_{BD5C71D0-914D-4B8D-9733-52A6F31331F8}" xr6:coauthVersionLast="36" xr6:coauthVersionMax="36" xr10:uidLastSave="{00000000-0000-0000-0000-000000000000}"/>
  <bookViews>
    <workbookView xWindow="390" yWindow="600" windowWidth="19815" windowHeight="6855" xr2:uid="{00000000-000D-0000-FFFF-FFFF00000000}"/>
  </bookViews>
  <sheets>
    <sheet name="Summary" sheetId="1" r:id="rId1"/>
    <sheet name="Ledger" sheetId="2" r:id="rId2"/>
    <sheet name="Monthly Society Payment" sheetId="3" r:id="rId3"/>
    <sheet name="Expenses_Bill" sheetId="6" r:id="rId4"/>
    <sheet name="Account_Statements" sheetId="5" r:id="rId5"/>
    <sheet name="Electric_Bill" sheetId="7" r:id="rId6"/>
    <sheet name="Meeting_Minutes" sheetId="8" r:id="rId7"/>
    <sheet name="Maintenance Fund" sheetId="4" r:id="rId8"/>
    <sheet name="Sewage Cleaning" sheetId="10" r:id="rId9"/>
    <sheet name="Society_Documents" sheetId="9" r:id="rId10"/>
  </sheets>
  <definedNames>
    <definedName name="_xlnm._FilterDatabase" localSheetId="4" hidden="1">Account_Statements!$B$3:$F$20</definedName>
    <definedName name="_xlnm._FilterDatabase" localSheetId="7" hidden="1">'Maintenance Fund'!$B$1:$P$61</definedName>
    <definedName name="_xlnm._FilterDatabase" localSheetId="2" hidden="1">'Monthly Society Payment'!$C$1:$L$61</definedName>
    <definedName name="Z_415A48A6_26B9_4BAB_A3BD_1BE3D2D5BD04_.wvu.FilterData" localSheetId="2" hidden="1">'Monthly Society Payment'!$C$1:$L$61</definedName>
  </definedNames>
  <calcPr calcId="191029"/>
  <customWorkbookViews>
    <customWorkbookView name="Midnights - Personal View" guid="{415A48A6-26B9-4BAB-A3BD-1BE3D2D5BD04}" mergeInterval="0" personalView="1" maximized="1" xWindow="1" yWindow="1" windowWidth="1362" windowHeight="514" activeSheetId="1"/>
  </customWorkbookViews>
</workbook>
</file>

<file path=xl/calcChain.xml><?xml version="1.0" encoding="utf-8"?>
<calcChain xmlns="http://schemas.openxmlformats.org/spreadsheetml/2006/main">
  <c r="H27" i="2" l="1"/>
  <c r="H25" i="2"/>
  <c r="H26" i="2"/>
  <c r="D173" i="6" l="1"/>
  <c r="AD2" i="3"/>
  <c r="D168" i="6" l="1"/>
  <c r="AC2" i="3"/>
  <c r="D163" i="6" l="1"/>
  <c r="H24" i="2"/>
  <c r="D153" i="6"/>
  <c r="AB2" i="3" l="1"/>
  <c r="H23" i="2" l="1"/>
  <c r="AA2" i="3" l="1"/>
  <c r="H22" i="2" l="1"/>
  <c r="Z2" i="3"/>
  <c r="D141" i="6"/>
  <c r="D145" i="6" l="1"/>
  <c r="H21" i="2" l="1"/>
  <c r="O2" i="4" l="1"/>
  <c r="N2" i="4"/>
  <c r="P60" i="4"/>
  <c r="P59" i="4"/>
  <c r="P58" i="4"/>
  <c r="P57" i="4"/>
  <c r="P56" i="4"/>
  <c r="P55" i="4"/>
  <c r="P54" i="4"/>
  <c r="P53" i="4"/>
  <c r="P52" i="4"/>
  <c r="P51" i="4"/>
  <c r="P50" i="4"/>
  <c r="P49" i="4"/>
  <c r="P48" i="4"/>
  <c r="P47" i="4"/>
  <c r="P46" i="4"/>
  <c r="P45" i="4"/>
  <c r="P44" i="4"/>
  <c r="P43" i="4"/>
  <c r="P42" i="4"/>
  <c r="P41" i="4"/>
  <c r="P40" i="4"/>
  <c r="P39" i="4"/>
  <c r="P38" i="4"/>
  <c r="P37" i="4"/>
  <c r="P36" i="4"/>
  <c r="P35" i="4"/>
  <c r="P34" i="4"/>
  <c r="P33" i="4"/>
  <c r="P32" i="4"/>
  <c r="P31" i="4"/>
  <c r="P30" i="4"/>
  <c r="P29" i="4"/>
  <c r="P28" i="4"/>
  <c r="P27" i="4"/>
  <c r="P26" i="4"/>
  <c r="P25" i="4"/>
  <c r="P24" i="4"/>
  <c r="P23" i="4"/>
  <c r="P22" i="4"/>
  <c r="P21" i="4"/>
  <c r="P20" i="4"/>
  <c r="P19" i="4"/>
  <c r="P18" i="4"/>
  <c r="P17" i="4"/>
  <c r="P16" i="4"/>
  <c r="P15" i="4"/>
  <c r="P14" i="4"/>
  <c r="P13" i="4"/>
  <c r="P12" i="4"/>
  <c r="P11" i="4"/>
  <c r="P10" i="4"/>
  <c r="P9" i="4"/>
  <c r="P8" i="4"/>
  <c r="P7" i="4"/>
  <c r="P6" i="4"/>
  <c r="P5" i="4"/>
  <c r="P4" i="4"/>
  <c r="H19" i="2" l="1"/>
  <c r="Y2" i="3" l="1"/>
  <c r="D134" i="6" l="1"/>
  <c r="D128" i="6" l="1"/>
  <c r="X2" i="3"/>
  <c r="M2" i="4" l="1"/>
  <c r="W2" i="3" l="1"/>
  <c r="V2" i="3"/>
  <c r="D94" i="6" l="1"/>
  <c r="U2" i="3"/>
  <c r="L2" i="4" l="1"/>
  <c r="P61" i="4" l="1"/>
  <c r="P2" i="4"/>
  <c r="D86" i="6"/>
  <c r="K2" i="4" l="1"/>
  <c r="D82" i="6" l="1"/>
  <c r="T2" i="3" l="1"/>
  <c r="D79" i="6"/>
  <c r="H15" i="2"/>
  <c r="H14" i="2"/>
  <c r="H20" i="2"/>
  <c r="H18" i="2"/>
  <c r="H17" i="2"/>
  <c r="H16" i="2"/>
  <c r="J2" i="4"/>
  <c r="I2" i="4"/>
  <c r="H2" i="4"/>
  <c r="G2" i="4"/>
  <c r="D5" i="4"/>
  <c r="S2" i="3"/>
  <c r="D72" i="6"/>
  <c r="D65" i="6"/>
  <c r="H13" i="2"/>
  <c r="Q2" i="3"/>
  <c r="D60" i="6"/>
  <c r="P2" i="3"/>
  <c r="D49" i="6"/>
  <c r="O2" i="3"/>
  <c r="D46" i="6"/>
  <c r="N2" i="3"/>
  <c r="D42" i="6"/>
  <c r="H12" i="2"/>
  <c r="H11" i="2"/>
  <c r="H10" i="2"/>
  <c r="M2" i="3"/>
  <c r="D38" i="6"/>
  <c r="L2" i="3"/>
  <c r="D36" i="6"/>
  <c r="H7" i="2"/>
  <c r="H5" i="2"/>
  <c r="K2" i="3"/>
  <c r="D29" i="6"/>
  <c r="J2" i="3"/>
  <c r="D25" i="6"/>
  <c r="D15" i="6"/>
  <c r="I2" i="3"/>
  <c r="H9" i="2"/>
  <c r="H8" i="2"/>
  <c r="H6" i="2"/>
  <c r="E4" i="2"/>
  <c r="D12" i="6"/>
  <c r="G4" i="2" s="1"/>
  <c r="H2" i="3"/>
  <c r="D5" i="3"/>
  <c r="H4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Midnights</author>
    <author>LENOVO</author>
  </authors>
  <commentList>
    <comment ref="D12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Midnights:</t>
        </r>
        <r>
          <rPr>
            <sz val="9"/>
            <color indexed="81"/>
            <rFont val="Tahoma"/>
            <family val="2"/>
          </rPr>
          <t xml:space="preserve">
POS Charge or bank charge 04Apr24 entry Rs 1979</t>
        </r>
      </text>
    </comment>
    <comment ref="D13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Midnights:</t>
        </r>
        <r>
          <rPr>
            <sz val="9"/>
            <color indexed="81"/>
            <rFont val="Tahoma"/>
            <family val="2"/>
          </rPr>
          <t xml:space="preserve">
 Credit card/POS charges
</t>
        </r>
      </text>
    </comment>
    <comment ref="D18" authorId="1" shapeId="0" xr:uid="{060A2C77-1247-471E-9365-30A271F1B27B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POS,AMC Charges Sep24
</t>
        </r>
      </text>
    </comment>
    <comment ref="D20" authorId="1" shapeId="0" xr:uid="{9ACE26F3-AF3F-419A-B000-94AFFC584EB2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148 Block paid 1200 each for Cable costing(148D paid 1500), POS charges etc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Midnights</author>
    <author>LENOVO</author>
    <author>lenovo</author>
  </authors>
  <commentList>
    <comment ref="I2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Collection for New motor GateSide. Take 1100 before giving any new connection with new motor.</t>
        </r>
      </text>
    </comment>
    <comment ref="AA8" authorId="1" shapeId="0" xr:uid="{40502B6E-D12B-40D5-8470-A5EA3A17A72D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Extra water filled on 25Apr</t>
        </r>
      </text>
    </comment>
    <comment ref="I13" authorId="2" shapeId="0" xr:uid="{9FB16F04-838F-4015-8DAE-AC1B99FAA369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Deposited 01Oct24
</t>
        </r>
      </text>
    </comment>
    <comment ref="P13" authorId="0" shapeId="0" xr:uid="{00000000-0006-0000-0200-000003000000}">
      <text>
        <r>
          <rPr>
            <b/>
            <sz val="9"/>
            <color indexed="81"/>
            <rFont val="Tahoma"/>
            <family val="2"/>
          </rPr>
          <t>Midnights:</t>
        </r>
        <r>
          <rPr>
            <sz val="9"/>
            <color indexed="81"/>
            <rFont val="Tahoma"/>
            <family val="2"/>
          </rPr>
          <t xml:space="preserve">
Payment done on 17May, late payment charge</t>
        </r>
      </text>
    </comment>
    <comment ref="Q13" authorId="0" shapeId="0" xr:uid="{00000000-0006-0000-0200-000004000000}">
      <text>
        <r>
          <rPr>
            <b/>
            <sz val="9"/>
            <color indexed="81"/>
            <rFont val="Tahoma"/>
            <family val="2"/>
          </rPr>
          <t>Midnights:</t>
        </r>
        <r>
          <rPr>
            <sz val="9"/>
            <color indexed="81"/>
            <rFont val="Tahoma"/>
            <family val="2"/>
          </rPr>
          <t xml:space="preserve">
Late payment 12 jun</t>
        </r>
      </text>
    </comment>
    <comment ref="R13" authorId="0" shapeId="0" xr:uid="{00000000-0006-0000-0200-000005000000}">
      <text>
        <r>
          <rPr>
            <b/>
            <sz val="9"/>
            <color indexed="81"/>
            <rFont val="Tahoma"/>
            <family val="2"/>
          </rPr>
          <t>Midnights:</t>
        </r>
        <r>
          <rPr>
            <sz val="9"/>
            <color indexed="81"/>
            <rFont val="Tahoma"/>
            <family val="2"/>
          </rPr>
          <t xml:space="preserve">
Late Payment 12Jul</t>
        </r>
      </text>
    </comment>
    <comment ref="Z13" authorId="1" shapeId="0" xr:uid="{62E7053B-874E-4B2C-96BC-74A40793C77B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Paid on 11March
</t>
        </r>
      </text>
    </comment>
    <comment ref="AC13" authorId="1" shapeId="0" xr:uid="{BB5D85F8-C2F9-484D-9A68-B81FC80B811A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50Rs Late payment charge not paid</t>
        </r>
      </text>
    </comment>
    <comment ref="AD13" authorId="1" shapeId="0" xr:uid="{553BA83A-37BF-4170-8D8D-61E7D818AF96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50Rs Late payment charge not paid</t>
        </r>
      </text>
    </comment>
    <comment ref="O22" authorId="0" shapeId="0" xr:uid="{00000000-0006-0000-0200-000006000000}">
      <text>
        <r>
          <rPr>
            <b/>
            <sz val="9"/>
            <color indexed="81"/>
            <rFont val="Tahoma"/>
            <family val="2"/>
          </rPr>
          <t>Midnights:</t>
        </r>
        <r>
          <rPr>
            <sz val="9"/>
            <color indexed="81"/>
            <rFont val="Tahoma"/>
            <family val="2"/>
          </rPr>
          <t xml:space="preserve">
Late payment charge Apr24</t>
        </r>
      </text>
    </comment>
    <comment ref="P22" authorId="0" shapeId="0" xr:uid="{00000000-0006-0000-0200-000007000000}">
      <text>
        <r>
          <rPr>
            <b/>
            <sz val="9"/>
            <color indexed="81"/>
            <rFont val="Tahoma"/>
            <family val="2"/>
          </rPr>
          <t>Midnights:</t>
        </r>
        <r>
          <rPr>
            <sz val="9"/>
            <color indexed="81"/>
            <rFont val="Tahoma"/>
            <family val="2"/>
          </rPr>
          <t xml:space="preserve">
2Months due+50 late payment</t>
        </r>
      </text>
    </comment>
    <comment ref="K24" authorId="0" shapeId="0" xr:uid="{00000000-0006-0000-0200-000008000000}">
      <text>
        <r>
          <rPr>
            <b/>
            <sz val="9"/>
            <color indexed="81"/>
            <rFont val="Tahoma"/>
            <family val="2"/>
          </rPr>
          <t xml:space="preserve">Penalty recovered for late payment last month
</t>
        </r>
      </text>
    </comment>
    <comment ref="Q26" authorId="0" shapeId="0" xr:uid="{00000000-0006-0000-0200-000009000000}">
      <text>
        <r>
          <rPr>
            <b/>
            <sz val="9"/>
            <color indexed="81"/>
            <rFont val="Tahoma"/>
            <family val="2"/>
          </rPr>
          <t>Midnights:</t>
        </r>
        <r>
          <rPr>
            <sz val="9"/>
            <color indexed="81"/>
            <rFont val="Tahoma"/>
            <family val="2"/>
          </rPr>
          <t xml:space="preserve">
500 Advance Deposit</t>
        </r>
      </text>
    </comment>
    <comment ref="V28" authorId="1" shapeId="0" xr:uid="{441951C0-E1DA-4540-BCDF-309C1B01058E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Extra water filled</t>
        </r>
      </text>
    </comment>
    <comment ref="X28" authorId="1" shapeId="0" xr:uid="{EA44986A-9EAD-4678-980C-2A0395D1997D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500 Advance paid in Dec24</t>
        </r>
      </text>
    </comment>
    <comment ref="AC28" authorId="1" shapeId="0" xr:uid="{9B70E250-7B1D-4A1A-97DD-F65E51DE1FE1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Extra Filled</t>
        </r>
      </text>
    </comment>
    <comment ref="I30" authorId="0" shapeId="0" xr:uid="{00000000-0006-0000-0200-00000A000000}">
      <text>
        <r>
          <rPr>
            <b/>
            <sz val="9"/>
            <color indexed="81"/>
            <rFont val="Tahoma"/>
            <family val="2"/>
          </rPr>
          <t>Tenant will not fill monthly water</t>
        </r>
      </text>
    </comment>
    <comment ref="P31" authorId="0" shapeId="0" xr:uid="{00000000-0006-0000-0200-00000B000000}">
      <text>
        <r>
          <rPr>
            <b/>
            <sz val="9"/>
            <color indexed="81"/>
            <rFont val="Tahoma"/>
            <family val="2"/>
          </rPr>
          <t>Midnights:</t>
        </r>
        <r>
          <rPr>
            <sz val="9"/>
            <color indexed="81"/>
            <rFont val="Tahoma"/>
            <family val="2"/>
          </rPr>
          <t xml:space="preserve">
Advance deposited for next month</t>
        </r>
      </text>
    </comment>
    <comment ref="P34" authorId="0" shapeId="0" xr:uid="{00000000-0006-0000-0200-00000D000000}">
      <text>
        <r>
          <rPr>
            <b/>
            <sz val="9"/>
            <color indexed="81"/>
            <rFont val="Tahoma"/>
            <family val="2"/>
          </rPr>
          <t>Midnights:</t>
        </r>
        <r>
          <rPr>
            <sz val="9"/>
            <color indexed="81"/>
            <rFont val="Tahoma"/>
            <family val="2"/>
          </rPr>
          <t xml:space="preserve">
Connection Charge 1100+Monthly</t>
        </r>
      </text>
    </comment>
    <comment ref="K43" authorId="0" shapeId="0" xr:uid="{00000000-0006-0000-0200-00000F000000}">
      <text>
        <r>
          <rPr>
            <b/>
            <sz val="9"/>
            <color indexed="81"/>
            <rFont val="Tahoma"/>
            <family val="2"/>
          </rPr>
          <t>Penalty Recovered from Late payment last month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V44" authorId="1" shapeId="0" xr:uid="{DEA5BCF1-9655-43AB-8670-E4190DBE199D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Advance Paid in Oct</t>
        </r>
      </text>
    </comment>
    <comment ref="X49" authorId="1" shapeId="0" xr:uid="{2C971C74-96E6-4F34-8588-E31EABE510C4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300
Labour charge paid behalf of society work during cable work repairing</t>
        </r>
      </text>
    </comment>
    <comment ref="L51" authorId="0" shapeId="0" xr:uid="{00000000-0006-0000-0200-000010000000}">
      <text>
        <r>
          <rPr>
            <b/>
            <sz val="9"/>
            <color indexed="81"/>
            <rFont val="Tahoma"/>
            <family val="2"/>
          </rPr>
          <t>Late payment on 11Jan, Penalty due</t>
        </r>
      </text>
    </comment>
    <comment ref="L52" authorId="0" shapeId="0" xr:uid="{00000000-0006-0000-0200-000011000000}">
      <text>
        <r>
          <rPr>
            <b/>
            <sz val="9"/>
            <color indexed="81"/>
            <rFont val="Tahoma"/>
            <family val="2"/>
          </rPr>
          <t>50 Rs Penalty Last month and late payment this month due</t>
        </r>
      </text>
    </comment>
    <comment ref="O52" authorId="0" shapeId="0" xr:uid="{00000000-0006-0000-0200-000012000000}">
      <text>
        <r>
          <rPr>
            <b/>
            <sz val="9"/>
            <color indexed="81"/>
            <rFont val="Tahoma"/>
            <family val="2"/>
          </rPr>
          <t>Midnights:</t>
        </r>
        <r>
          <rPr>
            <sz val="9"/>
            <color indexed="81"/>
            <rFont val="Tahoma"/>
            <family val="2"/>
          </rPr>
          <t xml:space="preserve">
Late payment Panalty Apr24</t>
        </r>
      </text>
    </comment>
    <comment ref="P52" authorId="0" shapeId="0" xr:uid="{00000000-0006-0000-0200-000013000000}">
      <text>
        <r>
          <rPr>
            <b/>
            <sz val="9"/>
            <color indexed="81"/>
            <rFont val="Tahoma"/>
            <family val="2"/>
          </rPr>
          <t>Midnights:</t>
        </r>
        <r>
          <rPr>
            <sz val="9"/>
            <color indexed="81"/>
            <rFont val="Tahoma"/>
            <family val="2"/>
          </rPr>
          <t xml:space="preserve">
2 Months due+50 late payment</t>
        </r>
      </text>
    </comment>
    <comment ref="R52" authorId="0" shapeId="0" xr:uid="{00000000-0006-0000-0200-000014000000}">
      <text>
        <r>
          <rPr>
            <b/>
            <sz val="9"/>
            <color indexed="81"/>
            <rFont val="Tahoma"/>
            <family val="2"/>
          </rPr>
          <t>Midnights:</t>
        </r>
        <r>
          <rPr>
            <sz val="9"/>
            <color indexed="81"/>
            <rFont val="Tahoma"/>
            <family val="2"/>
          </rPr>
          <t xml:space="preserve">
Last month due 550+500</t>
        </r>
      </text>
    </comment>
    <comment ref="AB53" authorId="1" shapeId="0" xr:uid="{09079C44-55D6-4235-8C17-A9EB4BDDF0EE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50 Extra Paid mistakenly</t>
        </r>
      </text>
    </comment>
    <comment ref="P55" authorId="0" shapeId="0" xr:uid="{00000000-0006-0000-0200-000015000000}">
      <text>
        <r>
          <rPr>
            <b/>
            <sz val="9"/>
            <color indexed="81"/>
            <rFont val="Tahoma"/>
            <family val="2"/>
          </rPr>
          <t>Midnights:</t>
        </r>
        <r>
          <rPr>
            <sz val="9"/>
            <color indexed="81"/>
            <rFont val="Tahoma"/>
            <family val="2"/>
          </rPr>
          <t xml:space="preserve">
Late payment charge for 2 months pending 100Rs</t>
        </r>
      </text>
    </comment>
    <comment ref="T55" authorId="2" shapeId="0" xr:uid="{C9F4651D-2F07-4F8B-AD3A-30E9DE1E7770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Late payment 12 Sep, 50 Rs Pending
</t>
        </r>
      </text>
    </comment>
    <comment ref="AD56" authorId="1" shapeId="0" xr:uid="{59622916-31F0-4CB3-AAD7-445C782D7FD1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650 Extra Deposit mistakely
</t>
        </r>
      </text>
    </comment>
    <comment ref="P57" authorId="0" shapeId="0" xr:uid="{00000000-0006-0000-0200-000016000000}">
      <text>
        <r>
          <rPr>
            <b/>
            <sz val="9"/>
            <color indexed="81"/>
            <rFont val="Tahoma"/>
            <family val="2"/>
          </rPr>
          <t>Midnights:</t>
        </r>
        <r>
          <rPr>
            <sz val="9"/>
            <color indexed="81"/>
            <rFont val="Tahoma"/>
            <family val="2"/>
          </rPr>
          <t xml:space="preserve">
Double Deposit, Daisy madam+Tenant</t>
        </r>
      </text>
    </comment>
    <comment ref="AD58" authorId="1" shapeId="0" xr:uid="{E3268D37-11E8-4FC2-9997-6ED35BF79E2A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Payment done on 27Jul, penalty 100 Jun, 50Jul</t>
        </r>
      </text>
    </comment>
    <comment ref="Q60" authorId="0" shapeId="0" xr:uid="{00000000-0006-0000-0200-000017000000}">
      <text>
        <r>
          <rPr>
            <b/>
            <sz val="9"/>
            <color indexed="81"/>
            <rFont val="Tahoma"/>
            <family val="2"/>
          </rPr>
          <t>Midnights:</t>
        </r>
        <r>
          <rPr>
            <sz val="9"/>
            <color indexed="81"/>
            <rFont val="Tahoma"/>
            <family val="2"/>
          </rPr>
          <t xml:space="preserve">
Advance deposited previous month on account of 148C, adjusted same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Midnights</author>
  </authors>
  <commentList>
    <comment ref="E76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Midnights:</t>
        </r>
        <r>
          <rPr>
            <sz val="9"/>
            <color indexed="81"/>
            <rFont val="Tahoma"/>
            <family val="2"/>
          </rPr>
          <t xml:space="preserve">
500 Adjusted in Aug Bill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LENOVO</author>
  </authors>
  <commentList>
    <comment ref="M15" authorId="0" shapeId="0" xr:uid="{27A55496-595D-41E8-B0C7-8EDC8248548F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Ajay cash</t>
        </r>
      </text>
    </comment>
  </commentList>
</comments>
</file>

<file path=xl/sharedStrings.xml><?xml version="1.0" encoding="utf-8"?>
<sst xmlns="http://schemas.openxmlformats.org/spreadsheetml/2006/main" count="755" uniqueCount="330">
  <si>
    <t>Monthly Payment</t>
  </si>
  <si>
    <t>Account Statements</t>
  </si>
  <si>
    <t>Expenses Bill</t>
  </si>
  <si>
    <t>Electric Bills</t>
  </si>
  <si>
    <t>Meeting Minutes</t>
  </si>
  <si>
    <t>Ledger</t>
  </si>
  <si>
    <t>LEDGER</t>
  </si>
  <si>
    <t>Month</t>
  </si>
  <si>
    <t>Previous Balance</t>
  </si>
  <si>
    <t>Cash Amount/Int.</t>
  </si>
  <si>
    <t>Monthly Fund Collection</t>
  </si>
  <si>
    <t>Expences</t>
  </si>
  <si>
    <t>Balance</t>
  </si>
  <si>
    <t xml:space="preserve">                 MONTHLY PAYMENT HISTORY</t>
  </si>
  <si>
    <t>Sr No</t>
  </si>
  <si>
    <t>Flat No</t>
  </si>
  <si>
    <t>Owner Name</t>
  </si>
  <si>
    <t>Whatsapp No</t>
  </si>
  <si>
    <t>Rented</t>
  </si>
  <si>
    <t>103-A</t>
  </si>
  <si>
    <t>CHETAN SHARMA</t>
  </si>
  <si>
    <t>Yes</t>
  </si>
  <si>
    <t>103-B</t>
  </si>
  <si>
    <t>103-C</t>
  </si>
  <si>
    <t>-</t>
  </si>
  <si>
    <t>Vacant</t>
  </si>
  <si>
    <t>No Supply</t>
  </si>
  <si>
    <t>104-A</t>
  </si>
  <si>
    <t>RAKESH DABARIYA</t>
  </si>
  <si>
    <t>104-B</t>
  </si>
  <si>
    <t>MUKESH RAIKA</t>
  </si>
  <si>
    <t>104-C</t>
  </si>
  <si>
    <t>104-D</t>
  </si>
  <si>
    <t>SHRAVAN AJAY</t>
  </si>
  <si>
    <t>104-E</t>
  </si>
  <si>
    <t>No</t>
  </si>
  <si>
    <t>104-F</t>
  </si>
  <si>
    <t>RAJESH GUPTA</t>
  </si>
  <si>
    <t>NO</t>
  </si>
  <si>
    <t>Advance Deposit</t>
  </si>
  <si>
    <t>105-A</t>
  </si>
  <si>
    <t>NIGAM JI</t>
  </si>
  <si>
    <t>105-B</t>
  </si>
  <si>
    <t>NARENDRA KUMAR</t>
  </si>
  <si>
    <t>105-C</t>
  </si>
  <si>
    <t>VIKASH SONI</t>
  </si>
  <si>
    <t>105-D</t>
  </si>
  <si>
    <t>CHETAN/KULDEEP MEENA</t>
  </si>
  <si>
    <t>105-E</t>
  </si>
  <si>
    <t>NIRMAL JAIN</t>
  </si>
  <si>
    <t>105-F</t>
  </si>
  <si>
    <t>SANJAY SHARMA</t>
  </si>
  <si>
    <t>106-A</t>
  </si>
  <si>
    <t>TAPAN JI JAIN SHABH</t>
  </si>
  <si>
    <t>106-B</t>
  </si>
  <si>
    <t>AKASH KUMAR</t>
  </si>
  <si>
    <t>106-C</t>
  </si>
  <si>
    <t>MODI JAIN</t>
  </si>
  <si>
    <t>106-D</t>
  </si>
  <si>
    <t>VIRENDRA JI</t>
  </si>
  <si>
    <t>106-E</t>
  </si>
  <si>
    <t>PRADEEP K. GOYAL</t>
  </si>
  <si>
    <t>106-F</t>
  </si>
  <si>
    <t>AJAY SINGH</t>
  </si>
  <si>
    <t>107-A</t>
  </si>
  <si>
    <t>AMIT OLA</t>
  </si>
  <si>
    <t>107-B</t>
  </si>
  <si>
    <t>PURAN MAL VERMA</t>
  </si>
  <si>
    <t>107-C</t>
  </si>
  <si>
    <t>SARVES SINGH</t>
  </si>
  <si>
    <t>107-D</t>
  </si>
  <si>
    <t>ANIL KUMAWAT</t>
  </si>
  <si>
    <t>no</t>
  </si>
  <si>
    <t>107-E</t>
  </si>
  <si>
    <t>MUKESH SHARMA</t>
  </si>
  <si>
    <t>107-F</t>
  </si>
  <si>
    <t>SUBHASH PAREEK</t>
  </si>
  <si>
    <t>108-A</t>
  </si>
  <si>
    <t>BALBIR BHADORIA</t>
  </si>
  <si>
    <t>108-B</t>
  </si>
  <si>
    <t>KAMAL SINGH</t>
  </si>
  <si>
    <t>108-C</t>
  </si>
  <si>
    <t>RAVI JOSHI</t>
  </si>
  <si>
    <t>108-D</t>
  </si>
  <si>
    <t>108-E</t>
  </si>
  <si>
    <t>S. D. MEENA</t>
  </si>
  <si>
    <t>108-F</t>
  </si>
  <si>
    <t>MADAN MEENA</t>
  </si>
  <si>
    <t>109-A</t>
  </si>
  <si>
    <t>RAJESH VERMA</t>
  </si>
  <si>
    <t>109-B</t>
  </si>
  <si>
    <t>AJAY DIXIT</t>
  </si>
  <si>
    <t>109-C</t>
  </si>
  <si>
    <t>SANJAY SATYARTHI</t>
  </si>
  <si>
    <t>109-D</t>
  </si>
  <si>
    <t>PREM CHAND VERMA</t>
  </si>
  <si>
    <t>109-E</t>
  </si>
  <si>
    <t>HARISH SHARMA</t>
  </si>
  <si>
    <t>NA</t>
  </si>
  <si>
    <t>109-F</t>
  </si>
  <si>
    <t>110-A</t>
  </si>
  <si>
    <t>VIJENDRA GUPTA</t>
  </si>
  <si>
    <t>110-B</t>
  </si>
  <si>
    <t>REEMA SHARMA(BHUPENDRA)</t>
  </si>
  <si>
    <t>NO Supply</t>
  </si>
  <si>
    <t>110-C</t>
  </si>
  <si>
    <t>RICHA BHATNAGAR</t>
  </si>
  <si>
    <t>110-D</t>
  </si>
  <si>
    <t>RAJENDRA SHARMA</t>
  </si>
  <si>
    <t>110-E</t>
  </si>
  <si>
    <t>HEMANT ROTHORE</t>
  </si>
  <si>
    <t>110-F</t>
  </si>
  <si>
    <t>CHANCHAL SHARMA</t>
  </si>
  <si>
    <t>147-A</t>
  </si>
  <si>
    <t>MANOJ GUPTA</t>
  </si>
  <si>
    <t>147-B</t>
  </si>
  <si>
    <t>GOPAL SHARMA</t>
  </si>
  <si>
    <t>147-C</t>
  </si>
  <si>
    <t>VIKASH</t>
  </si>
  <si>
    <t>147-D</t>
  </si>
  <si>
    <t>VANSH PRATAP SINGH</t>
  </si>
  <si>
    <t>147-E</t>
  </si>
  <si>
    <t>BALRAM MEENA</t>
  </si>
  <si>
    <t>147-F</t>
  </si>
  <si>
    <t>MANISH GUPTA</t>
  </si>
  <si>
    <t>148-A</t>
  </si>
  <si>
    <t>RAJEEV SHARMA</t>
  </si>
  <si>
    <t>148-B</t>
  </si>
  <si>
    <t>RAKESH MEENA</t>
  </si>
  <si>
    <t>148-C</t>
  </si>
  <si>
    <t>148-D</t>
  </si>
  <si>
    <t>RAJESH KUMAR</t>
  </si>
  <si>
    <t>148-E</t>
  </si>
  <si>
    <t>PAWAN SHARMA</t>
  </si>
  <si>
    <t>148-F</t>
  </si>
  <si>
    <t>DAISY SHEKHAWAT</t>
  </si>
  <si>
    <t>ACCOUNT STATEMENTS</t>
  </si>
  <si>
    <t>Opening Balance</t>
  </si>
  <si>
    <t>Closing Balance</t>
  </si>
  <si>
    <t>Click Here</t>
  </si>
  <si>
    <t>Download</t>
  </si>
  <si>
    <t>EXPENSES BILL</t>
  </si>
  <si>
    <t>S No</t>
  </si>
  <si>
    <t>Amount</t>
  </si>
  <si>
    <t>Perticulers</t>
  </si>
  <si>
    <t>MCB Repairing</t>
  </si>
  <si>
    <t>MCB Box Repairing</t>
  </si>
  <si>
    <t>Electrician Visit Charge</t>
  </si>
  <si>
    <t>Society Cleaning Charge</t>
  </si>
  <si>
    <t xml:space="preserve">Rajendra Boaring </t>
  </si>
  <si>
    <t>148 Side MCB Repairing and Labor Charge</t>
  </si>
  <si>
    <t>Aug-23 Electric bill Payment</t>
  </si>
  <si>
    <t>Motor Repairing</t>
  </si>
  <si>
    <t>Total</t>
  </si>
  <si>
    <t>Phase Changing Charges to Electrician</t>
  </si>
  <si>
    <t>Sep-23 Electic Bill paid</t>
  </si>
  <si>
    <t>Kirloskar 2HP/3Phase motor/pump</t>
  </si>
  <si>
    <t>Starter + Autometic RYB change over</t>
  </si>
  <si>
    <t>Rope 16mm 550 Feet (Kohinoor)</t>
  </si>
  <si>
    <t>Auto Fare</t>
  </si>
  <si>
    <t>3 Core submersible cable (480), nucks(120), lock(220), tape(60), shuttle 2pkt (140)</t>
  </si>
  <si>
    <t>Electrician charge for Starter,phase changer, fitting charges</t>
  </si>
  <si>
    <t>Oct-23 Electricity bill paid</t>
  </si>
  <si>
    <t>New Water supply point infront of block 110</t>
  </si>
  <si>
    <t>POS Annual Charges</t>
  </si>
  <si>
    <t>150 Feet new pipe,connector,</t>
  </si>
  <si>
    <t>Nov-23 Electricity bill paid</t>
  </si>
  <si>
    <t>Paid to Electrician for Light issue</t>
  </si>
  <si>
    <t>Dec-23 Electricity bill paid</t>
  </si>
  <si>
    <t xml:space="preserve">MCB 63A L&amp;T 3Pole </t>
  </si>
  <si>
    <t>Electrician Charge for MCB install(Rajendra)</t>
  </si>
  <si>
    <t>New Pipe infront Block 107</t>
  </si>
  <si>
    <t>RYB Changer upgrade to 125A(Difference amt)</t>
  </si>
  <si>
    <t>Electrician Charge for Changer installation</t>
  </si>
  <si>
    <t xml:space="preserve">Jan-24 Electricity bill paid </t>
  </si>
  <si>
    <t xml:space="preserve">Feb-24 Electricity bill paid </t>
  </si>
  <si>
    <t>Pipe Repair by Rajeshji 103 Side</t>
  </si>
  <si>
    <t>Paid to Rajendra Boring previous balance(Aug23 before)</t>
  </si>
  <si>
    <t>Mar-24 Electricity bill paid</t>
  </si>
  <si>
    <t>Underground pipe leakage repairing</t>
  </si>
  <si>
    <t>POS Charges adjusted</t>
  </si>
  <si>
    <t>26Jan Program expence done by Kamalji</t>
  </si>
  <si>
    <t>Apr-24 Electricity bill</t>
  </si>
  <si>
    <t>May-24 Electricity bill</t>
  </si>
  <si>
    <t>Kirloskar 3HP/3Phase motor/pump</t>
  </si>
  <si>
    <t>Head for Pump</t>
  </si>
  <si>
    <t>Sweets</t>
  </si>
  <si>
    <t>Rope 16mm 30 feet+Pump cable</t>
  </si>
  <si>
    <t xml:space="preserve">4 sumbersible Pipe 15feet each for Boaring depth </t>
  </si>
  <si>
    <t>Puja</t>
  </si>
  <si>
    <t>Rajendra Boaring repaire and new pump insallation charges</t>
  </si>
  <si>
    <t>New Pipe for 103-105</t>
  </si>
  <si>
    <t>ELECTRICITY BILLS</t>
  </si>
  <si>
    <t>Bill Amount</t>
  </si>
  <si>
    <t>Payment</t>
  </si>
  <si>
    <t>Paid</t>
  </si>
  <si>
    <t>MEETING MINUTES</t>
  </si>
  <si>
    <t>Held-On</t>
  </si>
  <si>
    <t>Meeting Decision &amp; Orders</t>
  </si>
  <si>
    <t>New Co-ordinators appointed</t>
  </si>
  <si>
    <t>Late Payment Charge Applied</t>
  </si>
  <si>
    <t>New Motor Installation Agenda</t>
  </si>
  <si>
    <t>Motor Purchase water filling plan</t>
  </si>
  <si>
    <t>Notification</t>
  </si>
  <si>
    <t>Guideline</t>
  </si>
  <si>
    <t>PoshBada Mahotsav</t>
  </si>
  <si>
    <t>Ram Mandir Pran Pratistha</t>
  </si>
  <si>
    <t xml:space="preserve">Auto fare for pipe and rope accessories </t>
  </si>
  <si>
    <t>Rajendra Boaring repaire and new pump insallation charges due balance clear</t>
  </si>
  <si>
    <t>Sewarage Cleaning society</t>
  </si>
  <si>
    <t>Electricity bill paid Jun24</t>
  </si>
  <si>
    <t>Transformer Check against Notice receive for shifting</t>
  </si>
  <si>
    <t>Electrician Charge for DP Checking</t>
  </si>
  <si>
    <t>Earthig Rod for Transformer</t>
  </si>
  <si>
    <t>Chamber Cleaning 108,105</t>
  </si>
  <si>
    <t>Electricity bill paid Jul24</t>
  </si>
  <si>
    <t>DINESH JAIN</t>
  </si>
  <si>
    <t>Not Filled</t>
  </si>
  <si>
    <t>LILADHAR SONI</t>
  </si>
  <si>
    <t>Society President/Sec Stamp+Letter Head(Kamalji)</t>
  </si>
  <si>
    <t>Maintenance Fund</t>
  </si>
  <si>
    <t>Aug-24 Electric Bill Paid</t>
  </si>
  <si>
    <t>Plumber 148 side Pipe leak</t>
  </si>
  <si>
    <t xml:space="preserve">Nippal for Joint Leakage </t>
  </si>
  <si>
    <t>Pipe Repairing (tape,socket,union,nippal etc)</t>
  </si>
  <si>
    <t>SATYANARYAN DHAMANI</t>
  </si>
  <si>
    <t>Electricity bill paid</t>
  </si>
  <si>
    <t>Sweets for 15 Aug</t>
  </si>
  <si>
    <t>SURESH JI KHANDELWAL</t>
  </si>
  <si>
    <t>SURESHJIKHANDELWAL</t>
  </si>
  <si>
    <t>Plumber charges Pipe repairing 148 side</t>
  </si>
  <si>
    <t>Valuve repaire 103 side (Paid Kamalji 55due)</t>
  </si>
  <si>
    <t>Boaring Cable fault Repaire 103 Side</t>
  </si>
  <si>
    <t>Union + solvent</t>
  </si>
  <si>
    <t>Diwali cleaning and road sweeping(Ajay)</t>
  </si>
  <si>
    <t>Valuve repaire 147 side</t>
  </si>
  <si>
    <t xml:space="preserve">Time machine(800)+Shaddle(40) </t>
  </si>
  <si>
    <t>Electrician Charges for Light Fitting</t>
  </si>
  <si>
    <t>Adeshive Tape for Pipe Leak</t>
  </si>
  <si>
    <t xml:space="preserve">Building LED Light </t>
  </si>
  <si>
    <t>Color_Quotation</t>
  </si>
  <si>
    <t>Color_Tender_Notary</t>
  </si>
  <si>
    <t>Plumber work 11Nov24</t>
  </si>
  <si>
    <t>Color Paint advance</t>
  </si>
  <si>
    <t>Color Tender Document Notary work</t>
  </si>
  <si>
    <t>Prasad for color work</t>
  </si>
  <si>
    <t>Electricity bill Dec24</t>
  </si>
  <si>
    <t xml:space="preserve">Color Paint </t>
  </si>
  <si>
    <t>Color Paint</t>
  </si>
  <si>
    <t>BHUPENDRA JI</t>
  </si>
  <si>
    <t>Cable fault checking</t>
  </si>
  <si>
    <t>BHUPENDRA</t>
  </si>
  <si>
    <t>SUMEET</t>
  </si>
  <si>
    <t>M-Seal for Sewage pipe</t>
  </si>
  <si>
    <t>JP Electrician for Cable Fault Check and 148 block connections shifted to single phase</t>
  </si>
  <si>
    <t xml:space="preserve">Labour Charge for Cable underground and leveling </t>
  </si>
  <si>
    <t xml:space="preserve">Rajdhani Hardware for New Pipe and electric accessories </t>
  </si>
  <si>
    <t>59Mtr New Pipe +  3 T, sockets(3150+140-1300) Radha swami Hardware</t>
  </si>
  <si>
    <t xml:space="preserve">25Mtr 16mm 4 core cable for block 148 underground </t>
  </si>
  <si>
    <t>1 mtr kachcha rabar+ 5 tape</t>
  </si>
  <si>
    <t>Electrician Charges for underground cable binding</t>
  </si>
  <si>
    <t>Color Paint Fund</t>
  </si>
  <si>
    <t>Valve Change Block 107 side, Repairing 103 Side</t>
  </si>
  <si>
    <t>Gopalji Plumber charges</t>
  </si>
  <si>
    <t xml:space="preserve">Cable Fault Repairing </t>
  </si>
  <si>
    <t>11KV underground line second fault repairing</t>
  </si>
  <si>
    <t>Electrician charge for Boring Cable connection temporary connection from 147</t>
  </si>
  <si>
    <t>Labour for digging cable</t>
  </si>
  <si>
    <t>Thekedar transfer to society for damage control</t>
  </si>
  <si>
    <t>Prasad for Labour and society members</t>
  </si>
  <si>
    <t>Cable Digging and Road cleaning charges to Labour</t>
  </si>
  <si>
    <t>Maintenance Fund Revised</t>
  </si>
  <si>
    <t>Society Gate,block no Paint work</t>
  </si>
  <si>
    <t>Electricity bill Jan25</t>
  </si>
  <si>
    <t>Late Payment</t>
  </si>
  <si>
    <t>Late Pmt</t>
  </si>
  <si>
    <t>Electrician charges for boring phase(Sureshji)</t>
  </si>
  <si>
    <t>360 Sweet, 40 flower, 100 choclate</t>
  </si>
  <si>
    <t>Guptaji amount balance paid to labour</t>
  </si>
  <si>
    <t xml:space="preserve">Plumber 200, 4 Clips </t>
  </si>
  <si>
    <t>Plumber charges</t>
  </si>
  <si>
    <t>New Plasto Pipe Bijaraniya (1500 Rs 100Feet), 140Feet Pipe Yellow</t>
  </si>
  <si>
    <t>Electricity Bill</t>
  </si>
  <si>
    <t>Underground Leakage repairing infront of 148 block.</t>
  </si>
  <si>
    <t>Dakshin Mukhi Balaji Fagutsav chanda Samjay Sharma</t>
  </si>
  <si>
    <t>Electricity bill</t>
  </si>
  <si>
    <t>Name</t>
  </si>
  <si>
    <t>Flat</t>
  </si>
  <si>
    <t xml:space="preserve">Holika Dahan samgri (Lakdi,fuss,Wire) </t>
  </si>
  <si>
    <t>Phase changer repair by Rajeshji, Relay changed</t>
  </si>
  <si>
    <t>Electricity bill Apr25</t>
  </si>
  <si>
    <t>Phase changer RY Changer uninstall/install charges</t>
  </si>
  <si>
    <t>(Namkin 360, Gulal 240, Gujiya 680, Bundi 450)</t>
  </si>
  <si>
    <t xml:space="preserve">New Boring Meter shifting charges </t>
  </si>
  <si>
    <t>Meter shifiting labour charges (1100 Kamalji paid)</t>
  </si>
  <si>
    <t>6mm 4 color wire, tape,2&amp;4pole MCB Box,screw,gitti (Paid by Ajay)</t>
  </si>
  <si>
    <t>Nutral current fault problem solving charge (Sureshji dabariya)</t>
  </si>
  <si>
    <t>Sewage Cleaning Orders</t>
  </si>
  <si>
    <t>Water Penalty Notice</t>
  </si>
  <si>
    <t>Electricity Bill May25</t>
  </si>
  <si>
    <t>CCTV Camera Installation Advance Paid</t>
  </si>
  <si>
    <t xml:space="preserve">CCTV Camera 2nd instalment paid </t>
  </si>
  <si>
    <t>Pannel issue fault check charge Sureshji</t>
  </si>
  <si>
    <t>Due</t>
  </si>
  <si>
    <t>Society_Documents</t>
  </si>
  <si>
    <t>Society Scanned Documents</t>
  </si>
  <si>
    <t>Document</t>
  </si>
  <si>
    <t>PAN-Card</t>
  </si>
  <si>
    <t>Nippal and pipe ring Kamalji</t>
  </si>
  <si>
    <t>148 Side Pipe leakge labour charges</t>
  </si>
  <si>
    <t>Camera Installation Society</t>
  </si>
  <si>
    <t>Stair rent 60+Pipe jointer20+taflon tape20</t>
  </si>
  <si>
    <t>New Plasto Pipe Bijaraniya (1500 Rs 100Feet), rings</t>
  </si>
  <si>
    <t>Police Verification Rented Flets</t>
  </si>
  <si>
    <t>Electricity bill Jun-25</t>
  </si>
  <si>
    <t>ARJUN SWAMI</t>
  </si>
  <si>
    <t>Sewage Cleaning 148 Block (Vikas Meena 25May25) Amount adjusted 148B in Jun Month</t>
  </si>
  <si>
    <t>Electrycity bill Jul-25</t>
  </si>
  <si>
    <t>VIKASH MEENA</t>
  </si>
  <si>
    <t>Date1</t>
  </si>
  <si>
    <t>Date2</t>
  </si>
  <si>
    <t>Sewage Cleaning Amount</t>
  </si>
  <si>
    <t>Sewage Cleaning 2025</t>
  </si>
  <si>
    <t>Description</t>
  </si>
  <si>
    <t>Block No</t>
  </si>
  <si>
    <t>Payment Not done so far, have to adjust next bill cycle from block member</t>
  </si>
  <si>
    <t xml:space="preserve">Plumber labour charge  </t>
  </si>
  <si>
    <t xml:space="preserve">Plumber ka saman </t>
  </si>
  <si>
    <r>
      <t xml:space="preserve">Design &amp; Created by - </t>
    </r>
    <r>
      <rPr>
        <b/>
        <sz val="18"/>
        <color rgb="FFFF0000"/>
        <rFont val="Calibri"/>
        <family val="2"/>
      </rPr>
      <t xml:space="preserve">AJAY DIXIT </t>
    </r>
  </si>
  <si>
    <r>
      <t>Data Source -</t>
    </r>
    <r>
      <rPr>
        <b/>
        <sz val="18"/>
        <color theme="1"/>
        <rFont val="Calibri"/>
        <family val="2"/>
      </rPr>
      <t xml:space="preserve"> President</t>
    </r>
    <r>
      <rPr>
        <b/>
        <sz val="18"/>
        <color rgb="FF00B050"/>
        <rFont val="Calibri"/>
        <family val="2"/>
      </rPr>
      <t>(Rajesh Gupta)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</si>
</sst>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₹-4009]\ #,##0"/>
    <numFmt numFmtId="165" formatCode="[$₹-439]#,##0.00"/>
    <numFmt numFmtId="166" formatCode="[$-409]mmm\-yy;@"/>
    <numFmt numFmtId="167" formatCode="[$₹-4009]\ #,##0.00"/>
    <numFmt numFmtId="169" formatCode="[$-409]d\-mmm\-yy;@"/>
  </numFmts>
  <fonts count="37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Calibri"/>
      <family val="2"/>
    </font>
    <font>
      <sz val="11"/>
      <color theme="1"/>
      <name val="Calibri"/>
      <family val="2"/>
    </font>
    <font>
      <u/>
      <sz val="11"/>
      <color rgb="FF0000FF"/>
      <name val="Arial"/>
      <family val="2"/>
    </font>
    <font>
      <b/>
      <sz val="11"/>
      <color theme="1"/>
      <name val="Calibri"/>
      <family val="2"/>
    </font>
    <font>
      <b/>
      <sz val="14"/>
      <color rgb="FFFFFFFF"/>
      <name val="Calibri"/>
      <family val="2"/>
    </font>
    <font>
      <b/>
      <sz val="11"/>
      <color theme="0"/>
      <name val="Calibri"/>
      <family val="2"/>
    </font>
    <font>
      <u/>
      <sz val="11"/>
      <color theme="10"/>
      <name val="Calibri"/>
      <family val="2"/>
    </font>
    <font>
      <b/>
      <sz val="14"/>
      <color theme="0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</font>
    <font>
      <b/>
      <sz val="11"/>
      <color theme="1"/>
      <name val="Calibri"/>
      <family val="2"/>
    </font>
    <font>
      <b/>
      <sz val="11"/>
      <color rgb="FF00000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</font>
    <font>
      <b/>
      <sz val="11"/>
      <color rgb="FF0000FF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u/>
      <sz val="20"/>
      <color rgb="FF002060"/>
      <name val="Calibri"/>
      <family val="2"/>
    </font>
    <font>
      <sz val="20"/>
      <color theme="1"/>
      <name val="Calibri"/>
      <family val="2"/>
    </font>
    <font>
      <sz val="18"/>
      <color theme="1"/>
      <name val="Calibri"/>
      <family val="2"/>
    </font>
    <font>
      <b/>
      <sz val="18"/>
      <color rgb="FFFF0000"/>
      <name val="Calibri"/>
      <family val="2"/>
    </font>
    <font>
      <b/>
      <sz val="18"/>
      <color rgb="FF00B050"/>
      <name val="Calibri"/>
      <family val="2"/>
    </font>
  </fonts>
  <fills count="27">
    <fill>
      <patternFill patternType="none"/>
    </fill>
    <fill>
      <patternFill patternType="gray125"/>
    </fill>
    <fill>
      <patternFill patternType="solid">
        <fgColor rgb="FF953734"/>
        <bgColor rgb="FF953734"/>
      </patternFill>
    </fill>
    <fill>
      <patternFill patternType="solid">
        <fgColor rgb="FFE5B8B7"/>
        <bgColor rgb="FFE5B8B7"/>
      </patternFill>
    </fill>
    <fill>
      <patternFill patternType="solid">
        <fgColor rgb="FF00B050"/>
        <bgColor rgb="FF00B050"/>
      </patternFill>
    </fill>
    <fill>
      <patternFill patternType="solid">
        <fgColor rgb="FF93C47D"/>
        <bgColor rgb="FF93C47D"/>
      </patternFill>
    </fill>
    <fill>
      <patternFill patternType="solid">
        <fgColor rgb="FF31859B"/>
        <bgColor rgb="FF31859B"/>
      </patternFill>
    </fill>
    <fill>
      <patternFill patternType="solid">
        <fgColor rgb="FF92CDDC"/>
        <bgColor rgb="FF92CDDC"/>
      </patternFill>
    </fill>
    <fill>
      <patternFill patternType="solid">
        <fgColor rgb="FF7F7F7F"/>
        <bgColor rgb="FF7F7F7F"/>
      </patternFill>
    </fill>
    <fill>
      <patternFill patternType="solid">
        <fgColor rgb="FFD8D8D8"/>
        <bgColor rgb="FFD8D8D8"/>
      </patternFill>
    </fill>
    <fill>
      <patternFill patternType="solid">
        <fgColor rgb="FFFF0000"/>
        <bgColor rgb="FF000000"/>
      </patternFill>
    </fill>
    <fill>
      <patternFill patternType="solid">
        <fgColor rgb="FF00B050"/>
        <bgColor rgb="FF000000"/>
      </patternFill>
    </fill>
    <fill>
      <patternFill patternType="solid">
        <fgColor rgb="FF00B050"/>
        <bgColor rgb="FF953734"/>
      </patternFill>
    </fill>
    <fill>
      <patternFill patternType="solid">
        <fgColor rgb="FFFFC000"/>
        <bgColor rgb="FFE5B8B7"/>
      </patternFill>
    </fill>
    <fill>
      <patternFill patternType="solid">
        <fgColor rgb="FFFFC000"/>
        <bgColor rgb="FF000000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rgb="FF95373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/>
        <bgColor rgb="FF00B050"/>
      </patternFill>
    </fill>
    <fill>
      <patternFill patternType="solid">
        <fgColor theme="5" tint="0.39997558519241921"/>
        <bgColor rgb="FF93C47D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 tint="0.249977111117893"/>
        <bgColor rgb="FF953734"/>
      </patternFill>
    </fill>
  </fills>
  <borders count="77">
    <border>
      <left/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>
      <alignment vertical="top"/>
      <protection locked="0"/>
    </xf>
  </cellStyleXfs>
  <cellXfs count="270">
    <xf numFmtId="0" fontId="0" fillId="0" borderId="0" xfId="0"/>
    <xf numFmtId="0" fontId="8" fillId="0" borderId="0" xfId="0" applyFont="1" applyAlignment="1">
      <alignment horizontal="center"/>
    </xf>
    <xf numFmtId="0" fontId="8" fillId="0" borderId="0" xfId="0" applyFont="1"/>
    <xf numFmtId="0" fontId="9" fillId="0" borderId="0" xfId="0" applyFont="1" applyAlignment="1">
      <alignment horizontal="center"/>
    </xf>
    <xf numFmtId="0" fontId="10" fillId="0" borderId="0" xfId="0" applyFont="1"/>
    <xf numFmtId="0" fontId="8" fillId="0" borderId="2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164" fontId="8" fillId="0" borderId="2" xfId="0" applyNumberFormat="1" applyFont="1" applyBorder="1" applyAlignment="1">
      <alignment horizontal="center"/>
    </xf>
    <xf numFmtId="165" fontId="10" fillId="0" borderId="2" xfId="0" applyNumberFormat="1" applyFont="1" applyBorder="1" applyAlignment="1">
      <alignment horizontal="center"/>
    </xf>
    <xf numFmtId="0" fontId="9" fillId="0" borderId="0" xfId="0" applyFont="1"/>
    <xf numFmtId="0" fontId="16" fillId="0" borderId="0" xfId="0" applyFont="1"/>
    <xf numFmtId="0" fontId="16" fillId="0" borderId="9" xfId="0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10" xfId="0" applyFont="1" applyBorder="1"/>
    <xf numFmtId="0" fontId="16" fillId="0" borderId="11" xfId="0" applyFont="1" applyBorder="1"/>
    <xf numFmtId="0" fontId="16" fillId="0" borderId="12" xfId="0" applyFont="1" applyBorder="1"/>
    <xf numFmtId="0" fontId="16" fillId="0" borderId="13" xfId="0" applyFont="1" applyBorder="1" applyAlignment="1">
      <alignment horizontal="center"/>
    </xf>
    <xf numFmtId="0" fontId="16" fillId="0" borderId="11" xfId="0" applyFont="1" applyBorder="1" applyAlignment="1">
      <alignment horizontal="center"/>
    </xf>
    <xf numFmtId="0" fontId="16" fillId="10" borderId="14" xfId="0" applyFont="1" applyFill="1" applyBorder="1"/>
    <xf numFmtId="0" fontId="16" fillId="0" borderId="15" xfId="0" applyFont="1" applyBorder="1" applyAlignment="1">
      <alignment horizontal="center"/>
    </xf>
    <xf numFmtId="0" fontId="16" fillId="0" borderId="16" xfId="0" applyFont="1" applyBorder="1" applyAlignment="1">
      <alignment horizontal="center"/>
    </xf>
    <xf numFmtId="0" fontId="16" fillId="0" borderId="16" xfId="0" applyFont="1" applyBorder="1"/>
    <xf numFmtId="0" fontId="16" fillId="0" borderId="17" xfId="0" applyFont="1" applyBorder="1"/>
    <xf numFmtId="0" fontId="16" fillId="0" borderId="14" xfId="0" applyFont="1" applyBorder="1"/>
    <xf numFmtId="0" fontId="16" fillId="11" borderId="14" xfId="0" applyFont="1" applyFill="1" applyBorder="1"/>
    <xf numFmtId="0" fontId="16" fillId="11" borderId="17" xfId="0" applyFont="1" applyFill="1" applyBorder="1"/>
    <xf numFmtId="0" fontId="16" fillId="11" borderId="12" xfId="0" applyFont="1" applyFill="1" applyBorder="1"/>
    <xf numFmtId="0" fontId="16" fillId="0" borderId="18" xfId="0" applyFont="1" applyBorder="1"/>
    <xf numFmtId="0" fontId="10" fillId="13" borderId="3" xfId="0" applyFont="1" applyFill="1" applyBorder="1" applyAlignment="1">
      <alignment horizontal="center"/>
    </xf>
    <xf numFmtId="0" fontId="16" fillId="14" borderId="14" xfId="0" applyFont="1" applyFill="1" applyBorder="1"/>
    <xf numFmtId="164" fontId="16" fillId="0" borderId="11" xfId="0" applyNumberFormat="1" applyFont="1" applyBorder="1"/>
    <xf numFmtId="164" fontId="16" fillId="0" borderId="20" xfId="0" applyNumberFormat="1" applyFont="1" applyBorder="1"/>
    <xf numFmtId="164" fontId="16" fillId="15" borderId="11" xfId="0" applyNumberFormat="1" applyFont="1" applyFill="1" applyBorder="1"/>
    <xf numFmtId="0" fontId="9" fillId="0" borderId="19" xfId="0" applyFont="1" applyBorder="1"/>
    <xf numFmtId="0" fontId="10" fillId="13" borderId="1" xfId="0" applyFont="1" applyFill="1" applyBorder="1" applyAlignment="1">
      <alignment horizontal="center"/>
    </xf>
    <xf numFmtId="164" fontId="16" fillId="0" borderId="18" xfId="0" applyNumberFormat="1" applyFont="1" applyBorder="1"/>
    <xf numFmtId="166" fontId="10" fillId="13" borderId="21" xfId="0" applyNumberFormat="1" applyFont="1" applyFill="1" applyBorder="1" applyAlignment="1">
      <alignment horizontal="center"/>
    </xf>
    <xf numFmtId="166" fontId="10" fillId="13" borderId="22" xfId="0" applyNumberFormat="1" applyFont="1" applyFill="1" applyBorder="1" applyAlignment="1">
      <alignment horizontal="center"/>
    </xf>
    <xf numFmtId="166" fontId="10" fillId="13" borderId="23" xfId="0" applyNumberFormat="1" applyFont="1" applyFill="1" applyBorder="1" applyAlignment="1">
      <alignment horizontal="center"/>
    </xf>
    <xf numFmtId="15" fontId="8" fillId="0" borderId="2" xfId="0" applyNumberFormat="1" applyFont="1" applyBorder="1" applyAlignment="1">
      <alignment horizontal="center"/>
    </xf>
    <xf numFmtId="17" fontId="8" fillId="0" borderId="2" xfId="0" applyNumberFormat="1" applyFont="1" applyBorder="1" applyAlignment="1">
      <alignment horizontal="center"/>
    </xf>
    <xf numFmtId="17" fontId="8" fillId="0" borderId="24" xfId="0" applyNumberFormat="1" applyFont="1" applyBorder="1" applyAlignment="1">
      <alignment horizontal="center"/>
    </xf>
    <xf numFmtId="164" fontId="16" fillId="0" borderId="25" xfId="0" applyNumberFormat="1" applyFont="1" applyBorder="1"/>
    <xf numFmtId="0" fontId="8" fillId="0" borderId="3" xfId="0" applyFont="1" applyBorder="1" applyAlignment="1">
      <alignment horizontal="center"/>
    </xf>
    <xf numFmtId="164" fontId="20" fillId="0" borderId="27" xfId="0" applyNumberFormat="1" applyFont="1" applyBorder="1"/>
    <xf numFmtId="0" fontId="8" fillId="0" borderId="23" xfId="0" applyFont="1" applyBorder="1"/>
    <xf numFmtId="0" fontId="14" fillId="17" borderId="7" xfId="0" applyFont="1" applyFill="1" applyBorder="1" applyAlignment="1">
      <alignment horizontal="center"/>
    </xf>
    <xf numFmtId="15" fontId="8" fillId="0" borderId="3" xfId="0" applyNumberFormat="1" applyFont="1" applyBorder="1" applyAlignment="1">
      <alignment horizontal="center"/>
    </xf>
    <xf numFmtId="0" fontId="10" fillId="13" borderId="9" xfId="0" applyFont="1" applyFill="1" applyBorder="1" applyAlignment="1">
      <alignment horizontal="center"/>
    </xf>
    <xf numFmtId="0" fontId="10" fillId="13" borderId="10" xfId="0" applyFont="1" applyFill="1" applyBorder="1" applyAlignment="1">
      <alignment horizontal="center"/>
    </xf>
    <xf numFmtId="0" fontId="10" fillId="13" borderId="12" xfId="0" applyFont="1" applyFill="1" applyBorder="1" applyAlignment="1">
      <alignment horizontal="center"/>
    </xf>
    <xf numFmtId="17" fontId="0" fillId="0" borderId="13" xfId="0" applyNumberFormat="1" applyBorder="1"/>
    <xf numFmtId="0" fontId="10" fillId="3" borderId="28" xfId="0" applyFont="1" applyFill="1" applyBorder="1" applyAlignment="1">
      <alignment horizontal="center"/>
    </xf>
    <xf numFmtId="0" fontId="10" fillId="3" borderId="29" xfId="0" applyFont="1" applyFill="1" applyBorder="1" applyAlignment="1">
      <alignment horizontal="center"/>
    </xf>
    <xf numFmtId="0" fontId="10" fillId="3" borderId="30" xfId="0" applyFont="1" applyFill="1" applyBorder="1" applyAlignment="1">
      <alignment horizontal="center"/>
    </xf>
    <xf numFmtId="165" fontId="10" fillId="0" borderId="34" xfId="0" applyNumberFormat="1" applyFont="1" applyBorder="1" applyAlignment="1">
      <alignment horizontal="center"/>
    </xf>
    <xf numFmtId="17" fontId="10" fillId="0" borderId="33" xfId="0" applyNumberFormat="1" applyFont="1" applyBorder="1" applyAlignment="1">
      <alignment horizontal="center"/>
    </xf>
    <xf numFmtId="0" fontId="10" fillId="7" borderId="28" xfId="0" applyFont="1" applyFill="1" applyBorder="1" applyAlignment="1">
      <alignment horizontal="center"/>
    </xf>
    <xf numFmtId="0" fontId="10" fillId="7" borderId="29" xfId="0" applyFont="1" applyFill="1" applyBorder="1" applyAlignment="1">
      <alignment horizontal="center"/>
    </xf>
    <xf numFmtId="0" fontId="10" fillId="7" borderId="30" xfId="0" applyFont="1" applyFill="1" applyBorder="1" applyAlignment="1">
      <alignment horizontal="center"/>
    </xf>
    <xf numFmtId="0" fontId="8" fillId="0" borderId="33" xfId="0" applyFont="1" applyBorder="1" applyAlignment="1">
      <alignment horizontal="center"/>
    </xf>
    <xf numFmtId="0" fontId="17" fillId="0" borderId="34" xfId="0" applyFont="1" applyBorder="1"/>
    <xf numFmtId="0" fontId="8" fillId="0" borderId="38" xfId="0" applyFont="1" applyBorder="1" applyAlignment="1">
      <alignment horizontal="center"/>
    </xf>
    <xf numFmtId="0" fontId="17" fillId="0" borderId="39" xfId="0" applyFont="1" applyBorder="1"/>
    <xf numFmtId="0" fontId="8" fillId="0" borderId="40" xfId="0" applyFont="1" applyBorder="1" applyAlignment="1">
      <alignment horizontal="center"/>
    </xf>
    <xf numFmtId="0" fontId="17" fillId="0" borderId="41" xfId="0" applyFont="1" applyBorder="1"/>
    <xf numFmtId="0" fontId="8" fillId="0" borderId="34" xfId="0" applyFont="1" applyBorder="1"/>
    <xf numFmtId="0" fontId="8" fillId="0" borderId="35" xfId="0" applyFont="1" applyBorder="1" applyAlignment="1">
      <alignment horizontal="center"/>
    </xf>
    <xf numFmtId="0" fontId="8" fillId="0" borderId="36" xfId="0" applyFont="1" applyBorder="1" applyAlignment="1">
      <alignment horizontal="center"/>
    </xf>
    <xf numFmtId="0" fontId="12" fillId="5" borderId="28" xfId="0" applyFont="1" applyFill="1" applyBorder="1" applyAlignment="1">
      <alignment horizontal="center" vertical="center"/>
    </xf>
    <xf numFmtId="0" fontId="12" fillId="5" borderId="29" xfId="0" applyFont="1" applyFill="1" applyBorder="1" applyAlignment="1">
      <alignment horizontal="center" vertical="center"/>
    </xf>
    <xf numFmtId="0" fontId="8" fillId="0" borderId="34" xfId="0" applyFont="1" applyBorder="1" applyAlignment="1">
      <alignment horizontal="center"/>
    </xf>
    <xf numFmtId="0" fontId="8" fillId="0" borderId="37" xfId="0" applyFont="1" applyBorder="1" applyAlignment="1">
      <alignment horizontal="center"/>
    </xf>
    <xf numFmtId="0" fontId="10" fillId="9" borderId="28" xfId="0" applyFont="1" applyFill="1" applyBorder="1" applyAlignment="1">
      <alignment horizontal="center"/>
    </xf>
    <xf numFmtId="0" fontId="10" fillId="9" borderId="29" xfId="0" applyFont="1" applyFill="1" applyBorder="1" applyAlignment="1">
      <alignment horizontal="center"/>
    </xf>
    <xf numFmtId="0" fontId="10" fillId="9" borderId="30" xfId="0" applyFont="1" applyFill="1" applyBorder="1" applyAlignment="1">
      <alignment horizontal="center"/>
    </xf>
    <xf numFmtId="0" fontId="18" fillId="0" borderId="34" xfId="1" applyFont="1" applyBorder="1" applyAlignment="1" applyProtection="1">
      <alignment horizontal="center"/>
    </xf>
    <xf numFmtId="0" fontId="21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3" fillId="5" borderId="30" xfId="0" applyFont="1" applyFill="1" applyBorder="1" applyAlignment="1">
      <alignment horizontal="center" vertical="center"/>
    </xf>
    <xf numFmtId="17" fontId="24" fillId="16" borderId="33" xfId="0" applyNumberFormat="1" applyFont="1" applyFill="1" applyBorder="1" applyAlignment="1">
      <alignment horizontal="center"/>
    </xf>
    <xf numFmtId="0" fontId="19" fillId="3" borderId="30" xfId="0" applyFont="1" applyFill="1" applyBorder="1" applyAlignment="1">
      <alignment horizontal="center"/>
    </xf>
    <xf numFmtId="165" fontId="18" fillId="0" borderId="34" xfId="1" applyNumberFormat="1" applyFont="1" applyBorder="1" applyAlignment="1" applyProtection="1">
      <alignment horizontal="center"/>
    </xf>
    <xf numFmtId="0" fontId="16" fillId="15" borderId="17" xfId="0" applyFont="1" applyFill="1" applyBorder="1"/>
    <xf numFmtId="0" fontId="16" fillId="15" borderId="14" xfId="0" applyFont="1" applyFill="1" applyBorder="1"/>
    <xf numFmtId="165" fontId="13" fillId="0" borderId="34" xfId="1" applyNumberFormat="1" applyBorder="1" applyAlignment="1" applyProtection="1">
      <alignment horizontal="center"/>
    </xf>
    <xf numFmtId="167" fontId="0" fillId="0" borderId="11" xfId="0" applyNumberFormat="1" applyBorder="1"/>
    <xf numFmtId="167" fontId="0" fillId="0" borderId="16" xfId="0" applyNumberFormat="1" applyBorder="1"/>
    <xf numFmtId="0" fontId="13" fillId="0" borderId="34" xfId="1" applyBorder="1" applyAlignment="1" applyProtection="1">
      <alignment horizontal="center"/>
    </xf>
    <xf numFmtId="0" fontId="13" fillId="0" borderId="0" xfId="1" applyAlignment="1" applyProtection="1"/>
    <xf numFmtId="0" fontId="13" fillId="0" borderId="34" xfId="1" applyBorder="1" applyAlignment="1" applyProtection="1"/>
    <xf numFmtId="0" fontId="8" fillId="0" borderId="34" xfId="0" applyFont="1" applyBorder="1" applyAlignment="1">
      <alignment horizontal="center" wrapText="1"/>
    </xf>
    <xf numFmtId="15" fontId="8" fillId="0" borderId="44" xfId="0" applyNumberFormat="1" applyFont="1" applyBorder="1" applyAlignment="1">
      <alignment horizontal="center"/>
    </xf>
    <xf numFmtId="0" fontId="8" fillId="0" borderId="39" xfId="0" applyFont="1" applyBorder="1" applyAlignment="1">
      <alignment wrapText="1"/>
    </xf>
    <xf numFmtId="0" fontId="8" fillId="0" borderId="47" xfId="0" applyFont="1" applyBorder="1"/>
    <xf numFmtId="15" fontId="8" fillId="0" borderId="11" xfId="0" applyNumberFormat="1" applyFont="1" applyBorder="1" applyAlignment="1">
      <alignment horizontal="center"/>
    </xf>
    <xf numFmtId="0" fontId="8" fillId="0" borderId="28" xfId="0" applyFont="1" applyBorder="1" applyAlignment="1">
      <alignment horizontal="center"/>
    </xf>
    <xf numFmtId="15" fontId="8" fillId="0" borderId="29" xfId="0" applyNumberFormat="1" applyFont="1" applyBorder="1" applyAlignment="1">
      <alignment horizontal="center"/>
    </xf>
    <xf numFmtId="0" fontId="8" fillId="0" borderId="29" xfId="0" applyFont="1" applyBorder="1" applyAlignment="1">
      <alignment horizontal="center"/>
    </xf>
    <xf numFmtId="0" fontId="13" fillId="0" borderId="30" xfId="1" applyBorder="1" applyAlignment="1" applyProtection="1"/>
    <xf numFmtId="0" fontId="8" fillId="0" borderId="13" xfId="0" applyFont="1" applyBorder="1" applyAlignment="1">
      <alignment horizontal="center"/>
    </xf>
    <xf numFmtId="0" fontId="8" fillId="0" borderId="14" xfId="0" applyFont="1" applyBorder="1"/>
    <xf numFmtId="167" fontId="0" fillId="0" borderId="48" xfId="0" applyNumberFormat="1" applyBorder="1"/>
    <xf numFmtId="167" fontId="0" fillId="0" borderId="0" xfId="0" applyNumberFormat="1"/>
    <xf numFmtId="0" fontId="16" fillId="18" borderId="11" xfId="0" applyFont="1" applyFill="1" applyBorder="1"/>
    <xf numFmtId="0" fontId="16" fillId="19" borderId="11" xfId="0" applyFont="1" applyFill="1" applyBorder="1"/>
    <xf numFmtId="0" fontId="6" fillId="0" borderId="0" xfId="0" applyFont="1"/>
    <xf numFmtId="0" fontId="17" fillId="0" borderId="14" xfId="0" applyFont="1" applyBorder="1"/>
    <xf numFmtId="0" fontId="16" fillId="15" borderId="11" xfId="0" applyFont="1" applyFill="1" applyBorder="1"/>
    <xf numFmtId="0" fontId="13" fillId="0" borderId="14" xfId="1" applyFill="1" applyBorder="1" applyAlignment="1" applyProtection="1"/>
    <xf numFmtId="2" fontId="8" fillId="0" borderId="24" xfId="0" applyNumberFormat="1" applyFont="1" applyBorder="1" applyAlignment="1">
      <alignment horizontal="center"/>
    </xf>
    <xf numFmtId="2" fontId="8" fillId="0" borderId="11" xfId="0" applyNumberFormat="1" applyFont="1" applyBorder="1" applyAlignment="1">
      <alignment horizontal="center"/>
    </xf>
    <xf numFmtId="2" fontId="20" fillId="0" borderId="46" xfId="0" applyNumberFormat="1" applyFont="1" applyBorder="1"/>
    <xf numFmtId="2" fontId="8" fillId="0" borderId="3" xfId="0" applyNumberFormat="1" applyFont="1" applyBorder="1" applyAlignment="1">
      <alignment horizontal="center"/>
    </xf>
    <xf numFmtId="2" fontId="8" fillId="0" borderId="2" xfId="0" applyNumberFormat="1" applyFont="1" applyBorder="1" applyAlignment="1">
      <alignment horizontal="center"/>
    </xf>
    <xf numFmtId="2" fontId="20" fillId="0" borderId="27" xfId="0" applyNumberFormat="1" applyFont="1" applyBorder="1"/>
    <xf numFmtId="0" fontId="8" fillId="0" borderId="43" xfId="0" applyFont="1" applyBorder="1" applyAlignment="1">
      <alignment horizontal="center"/>
    </xf>
    <xf numFmtId="15" fontId="8" fillId="0" borderId="49" xfId="0" applyNumberFormat="1" applyFont="1" applyBorder="1" applyAlignment="1">
      <alignment horizontal="center"/>
    </xf>
    <xf numFmtId="0" fontId="17" fillId="0" borderId="50" xfId="0" applyFont="1" applyBorder="1"/>
    <xf numFmtId="0" fontId="0" fillId="0" borderId="11" xfId="0" applyBorder="1"/>
    <xf numFmtId="0" fontId="16" fillId="16" borderId="11" xfId="0" applyFont="1" applyFill="1" applyBorder="1"/>
    <xf numFmtId="2" fontId="8" fillId="0" borderId="1" xfId="0" applyNumberFormat="1" applyFont="1" applyBorder="1" applyAlignment="1">
      <alignment horizontal="center"/>
    </xf>
    <xf numFmtId="2" fontId="20" fillId="0" borderId="53" xfId="0" applyNumberFormat="1" applyFont="1" applyBorder="1"/>
    <xf numFmtId="0" fontId="8" fillId="0" borderId="20" xfId="0" applyFont="1" applyBorder="1"/>
    <xf numFmtId="0" fontId="16" fillId="19" borderId="18" xfId="0" applyFont="1" applyFill="1" applyBorder="1"/>
    <xf numFmtId="0" fontId="0" fillId="19" borderId="0" xfId="0" applyFill="1"/>
    <xf numFmtId="0" fontId="16" fillId="18" borderId="18" xfId="0" applyFont="1" applyFill="1" applyBorder="1"/>
    <xf numFmtId="164" fontId="16" fillId="16" borderId="11" xfId="0" applyNumberFormat="1" applyFont="1" applyFill="1" applyBorder="1"/>
    <xf numFmtId="0" fontId="16" fillId="0" borderId="18" xfId="0" applyFont="1" applyFill="1" applyBorder="1"/>
    <xf numFmtId="0" fontId="16" fillId="0" borderId="11" xfId="0" applyFont="1" applyFill="1" applyBorder="1"/>
    <xf numFmtId="164" fontId="16" fillId="19" borderId="11" xfId="0" applyNumberFormat="1" applyFont="1" applyFill="1" applyBorder="1"/>
    <xf numFmtId="0" fontId="16" fillId="16" borderId="18" xfId="0" applyFont="1" applyFill="1" applyBorder="1"/>
    <xf numFmtId="16" fontId="0" fillId="0" borderId="0" xfId="0" applyNumberFormat="1"/>
    <xf numFmtId="0" fontId="27" fillId="0" borderId="40" xfId="0" applyFont="1" applyBorder="1" applyAlignment="1">
      <alignment horizontal="center"/>
    </xf>
    <xf numFmtId="15" fontId="27" fillId="0" borderId="3" xfId="0" applyNumberFormat="1" applyFont="1" applyBorder="1" applyAlignment="1">
      <alignment horizontal="center"/>
    </xf>
    <xf numFmtId="2" fontId="8" fillId="16" borderId="3" xfId="0" applyNumberFormat="1" applyFont="1" applyFill="1" applyBorder="1" applyAlignment="1">
      <alignment horizontal="center"/>
    </xf>
    <xf numFmtId="2" fontId="27" fillId="16" borderId="3" xfId="0" applyNumberFormat="1" applyFont="1" applyFill="1" applyBorder="1" applyAlignment="1">
      <alignment horizontal="center"/>
    </xf>
    <xf numFmtId="2" fontId="27" fillId="19" borderId="3" xfId="0" applyNumberFormat="1" applyFont="1" applyFill="1" applyBorder="1" applyAlignment="1">
      <alignment horizontal="center"/>
    </xf>
    <xf numFmtId="0" fontId="5" fillId="0" borderId="0" xfId="0" applyFont="1"/>
    <xf numFmtId="166" fontId="10" fillId="13" borderId="54" xfId="0" applyNumberFormat="1" applyFont="1" applyFill="1" applyBorder="1" applyAlignment="1">
      <alignment horizontal="center"/>
    </xf>
    <xf numFmtId="15" fontId="27" fillId="0" borderId="44" xfId="0" applyNumberFormat="1" applyFont="1" applyBorder="1" applyAlignment="1">
      <alignment horizontal="center"/>
    </xf>
    <xf numFmtId="2" fontId="27" fillId="19" borderId="44" xfId="0" applyNumberFormat="1" applyFont="1" applyFill="1" applyBorder="1" applyAlignment="1">
      <alignment horizontal="center"/>
    </xf>
    <xf numFmtId="15" fontId="27" fillId="0" borderId="11" xfId="0" applyNumberFormat="1" applyFont="1" applyBorder="1" applyAlignment="1">
      <alignment horizontal="center"/>
    </xf>
    <xf numFmtId="2" fontId="27" fillId="16" borderId="11" xfId="0" applyNumberFormat="1" applyFont="1" applyFill="1" applyBorder="1" applyAlignment="1">
      <alignment horizontal="center"/>
    </xf>
    <xf numFmtId="2" fontId="8" fillId="0" borderId="0" xfId="0" applyNumberFormat="1" applyFont="1" applyBorder="1" applyAlignment="1">
      <alignment horizontal="center"/>
    </xf>
    <xf numFmtId="0" fontId="8" fillId="0" borderId="55" xfId="0" applyFont="1" applyBorder="1" applyAlignment="1">
      <alignment horizontal="left"/>
    </xf>
    <xf numFmtId="0" fontId="8" fillId="0" borderId="56" xfId="0" applyFont="1" applyBorder="1" applyAlignment="1">
      <alignment horizontal="left"/>
    </xf>
    <xf numFmtId="0" fontId="0" fillId="0" borderId="14" xfId="0" applyBorder="1"/>
    <xf numFmtId="0" fontId="0" fillId="0" borderId="57" xfId="0" applyBorder="1"/>
    <xf numFmtId="0" fontId="0" fillId="0" borderId="58" xfId="0" applyBorder="1"/>
    <xf numFmtId="0" fontId="8" fillId="0" borderId="14" xfId="0" applyFont="1" applyBorder="1" applyAlignment="1">
      <alignment horizontal="left"/>
    </xf>
    <xf numFmtId="0" fontId="27" fillId="0" borderId="55" xfId="0" applyFont="1" applyBorder="1" applyAlignment="1">
      <alignment horizontal="left"/>
    </xf>
    <xf numFmtId="0" fontId="27" fillId="0" borderId="56" xfId="0" applyFont="1" applyBorder="1" applyAlignment="1">
      <alignment horizontal="left"/>
    </xf>
    <xf numFmtId="0" fontId="27" fillId="0" borderId="14" xfId="0" applyFont="1" applyBorder="1" applyAlignment="1">
      <alignment horizontal="left"/>
    </xf>
    <xf numFmtId="2" fontId="27" fillId="19" borderId="11" xfId="0" applyNumberFormat="1" applyFont="1" applyFill="1" applyBorder="1" applyAlignment="1">
      <alignment horizontal="center"/>
    </xf>
    <xf numFmtId="17" fontId="13" fillId="0" borderId="60" xfId="1" applyNumberFormat="1" applyBorder="1" applyAlignment="1" applyProtection="1">
      <alignment horizontal="center"/>
    </xf>
    <xf numFmtId="0" fontId="13" fillId="0" borderId="42" xfId="1" applyFill="1" applyBorder="1" applyAlignment="1" applyProtection="1"/>
    <xf numFmtId="0" fontId="23" fillId="5" borderId="59" xfId="0" applyFont="1" applyFill="1" applyBorder="1" applyAlignment="1">
      <alignment horizontal="center" vertical="center"/>
    </xf>
    <xf numFmtId="17" fontId="18" fillId="0" borderId="60" xfId="1" applyNumberFormat="1" applyFont="1" applyBorder="1" applyAlignment="1" applyProtection="1">
      <alignment horizontal="center"/>
    </xf>
    <xf numFmtId="17" fontId="13" fillId="0" borderId="61" xfId="1" applyNumberFormat="1" applyBorder="1" applyAlignment="1" applyProtection="1">
      <alignment horizontal="center"/>
    </xf>
    <xf numFmtId="0" fontId="28" fillId="0" borderId="0" xfId="0" applyFont="1"/>
    <xf numFmtId="0" fontId="16" fillId="0" borderId="62" xfId="0" applyFont="1" applyBorder="1" applyAlignment="1">
      <alignment horizontal="center"/>
    </xf>
    <xf numFmtId="0" fontId="16" fillId="0" borderId="63" xfId="0" applyFont="1" applyBorder="1" applyAlignment="1">
      <alignment horizontal="center"/>
    </xf>
    <xf numFmtId="0" fontId="16" fillId="0" borderId="63" xfId="0" applyFont="1" applyBorder="1"/>
    <xf numFmtId="0" fontId="16" fillId="11" borderId="64" xfId="0" applyFont="1" applyFill="1" applyBorder="1"/>
    <xf numFmtId="164" fontId="16" fillId="0" borderId="63" xfId="0" applyNumberFormat="1" applyFont="1" applyBorder="1"/>
    <xf numFmtId="0" fontId="16" fillId="0" borderId="4" xfId="0" applyFont="1" applyBorder="1"/>
    <xf numFmtId="0" fontId="16" fillId="0" borderId="5" xfId="0" applyFont="1" applyBorder="1"/>
    <xf numFmtId="0" fontId="0" fillId="0" borderId="5" xfId="0" applyBorder="1"/>
    <xf numFmtId="164" fontId="0" fillId="0" borderId="5" xfId="0" applyNumberFormat="1" applyBorder="1"/>
    <xf numFmtId="164" fontId="28" fillId="20" borderId="20" xfId="0" applyNumberFormat="1" applyFont="1" applyFill="1" applyBorder="1"/>
    <xf numFmtId="0" fontId="16" fillId="19" borderId="0" xfId="0" applyFont="1" applyFill="1" applyBorder="1"/>
    <xf numFmtId="0" fontId="17" fillId="0" borderId="55" xfId="0" applyFont="1" applyBorder="1" applyAlignment="1">
      <alignment horizontal="left"/>
    </xf>
    <xf numFmtId="0" fontId="13" fillId="0" borderId="37" xfId="1" applyBorder="1" applyAlignment="1" applyProtection="1">
      <alignment horizontal="center"/>
    </xf>
    <xf numFmtId="167" fontId="0" fillId="0" borderId="63" xfId="0" applyNumberFormat="1" applyBorder="1"/>
    <xf numFmtId="17" fontId="0" fillId="0" borderId="15" xfId="0" applyNumberFormat="1" applyBorder="1"/>
    <xf numFmtId="17" fontId="0" fillId="0" borderId="62" xfId="0" applyNumberFormat="1" applyBorder="1"/>
    <xf numFmtId="0" fontId="29" fillId="21" borderId="11" xfId="0" applyFont="1" applyFill="1" applyBorder="1"/>
    <xf numFmtId="167" fontId="0" fillId="0" borderId="0" xfId="0" applyNumberFormat="1" applyFill="1" applyBorder="1"/>
    <xf numFmtId="167" fontId="0" fillId="0" borderId="48" xfId="0" applyNumberFormat="1" applyFill="1" applyBorder="1"/>
    <xf numFmtId="0" fontId="17" fillId="0" borderId="65" xfId="0" applyFont="1" applyBorder="1"/>
    <xf numFmtId="17" fontId="24" fillId="16" borderId="38" xfId="0" applyNumberFormat="1" applyFont="1" applyFill="1" applyBorder="1" applyAlignment="1">
      <alignment horizontal="center"/>
    </xf>
    <xf numFmtId="164" fontId="8" fillId="0" borderId="24" xfId="0" applyNumberFormat="1" applyFont="1" applyBorder="1" applyAlignment="1">
      <alignment horizontal="center"/>
    </xf>
    <xf numFmtId="17" fontId="24" fillId="16" borderId="67" xfId="0" applyNumberFormat="1" applyFont="1" applyFill="1" applyBorder="1" applyAlignment="1">
      <alignment horizontal="center"/>
    </xf>
    <xf numFmtId="164" fontId="8" fillId="0" borderId="68" xfId="0" applyNumberFormat="1" applyFont="1" applyBorder="1" applyAlignment="1">
      <alignment horizontal="center"/>
    </xf>
    <xf numFmtId="0" fontId="8" fillId="0" borderId="41" xfId="0" applyFont="1" applyBorder="1" applyAlignment="1">
      <alignment horizontal="center"/>
    </xf>
    <xf numFmtId="17" fontId="24" fillId="16" borderId="69" xfId="0" applyNumberFormat="1" applyFont="1" applyFill="1" applyBorder="1" applyAlignment="1">
      <alignment horizontal="center"/>
    </xf>
    <xf numFmtId="164" fontId="8" fillId="0" borderId="70" xfId="0" applyNumberFormat="1" applyFont="1" applyBorder="1" applyAlignment="1">
      <alignment horizontal="center"/>
    </xf>
    <xf numFmtId="0" fontId="8" fillId="0" borderId="71" xfId="0" applyFont="1" applyBorder="1" applyAlignment="1">
      <alignment horizontal="center"/>
    </xf>
    <xf numFmtId="0" fontId="13" fillId="0" borderId="66" xfId="1" applyFill="1" applyBorder="1" applyAlignment="1" applyProtection="1"/>
    <xf numFmtId="17" fontId="24" fillId="16" borderId="73" xfId="0" applyNumberFormat="1" applyFont="1" applyFill="1" applyBorder="1" applyAlignment="1">
      <alignment horizontal="center"/>
    </xf>
    <xf numFmtId="164" fontId="8" fillId="0" borderId="44" xfId="0" applyNumberFormat="1" applyFont="1" applyBorder="1" applyAlignment="1">
      <alignment horizontal="center"/>
    </xf>
    <xf numFmtId="0" fontId="13" fillId="0" borderId="72" xfId="1" applyFill="1" applyBorder="1" applyAlignment="1" applyProtection="1"/>
    <xf numFmtId="0" fontId="4" fillId="0" borderId="11" xfId="0" applyFont="1" applyBorder="1"/>
    <xf numFmtId="0" fontId="12" fillId="23" borderId="28" xfId="0" applyFont="1" applyFill="1" applyBorder="1" applyAlignment="1">
      <alignment horizontal="center" vertical="center"/>
    </xf>
    <xf numFmtId="0" fontId="23" fillId="23" borderId="59" xfId="0" applyFont="1" applyFill="1" applyBorder="1" applyAlignment="1">
      <alignment horizontal="center" vertical="center"/>
    </xf>
    <xf numFmtId="0" fontId="13" fillId="0" borderId="65" xfId="1" applyBorder="1" applyAlignment="1" applyProtection="1"/>
    <xf numFmtId="0" fontId="8" fillId="0" borderId="41" xfId="0" applyFont="1" applyBorder="1"/>
    <xf numFmtId="0" fontId="3" fillId="0" borderId="11" xfId="0" applyFont="1" applyBorder="1"/>
    <xf numFmtId="0" fontId="8" fillId="0" borderId="65" xfId="0" applyFont="1" applyBorder="1"/>
    <xf numFmtId="0" fontId="16" fillId="24" borderId="11" xfId="0" applyFont="1" applyFill="1" applyBorder="1"/>
    <xf numFmtId="0" fontId="16" fillId="25" borderId="11" xfId="0" applyFont="1" applyFill="1" applyBorder="1"/>
    <xf numFmtId="0" fontId="10" fillId="3" borderId="11" xfId="0" applyFont="1" applyFill="1" applyBorder="1" applyAlignment="1">
      <alignment horizontal="center"/>
    </xf>
    <xf numFmtId="0" fontId="14" fillId="26" borderId="12" xfId="0" applyFont="1" applyFill="1" applyBorder="1" applyAlignment="1">
      <alignment horizontal="center"/>
    </xf>
    <xf numFmtId="0" fontId="10" fillId="3" borderId="13" xfId="0" applyFont="1" applyFill="1" applyBorder="1" applyAlignment="1">
      <alignment horizontal="center"/>
    </xf>
    <xf numFmtId="0" fontId="10" fillId="3" borderId="14" xfId="0" applyFont="1" applyFill="1" applyBorder="1" applyAlignment="1">
      <alignment horizontal="center"/>
    </xf>
    <xf numFmtId="0" fontId="10" fillId="0" borderId="13" xfId="0" applyNumberFormat="1" applyFont="1" applyBorder="1" applyAlignment="1">
      <alignment horizontal="center"/>
    </xf>
    <xf numFmtId="0" fontId="13" fillId="0" borderId="11" xfId="1" applyNumberFormat="1" applyBorder="1" applyAlignment="1" applyProtection="1">
      <alignment horizontal="center"/>
    </xf>
    <xf numFmtId="0" fontId="10" fillId="0" borderId="15" xfId="0" applyNumberFormat="1" applyFont="1" applyBorder="1" applyAlignment="1">
      <alignment horizontal="center"/>
    </xf>
    <xf numFmtId="0" fontId="18" fillId="0" borderId="16" xfId="1" applyNumberFormat="1" applyFont="1" applyBorder="1" applyAlignment="1" applyProtection="1">
      <alignment horizontal="center"/>
    </xf>
    <xf numFmtId="169" fontId="10" fillId="0" borderId="11" xfId="0" applyNumberFormat="1" applyFont="1" applyBorder="1" applyAlignment="1">
      <alignment horizontal="center"/>
    </xf>
    <xf numFmtId="169" fontId="10" fillId="0" borderId="16" xfId="0" applyNumberFormat="1" applyFont="1" applyBorder="1" applyAlignment="1">
      <alignment horizontal="center"/>
    </xf>
    <xf numFmtId="0" fontId="8" fillId="0" borderId="14" xfId="0" applyNumberFormat="1" applyFont="1" applyBorder="1"/>
    <xf numFmtId="0" fontId="2" fillId="0" borderId="14" xfId="0" applyNumberFormat="1" applyFont="1" applyBorder="1"/>
    <xf numFmtId="0" fontId="2" fillId="0" borderId="17" xfId="0" applyNumberFormat="1" applyFont="1" applyBorder="1"/>
    <xf numFmtId="0" fontId="2" fillId="0" borderId="11" xfId="0" applyFont="1" applyBorder="1"/>
    <xf numFmtId="4" fontId="15" fillId="16" borderId="14" xfId="0" applyNumberFormat="1" applyFont="1" applyFill="1" applyBorder="1" applyProtection="1">
      <protection hidden="1"/>
    </xf>
    <xf numFmtId="167" fontId="15" fillId="16" borderId="14" xfId="0" applyNumberFormat="1" applyFont="1" applyFill="1" applyBorder="1" applyProtection="1"/>
    <xf numFmtId="0" fontId="1" fillId="0" borderId="11" xfId="0" applyFont="1" applyBorder="1"/>
    <xf numFmtId="0" fontId="14" fillId="17" borderId="4" xfId="0" applyFont="1" applyFill="1" applyBorder="1" applyAlignment="1">
      <alignment horizontal="center"/>
    </xf>
    <xf numFmtId="0" fontId="14" fillId="17" borderId="5" xfId="0" applyFont="1" applyFill="1" applyBorder="1" applyAlignment="1">
      <alignment horizontal="center"/>
    </xf>
    <xf numFmtId="0" fontId="14" fillId="17" borderId="6" xfId="0" applyFont="1" applyFill="1" applyBorder="1" applyAlignment="1">
      <alignment horizontal="center"/>
    </xf>
    <xf numFmtId="0" fontId="14" fillId="12" borderId="4" xfId="0" applyFont="1" applyFill="1" applyBorder="1" applyAlignment="1">
      <alignment horizontal="center"/>
    </xf>
    <xf numFmtId="0" fontId="14" fillId="12" borderId="5" xfId="0" applyFont="1" applyFill="1" applyBorder="1" applyAlignment="1">
      <alignment horizontal="center"/>
    </xf>
    <xf numFmtId="0" fontId="16" fillId="0" borderId="51" xfId="0" applyFont="1" applyBorder="1" applyAlignment="1">
      <alignment horizontal="center"/>
    </xf>
    <xf numFmtId="0" fontId="16" fillId="0" borderId="52" xfId="0" applyFont="1" applyBorder="1" applyAlignment="1">
      <alignment horizontal="center"/>
    </xf>
    <xf numFmtId="0" fontId="19" fillId="0" borderId="4" xfId="0" applyFont="1" applyBorder="1" applyAlignment="1">
      <alignment horizontal="center"/>
    </xf>
    <xf numFmtId="0" fontId="19" fillId="0" borderId="26" xfId="0" applyFont="1" applyBorder="1" applyAlignment="1">
      <alignment horizontal="center"/>
    </xf>
    <xf numFmtId="0" fontId="14" fillId="6" borderId="4" xfId="0" applyFont="1" applyFill="1" applyBorder="1" applyAlignment="1">
      <alignment horizontal="center" vertical="center"/>
    </xf>
    <xf numFmtId="0" fontId="14" fillId="6" borderId="5" xfId="0" applyFont="1" applyFill="1" applyBorder="1" applyAlignment="1">
      <alignment horizontal="center" vertical="center"/>
    </xf>
    <xf numFmtId="0" fontId="14" fillId="6" borderId="6" xfId="0" applyFont="1" applyFill="1" applyBorder="1" applyAlignment="1">
      <alignment horizontal="center" vertical="center"/>
    </xf>
    <xf numFmtId="0" fontId="19" fillId="0" borderId="31" xfId="0" applyFont="1" applyBorder="1" applyAlignment="1">
      <alignment horizontal="center"/>
    </xf>
    <xf numFmtId="0" fontId="19" fillId="0" borderId="45" xfId="0" applyFont="1" applyBorder="1" applyAlignment="1">
      <alignment horizontal="center"/>
    </xf>
    <xf numFmtId="0" fontId="14" fillId="2" borderId="43" xfId="0" applyFont="1" applyFill="1" applyBorder="1" applyAlignment="1">
      <alignment horizontal="center"/>
    </xf>
    <xf numFmtId="0" fontId="14" fillId="2" borderId="0" xfId="0" applyFont="1" applyFill="1" applyAlignment="1">
      <alignment horizontal="center"/>
    </xf>
    <xf numFmtId="0" fontId="11" fillId="4" borderId="43" xfId="0" applyFont="1" applyFill="1" applyBorder="1" applyAlignment="1">
      <alignment horizontal="center" vertical="center"/>
    </xf>
    <xf numFmtId="0" fontId="11" fillId="4" borderId="0" xfId="0" applyFont="1" applyFill="1" applyAlignment="1">
      <alignment horizontal="center" vertical="center"/>
    </xf>
    <xf numFmtId="0" fontId="14" fillId="8" borderId="4" xfId="0" applyFont="1" applyFill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4" fillId="8" borderId="6" xfId="0" applyFont="1" applyFill="1" applyBorder="1" applyAlignment="1">
      <alignment horizontal="center" vertical="center"/>
    </xf>
    <xf numFmtId="0" fontId="14" fillId="26" borderId="9" xfId="0" applyFont="1" applyFill="1" applyBorder="1" applyAlignment="1">
      <alignment horizontal="center"/>
    </xf>
    <xf numFmtId="0" fontId="14" fillId="26" borderId="10" xfId="0" applyFont="1" applyFill="1" applyBorder="1" applyAlignment="1">
      <alignment horizontal="center"/>
    </xf>
    <xf numFmtId="0" fontId="11" fillId="22" borderId="43" xfId="0" applyFont="1" applyFill="1" applyBorder="1" applyAlignment="1">
      <alignment horizontal="center" vertical="center"/>
    </xf>
    <xf numFmtId="0" fontId="11" fillId="22" borderId="0" xfId="0" applyFont="1" applyFill="1" applyAlignment="1">
      <alignment horizontal="center" vertical="center"/>
    </xf>
    <xf numFmtId="0" fontId="8" fillId="0" borderId="0" xfId="0" applyFont="1" applyAlignment="1"/>
    <xf numFmtId="0" fontId="33" fillId="16" borderId="0" xfId="0" applyFont="1" applyFill="1" applyBorder="1" applyAlignment="1">
      <alignment horizontal="center"/>
    </xf>
    <xf numFmtId="0" fontId="0" fillId="0" borderId="0" xfId="0" applyAlignment="1"/>
    <xf numFmtId="0" fontId="33" fillId="16" borderId="43" xfId="0" applyFont="1" applyFill="1" applyBorder="1" applyAlignment="1">
      <alignment horizontal="center"/>
    </xf>
    <xf numFmtId="0" fontId="32" fillId="16" borderId="50" xfId="0" applyFont="1" applyFill="1" applyBorder="1" applyAlignment="1">
      <alignment horizontal="left"/>
    </xf>
    <xf numFmtId="0" fontId="33" fillId="16" borderId="31" xfId="0" applyFont="1" applyFill="1" applyBorder="1" applyAlignment="1">
      <alignment horizontal="center"/>
    </xf>
    <xf numFmtId="0" fontId="33" fillId="16" borderId="19" xfId="0" applyFont="1" applyFill="1" applyBorder="1" applyAlignment="1">
      <alignment horizontal="center"/>
    </xf>
    <xf numFmtId="0" fontId="32" fillId="16" borderId="32" xfId="0" applyFont="1" applyFill="1" applyBorder="1" applyAlignment="1">
      <alignment horizontal="left"/>
    </xf>
    <xf numFmtId="0" fontId="34" fillId="0" borderId="15" xfId="0" applyFont="1" applyBorder="1" applyAlignment="1">
      <alignment horizontal="center"/>
    </xf>
    <xf numFmtId="0" fontId="34" fillId="0" borderId="16" xfId="0" applyFont="1" applyBorder="1" applyAlignment="1">
      <alignment horizontal="center"/>
    </xf>
    <xf numFmtId="0" fontId="34" fillId="0" borderId="17" xfId="0" applyFont="1" applyBorder="1" applyAlignment="1">
      <alignment horizontal="center"/>
    </xf>
    <xf numFmtId="0" fontId="34" fillId="0" borderId="75" xfId="0" applyFont="1" applyBorder="1" applyAlignment="1">
      <alignment horizontal="center"/>
    </xf>
    <xf numFmtId="0" fontId="34" fillId="0" borderId="18" xfId="0" applyFont="1" applyBorder="1" applyAlignment="1">
      <alignment horizontal="center"/>
    </xf>
    <xf numFmtId="0" fontId="34" fillId="0" borderId="76" xfId="0" applyFont="1" applyBorder="1" applyAlignment="1">
      <alignment horizontal="center"/>
    </xf>
    <xf numFmtId="0" fontId="0" fillId="16" borderId="9" xfId="0" applyFill="1" applyBorder="1" applyAlignment="1">
      <alignment horizontal="center" vertical="top"/>
    </xf>
    <xf numFmtId="0" fontId="0" fillId="16" borderId="10" xfId="0" applyFill="1" applyBorder="1" applyAlignment="1">
      <alignment horizontal="center" vertical="top"/>
    </xf>
    <xf numFmtId="0" fontId="0" fillId="16" borderId="12" xfId="0" applyFill="1" applyBorder="1" applyAlignment="1">
      <alignment horizontal="center" vertical="top"/>
    </xf>
    <xf numFmtId="0" fontId="32" fillId="16" borderId="0" xfId="0" applyFont="1" applyFill="1" applyBorder="1" applyAlignment="1">
      <alignment horizontal="left"/>
    </xf>
    <xf numFmtId="0" fontId="0" fillId="16" borderId="15" xfId="0" applyFill="1" applyBorder="1" applyAlignment="1">
      <alignment horizontal="center" vertical="top"/>
    </xf>
    <xf numFmtId="0" fontId="0" fillId="16" borderId="16" xfId="0" applyFill="1" applyBorder="1" applyAlignment="1">
      <alignment horizontal="center" vertical="top"/>
    </xf>
    <xf numFmtId="0" fontId="0" fillId="16" borderId="17" xfId="0" applyFill="1" applyBorder="1" applyAlignment="1">
      <alignment horizontal="center" vertical="top"/>
    </xf>
    <xf numFmtId="0" fontId="33" fillId="16" borderId="7" xfId="0" applyFont="1" applyFill="1" applyBorder="1" applyAlignment="1">
      <alignment horizontal="center"/>
    </xf>
    <xf numFmtId="0" fontId="33" fillId="16" borderId="74" xfId="0" applyFont="1" applyFill="1" applyBorder="1" applyAlignment="1">
      <alignment horizontal="center"/>
    </xf>
    <xf numFmtId="0" fontId="32" fillId="16" borderId="74" xfId="0" applyFont="1" applyFill="1" applyBorder="1" applyAlignment="1">
      <alignment horizontal="left"/>
    </xf>
    <xf numFmtId="0" fontId="32" fillId="16" borderId="8" xfId="0" applyFont="1" applyFill="1" applyBorder="1" applyAlignment="1">
      <alignment horizontal="left"/>
    </xf>
    <xf numFmtId="0" fontId="32" fillId="16" borderId="19" xfId="0" applyFont="1" applyFill="1" applyBorder="1" applyAlignment="1">
      <alignment horizontal="left"/>
    </xf>
  </cellXfs>
  <cellStyles count="2">
    <cellStyle name="Hyperlink" xfId="1" builtinId="8"/>
    <cellStyle name="Normal" xfId="0" builtinId="0"/>
  </cellStyles>
  <dxfs count="4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hyperlink" Target="#Summary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Summary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Summary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Summary!A1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Summary!A1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hyperlink" Target="#Summary!A1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hyperlink" Target="#Summary!A1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hyperlink" Target="#Summary!A1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hyperlink" Target="#Summary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13</xdr:row>
      <xdr:rowOff>19050</xdr:rowOff>
    </xdr:from>
    <xdr:to>
      <xdr:col>2</xdr:col>
      <xdr:colOff>790575</xdr:colOff>
      <xdr:row>15</xdr:row>
      <xdr:rowOff>9525</xdr:rowOff>
    </xdr:to>
    <xdr:pic>
      <xdr:nvPicPr>
        <xdr:cNvPr id="2053" name="Picture 1" descr="Free Vectors | Simple illustration of a hand holding a pen">
          <a:extLst>
            <a:ext uri="{FF2B5EF4-FFF2-40B4-BE49-F238E27FC236}">
              <a16:creationId xmlns:a16="http://schemas.microsoft.com/office/drawing/2014/main" id="{00000000-0008-0000-0000-00000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61925" y="2466975"/>
          <a:ext cx="790575" cy="590550"/>
        </a:xfrm>
        <a:prstGeom prst="rect">
          <a:avLst/>
        </a:prstGeom>
        <a:noFill/>
      </xdr:spPr>
    </xdr:pic>
    <xdr:clientData/>
  </xdr:twoCellAnchor>
  <xdr:oneCellAnchor>
    <xdr:from>
      <xdr:col>2</xdr:col>
      <xdr:colOff>37919</xdr:colOff>
      <xdr:row>3</xdr:row>
      <xdr:rowOff>13956</xdr:rowOff>
    </xdr:from>
    <xdr:ext cx="2486386" cy="309207"/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37919" y="204456"/>
          <a:ext cx="2486386" cy="309207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>
              <a:rot lat="0" lon="0" rev="0"/>
            </a:camera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r>
            <a:rPr lang="en-US" sz="1800" b="1" cap="all" spc="0">
              <a:ln w="0"/>
              <a:gradFill flip="none">
                <a:gsLst>
                  <a:gs pos="0">
                    <a:schemeClr val="accent1">
                      <a:tint val="75000"/>
                      <a:shade val="75000"/>
                      <a:satMod val="170000"/>
                    </a:schemeClr>
                  </a:gs>
                  <a:gs pos="49000">
                    <a:schemeClr val="accent1">
                      <a:tint val="88000"/>
                      <a:shade val="65000"/>
                      <a:satMod val="172000"/>
                    </a:schemeClr>
                  </a:gs>
                  <a:gs pos="50000">
                    <a:schemeClr val="accent1">
                      <a:shade val="65000"/>
                      <a:satMod val="130000"/>
                    </a:schemeClr>
                  </a:gs>
                  <a:gs pos="92000">
                    <a:schemeClr val="accent1">
                      <a:shade val="50000"/>
                      <a:satMod val="120000"/>
                    </a:schemeClr>
                  </a:gs>
                  <a:gs pos="100000">
                    <a:schemeClr val="accent1">
                      <a:shade val="48000"/>
                      <a:satMod val="120000"/>
                    </a:schemeClr>
                  </a:gs>
                </a:gsLst>
                <a:lin ang="5400000"/>
              </a:gradFill>
              <a:effectLst>
                <a:reflection blurRad="12700" stA="50000" endPos="50000" dist="5000" dir="5400000" sy="-100000" rotWithShape="0"/>
              </a:effectLst>
            </a:rPr>
            <a:t>JYOTI ENCLAVE SOCIETY</a:t>
          </a:r>
        </a:p>
      </xdr:txBody>
    </xdr:sp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1</xdr:col>
      <xdr:colOff>619125</xdr:colOff>
      <xdr:row>0</xdr:row>
      <xdr:rowOff>219075</xdr:rowOff>
    </xdr:to>
    <xdr:sp macro="" textlink="">
      <xdr:nvSpPr>
        <xdr:cNvPr id="2" name="Rounded Rectangl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030F5A6-A344-436E-BCB9-453731B6D86B}"/>
            </a:ext>
          </a:extLst>
        </xdr:cNvPr>
        <xdr:cNvSpPr/>
      </xdr:nvSpPr>
      <xdr:spPr>
        <a:xfrm>
          <a:off x="352425" y="952500"/>
          <a:ext cx="619125" cy="2190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 b="1"/>
            <a:t>BACK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0</xdr:row>
      <xdr:rowOff>28574</xdr:rowOff>
    </xdr:from>
    <xdr:to>
      <xdr:col>2</xdr:col>
      <xdr:colOff>38100</xdr:colOff>
      <xdr:row>1</xdr:row>
      <xdr:rowOff>19049</xdr:rowOff>
    </xdr:to>
    <xdr:sp macro="" textlink="">
      <xdr:nvSpPr>
        <xdr:cNvPr id="3" name="Rounded Rectangl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257175" y="28574"/>
          <a:ext cx="638175" cy="54292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 b="1"/>
            <a:t>BACK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66675</xdr:rowOff>
    </xdr:from>
    <xdr:to>
      <xdr:col>2</xdr:col>
      <xdr:colOff>9525</xdr:colOff>
      <xdr:row>0</xdr:row>
      <xdr:rowOff>285750</xdr:rowOff>
    </xdr:to>
    <xdr:sp macro="" textlink="">
      <xdr:nvSpPr>
        <xdr:cNvPr id="3" name="Rounded Rectangl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352425" y="66675"/>
          <a:ext cx="619125" cy="2190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 b="1"/>
            <a:t>BACK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2</xdr:col>
      <xdr:colOff>38100</xdr:colOff>
      <xdr:row>0</xdr:row>
      <xdr:rowOff>238125</xdr:rowOff>
    </xdr:to>
    <xdr:sp macro="" textlink="">
      <xdr:nvSpPr>
        <xdr:cNvPr id="3" name="Rounded Rectangl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/>
      </xdr:nvSpPr>
      <xdr:spPr>
        <a:xfrm>
          <a:off x="352425" y="0"/>
          <a:ext cx="619125" cy="23812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 b="1"/>
            <a:t>BACK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19050</xdr:rowOff>
    </xdr:from>
    <xdr:to>
      <xdr:col>1</xdr:col>
      <xdr:colOff>619125</xdr:colOff>
      <xdr:row>0</xdr:row>
      <xdr:rowOff>238125</xdr:rowOff>
    </xdr:to>
    <xdr:sp macro="" textlink="">
      <xdr:nvSpPr>
        <xdr:cNvPr id="3" name="Rounded Rectangl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/>
      </xdr:nvSpPr>
      <xdr:spPr>
        <a:xfrm>
          <a:off x="352425" y="19050"/>
          <a:ext cx="619125" cy="2190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 b="1"/>
            <a:t>BACK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1</xdr:col>
      <xdr:colOff>619125</xdr:colOff>
      <xdr:row>0</xdr:row>
      <xdr:rowOff>219075</xdr:rowOff>
    </xdr:to>
    <xdr:sp macro="" textlink="">
      <xdr:nvSpPr>
        <xdr:cNvPr id="3" name="Rounded Rectangl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/>
      </xdr:nvSpPr>
      <xdr:spPr>
        <a:xfrm>
          <a:off x="352425" y="0"/>
          <a:ext cx="619125" cy="2190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 b="1"/>
            <a:t>BACK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2</xdr:col>
      <xdr:colOff>38100</xdr:colOff>
      <xdr:row>0</xdr:row>
      <xdr:rowOff>219075</xdr:rowOff>
    </xdr:to>
    <xdr:sp macro="" textlink="">
      <xdr:nvSpPr>
        <xdr:cNvPr id="3" name="Rounded Rectangl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/>
      </xdr:nvSpPr>
      <xdr:spPr>
        <a:xfrm>
          <a:off x="352425" y="0"/>
          <a:ext cx="619125" cy="2190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 b="1"/>
            <a:t>BACK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66675</xdr:rowOff>
    </xdr:from>
    <xdr:to>
      <xdr:col>2</xdr:col>
      <xdr:colOff>9525</xdr:colOff>
      <xdr:row>0</xdr:row>
      <xdr:rowOff>285750</xdr:rowOff>
    </xdr:to>
    <xdr:sp macro="" textlink="">
      <xdr:nvSpPr>
        <xdr:cNvPr id="2" name="Rounded Rectangl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352425" y="66675"/>
          <a:ext cx="619125" cy="2190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 b="1"/>
            <a:t>BACK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19050</xdr:rowOff>
    </xdr:from>
    <xdr:to>
      <xdr:col>1</xdr:col>
      <xdr:colOff>619125</xdr:colOff>
      <xdr:row>0</xdr:row>
      <xdr:rowOff>238125</xdr:rowOff>
    </xdr:to>
    <xdr:sp macro="" textlink="">
      <xdr:nvSpPr>
        <xdr:cNvPr id="2" name="Rounded Rectangl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BDF7730-6D67-4EB8-A146-B54DF099DBE8}"/>
            </a:ext>
          </a:extLst>
        </xdr:cNvPr>
        <xdr:cNvSpPr/>
      </xdr:nvSpPr>
      <xdr:spPr>
        <a:xfrm>
          <a:off x="352425" y="971550"/>
          <a:ext cx="571500" cy="2190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 b="1"/>
            <a:t>BACK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0.xml"/><Relationship Id="rId2" Type="http://schemas.openxmlformats.org/officeDocument/2006/relationships/hyperlink" Target="https://1drv.ms/b/s!AiPNang-3jQwgQdsdOHF7v-Ry5mZ?e=zCl7BV" TargetMode="External"/><Relationship Id="rId1" Type="http://schemas.openxmlformats.org/officeDocument/2006/relationships/hyperlink" Target="https://drive.google.com/file/d/1GSPe4O1iOvYfid22axiFADX27UMsPvW1/view?usp=sharing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5" Type="http://schemas.openxmlformats.org/officeDocument/2006/relationships/comments" Target="../comments2.xml"/><Relationship Id="rId4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1drv.ms/i/s!AiPNang-3jQwgSMVX1YILBKFtsgm?e=UWnDjO" TargetMode="External"/><Relationship Id="rId13" Type="http://schemas.openxmlformats.org/officeDocument/2006/relationships/hyperlink" Target="https://1drv.ms/i/c/3034de3e786acd23/ESisvlIROBlPlJU6CtILVEYBfYJiQeiRRyT79PWxmcRYWQ?e=ZoLVHu" TargetMode="External"/><Relationship Id="rId18" Type="http://schemas.openxmlformats.org/officeDocument/2006/relationships/hyperlink" Target="https://1drv.ms/i/c/3034de3e786acd23/EbXMjLedwzZGhp8aRvgZKQcBAP8cSMoIGEftROjEUjIFrQ?e=eej4je" TargetMode="External"/><Relationship Id="rId26" Type="http://schemas.openxmlformats.org/officeDocument/2006/relationships/drawing" Target="../drawings/drawing4.xml"/><Relationship Id="rId3" Type="http://schemas.openxmlformats.org/officeDocument/2006/relationships/hyperlink" Target="https://1drv.ms/i/s!AiPNang-3jQwgRtpfGyWbmyYwlpv?e=gqzt9c" TargetMode="External"/><Relationship Id="rId21" Type="http://schemas.openxmlformats.org/officeDocument/2006/relationships/hyperlink" Target="https://drive.google.com/file/d/1nPkbaslGVGLG6iWHuWYEEWKMMpNIbqOC/view?usp=drive_link" TargetMode="External"/><Relationship Id="rId7" Type="http://schemas.openxmlformats.org/officeDocument/2006/relationships/hyperlink" Target="https://1drv.ms/i/s!AiPNang-3jQwgRkv3lqr1_lAB7X0?e=OPifK2" TargetMode="External"/><Relationship Id="rId12" Type="http://schemas.openxmlformats.org/officeDocument/2006/relationships/hyperlink" Target="https://1drv.ms/i/c/3034de3e786acd23/EbRjJ3baFwpKhNRuQtys1o0BVkz5DMM0xSEi_Lk-rHpXGg?e=LtWUJr" TargetMode="External"/><Relationship Id="rId17" Type="http://schemas.openxmlformats.org/officeDocument/2006/relationships/hyperlink" Target="https://1drv.ms/b/c/3034de3e786acd23/EQEq0yk4sWlDlrhx1YL1x6wBGCeH6zyNz290iauYDWQNrA?e=S3Btsj" TargetMode="External"/><Relationship Id="rId25" Type="http://schemas.openxmlformats.org/officeDocument/2006/relationships/printerSettings" Target="../printerSettings/printerSettings8.bin"/><Relationship Id="rId2" Type="http://schemas.openxmlformats.org/officeDocument/2006/relationships/hyperlink" Target="https://1drv.ms/i/s!AiPNang-3jQwgRrU5kJ-zLQHJV66?e=A0FQGY" TargetMode="External"/><Relationship Id="rId16" Type="http://schemas.openxmlformats.org/officeDocument/2006/relationships/hyperlink" Target="https://1drv.ms/b/c/3034de3e786acd23/EePlqaL7skBAvYHe817cFqMB7ExnoxHNnBIBCPBW_y9Bkw?e=nZxml4" TargetMode="External"/><Relationship Id="rId20" Type="http://schemas.openxmlformats.org/officeDocument/2006/relationships/hyperlink" Target="https://1drv.ms/i/c/3034de3e786acd23/ES1QW6YiugRMm_gePTDGgd4BNhcweBvVv51-GfwWvjzt6w?e=ic2nFo" TargetMode="External"/><Relationship Id="rId1" Type="http://schemas.openxmlformats.org/officeDocument/2006/relationships/printerSettings" Target="../printerSettings/printerSettings7.bin"/><Relationship Id="rId6" Type="http://schemas.openxmlformats.org/officeDocument/2006/relationships/hyperlink" Target="https://1drv.ms/i/s!AiPNang-3jQwgRtpfGyWbmyYwlpv?e=gqzt9c" TargetMode="External"/><Relationship Id="rId11" Type="http://schemas.openxmlformats.org/officeDocument/2006/relationships/hyperlink" Target="https://1drv.ms/i/c/3034de3e786acd23/EV2Zkl7Zc0NOlFdLxvKOMvUB9h6_YeOEuw1r7UdRg0MB5w?e=L8Mc3M" TargetMode="External"/><Relationship Id="rId24" Type="http://schemas.openxmlformats.org/officeDocument/2006/relationships/hyperlink" Target="https://drive.google.com/file/d/1n7zChQUPCYdhssj6t8Ln74dfW4XVSqBE/view?usp=sharing" TargetMode="External"/><Relationship Id="rId5" Type="http://schemas.openxmlformats.org/officeDocument/2006/relationships/hyperlink" Target="https://1drv.ms/i/s!AiPNang-3jQwgRrU5kJ-zLQHJV66?e=A0FQGY" TargetMode="External"/><Relationship Id="rId15" Type="http://schemas.openxmlformats.org/officeDocument/2006/relationships/hyperlink" Target="https://1drv.ms/i/c/3034de3e786acd23/EbwRe0aKat5OghGrLEQQACUBa-0fubgzX3xVPL75jGIBzw?e=Rm3xsM" TargetMode="External"/><Relationship Id="rId23" Type="http://schemas.openxmlformats.org/officeDocument/2006/relationships/hyperlink" Target="https://drive.google.com/file/d/1n7zChQUPCYdhssj6t8Ln74dfW4XVSqBE/view?usp=sharing" TargetMode="External"/><Relationship Id="rId28" Type="http://schemas.openxmlformats.org/officeDocument/2006/relationships/comments" Target="../comments3.xml"/><Relationship Id="rId10" Type="http://schemas.openxmlformats.org/officeDocument/2006/relationships/hyperlink" Target="https://1drv.ms/b/s!AiPNang-3jQwgUy9NQsNkqDeFp7k?e=6LWG6L" TargetMode="External"/><Relationship Id="rId19" Type="http://schemas.openxmlformats.org/officeDocument/2006/relationships/hyperlink" Target="https://1drv.ms/i/c/3034de3e786acd23/ERU_okFp5sRGg3lHJZvS_4MB_sCrez8BLKcyucfFLcUSSw?e=NFZa09" TargetMode="External"/><Relationship Id="rId4" Type="http://schemas.openxmlformats.org/officeDocument/2006/relationships/hyperlink" Target="https://1drv.ms/i/s!AiPNang-3jQwgRkv3lqr1_lAB7X0?e=OPifK2" TargetMode="External"/><Relationship Id="rId9" Type="http://schemas.openxmlformats.org/officeDocument/2006/relationships/hyperlink" Target="https://1drv.ms/i/s!AiPNang-3jQwgSMVX1YILBKFtsgm?e=UWnDjO" TargetMode="External"/><Relationship Id="rId14" Type="http://schemas.openxmlformats.org/officeDocument/2006/relationships/hyperlink" Target="https://1drv.ms/i/c/3034de3e786acd23/EUgoAdtOPxFIjvu40XUuS0oB7qyV_2rhmNZR7bwIzACnIA?e=IzebGn" TargetMode="External"/><Relationship Id="rId22" Type="http://schemas.openxmlformats.org/officeDocument/2006/relationships/hyperlink" Target="https://drive.google.com/file/d/1649xrW7W2bWMNamiwCjpi-ddQnT__Ie1/view?usp=drive_link" TargetMode="External"/><Relationship Id="rId27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file/d/1y-rkkArUeIT4PfpDg7FW2YyB0emsUPDV/view?usp=sharing" TargetMode="External"/><Relationship Id="rId13" Type="http://schemas.openxmlformats.org/officeDocument/2006/relationships/hyperlink" Target="https://drive.google.com/file/d/1msHFfnSrfCyR7HPiTypSgfFXgzJzBCtT/view?usp=sharing" TargetMode="External"/><Relationship Id="rId18" Type="http://schemas.openxmlformats.org/officeDocument/2006/relationships/hyperlink" Target="https://drive.google.com/file/d/1ejYxRROh0S6RtMCcelaIWNjpytJ9Oq9O/view?usp=drive_link" TargetMode="External"/><Relationship Id="rId26" Type="http://schemas.openxmlformats.org/officeDocument/2006/relationships/drawing" Target="../drawings/drawing5.xml"/><Relationship Id="rId3" Type="http://schemas.openxmlformats.org/officeDocument/2006/relationships/hyperlink" Target="https://drive.google.com/file/d/1jBOJw_MHGphMWzg_CM31VdLacPefqYbk/view?usp=sharing" TargetMode="External"/><Relationship Id="rId21" Type="http://schemas.openxmlformats.org/officeDocument/2006/relationships/hyperlink" Target="https://drive.google.com/file/d/1BZQjqs3M8G_uByKUrVa-E8k4dMJWupGk/view?usp=sharing" TargetMode="External"/><Relationship Id="rId7" Type="http://schemas.openxmlformats.org/officeDocument/2006/relationships/hyperlink" Target="https://drive.google.com/file/d/12VP7Qg26QYWPShbaICWOVn1xOoIMYbDj/view?usp=sharing" TargetMode="External"/><Relationship Id="rId12" Type="http://schemas.openxmlformats.org/officeDocument/2006/relationships/hyperlink" Target="https://drive.google.com/file/d/1NCnf1kZwrjPafaWdG_DhYoziUlvu7bDL/view?usp=drive_link" TargetMode="External"/><Relationship Id="rId17" Type="http://schemas.openxmlformats.org/officeDocument/2006/relationships/hyperlink" Target="https://drive.google.com/file/d/1NaMBKtwKL0W2oiF5R4aRDygY1_8m3YGH/view?usp=drive_link" TargetMode="External"/><Relationship Id="rId25" Type="http://schemas.openxmlformats.org/officeDocument/2006/relationships/printerSettings" Target="../printerSettings/printerSettings10.bin"/><Relationship Id="rId2" Type="http://schemas.openxmlformats.org/officeDocument/2006/relationships/hyperlink" Target="https://drive.google.com/file/d/1ridqxOwhXxizV90TxHMFl3sLq51-HMlx/view?usp=sharing" TargetMode="External"/><Relationship Id="rId16" Type="http://schemas.openxmlformats.org/officeDocument/2006/relationships/hyperlink" Target="https://drive.google.com/file/d/1Leo4jbFWSJ_9UY27qG7TkAztFQsvZODC/view?usp=sharing" TargetMode="External"/><Relationship Id="rId20" Type="http://schemas.openxmlformats.org/officeDocument/2006/relationships/hyperlink" Target="https://drive.google.com/file/d/1Dm-aRLyu7p1vmdiUNKvYkpxPqP0Phbpy/view?usp=sharing" TargetMode="External"/><Relationship Id="rId1" Type="http://schemas.openxmlformats.org/officeDocument/2006/relationships/printerSettings" Target="../printerSettings/printerSettings9.bin"/><Relationship Id="rId6" Type="http://schemas.openxmlformats.org/officeDocument/2006/relationships/hyperlink" Target="https://drive.google.com/file/d/1j0_8B6gOLfYLY1tOE63jq1z7RZYsUwBL/view?usp=sharing" TargetMode="External"/><Relationship Id="rId11" Type="http://schemas.openxmlformats.org/officeDocument/2006/relationships/hyperlink" Target="https://drive.google.com/file/d/1pa7Vx1WHTuBkMEsaqHIOTHQ3E5cOJhtH/view?usp=drive_link" TargetMode="External"/><Relationship Id="rId24" Type="http://schemas.openxmlformats.org/officeDocument/2006/relationships/hyperlink" Target="https://drive.google.com/file/d/16Giq3k0559pCSsxL9jQ2Uy6LFL3xNMHp/view?usp=sharing" TargetMode="External"/><Relationship Id="rId5" Type="http://schemas.openxmlformats.org/officeDocument/2006/relationships/hyperlink" Target="https://1drv.ms/b/s!AiPNang-3jQwgSRYEALphmb4WhqD?e=bg4vEt" TargetMode="External"/><Relationship Id="rId15" Type="http://schemas.openxmlformats.org/officeDocument/2006/relationships/hyperlink" Target="https://drive.google.com/file/d/1rc30nXMhVCD8lEdqAd9nSME6EAfkL3F4/view?usp=drive_link" TargetMode="External"/><Relationship Id="rId23" Type="http://schemas.openxmlformats.org/officeDocument/2006/relationships/hyperlink" Target="https://drive.google.com/file/d/1s-Cr0epN_niNlUvWEPsf6uE-TH1bxhV9/view?usp=sharing" TargetMode="External"/><Relationship Id="rId10" Type="http://schemas.openxmlformats.org/officeDocument/2006/relationships/hyperlink" Target="https://drive.google.com/file/d/16kGNF8xvH6CGilsBONttRS0PSsQhxQHA/view?usp=drive_link" TargetMode="External"/><Relationship Id="rId19" Type="http://schemas.openxmlformats.org/officeDocument/2006/relationships/hyperlink" Target="https://drive.google.com/file/d/1Pc2JNWJkF_ePGoAZGEDEA46KdlkxfCNP/view?usp=sharing" TargetMode="External"/><Relationship Id="rId4" Type="http://schemas.openxmlformats.org/officeDocument/2006/relationships/hyperlink" Target="https://drive.google.com/file/d/1abFjqxB7XZcfMLpNrpZgzYoNtjRNGV8O/view?usp=sharing" TargetMode="External"/><Relationship Id="rId9" Type="http://schemas.openxmlformats.org/officeDocument/2006/relationships/hyperlink" Target="https://drive.google.com/file/d/1oX_uqk1OELrOJORmh7jGCbtZFPJZSAyO/view?usp=sharing" TargetMode="External"/><Relationship Id="rId14" Type="http://schemas.openxmlformats.org/officeDocument/2006/relationships/hyperlink" Target="https://drive.google.com/file/d/1s6-CXw3Rj6kQw4gmlqrFDOmG_JBFBE9w/view?usp=drive_link" TargetMode="External"/><Relationship Id="rId22" Type="http://schemas.openxmlformats.org/officeDocument/2006/relationships/hyperlink" Target="https://drive.google.com/file/d/11xq80p4MQziJ9qaaJ-5gNQZDwhDh2601/view?usp=sharing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1drv.ms/b/s!AiPNang-3jQwgQ9cz06Zx2lcH7CQ?e=3bRCQF" TargetMode="External"/><Relationship Id="rId13" Type="http://schemas.openxmlformats.org/officeDocument/2006/relationships/hyperlink" Target="https://1drv.ms/b/s!AiPNang-3jQwgTqPDcHeQdQ5fxRT?e=zPhhxV" TargetMode="External"/><Relationship Id="rId18" Type="http://schemas.openxmlformats.org/officeDocument/2006/relationships/hyperlink" Target="https://1drv.ms/b/c/3034de3e786acd23/ETKGOxNEFEZDs8cmY8yhjIcB240NcHMkYlnuVqH6JXKgbQ?e=FqSc2J" TargetMode="External"/><Relationship Id="rId26" Type="http://schemas.openxmlformats.org/officeDocument/2006/relationships/hyperlink" Target="https://drive.google.com/file/d/1649xrW7W2bWMNamiwCjpi-ddQnT__Ie1/view?usp=sharing" TargetMode="External"/><Relationship Id="rId3" Type="http://schemas.openxmlformats.org/officeDocument/2006/relationships/hyperlink" Target="https://1drv.ms/b/s!AiPNang-3jQwgQj8nK-VW2OM2mmT?e=YfwgPx" TargetMode="External"/><Relationship Id="rId21" Type="http://schemas.openxmlformats.org/officeDocument/2006/relationships/hyperlink" Target="https://1drv.ms/b/c/3034de3e786acd23/EUc1RAhft6tDuwF60pRGyLsBYXQMHNG1WC8A_RZD-qddjA?e=OcHwlB" TargetMode="External"/><Relationship Id="rId7" Type="http://schemas.openxmlformats.org/officeDocument/2006/relationships/hyperlink" Target="https://1drv.ms/b/s!AiPNang-3jQwgQayj1_MrAo7672B?e=BeTSnx" TargetMode="External"/><Relationship Id="rId12" Type="http://schemas.openxmlformats.org/officeDocument/2006/relationships/hyperlink" Target="https://1drv.ms/b/s!AiPNang-3jQwgS1pKT5_p-pzbNgP?e=nrCHos" TargetMode="External"/><Relationship Id="rId17" Type="http://schemas.openxmlformats.org/officeDocument/2006/relationships/hyperlink" Target="https://1drv.ms/b/s!AiPNang-3jQwgUsfTUNJT5ugVRcq?e=vuNHxe" TargetMode="External"/><Relationship Id="rId25" Type="http://schemas.openxmlformats.org/officeDocument/2006/relationships/hyperlink" Target="https://drive.google.com/file/d/1iKpFRguFXoF-ZmI2GbjJ0L9iycno6FhP/view?usp=sharing" TargetMode="External"/><Relationship Id="rId2" Type="http://schemas.openxmlformats.org/officeDocument/2006/relationships/hyperlink" Target="https://1drv.ms/b/s!AiPNang-3jQwgQRmxsrinuEyQOiW?e=SML5eZ" TargetMode="External"/><Relationship Id="rId16" Type="http://schemas.openxmlformats.org/officeDocument/2006/relationships/hyperlink" Target="https://1drv.ms/b/s!AiPNang-3jQwgUn8eEPAtD6gcOyh?e=Uoy87C" TargetMode="External"/><Relationship Id="rId20" Type="http://schemas.openxmlformats.org/officeDocument/2006/relationships/hyperlink" Target="https://1drv.ms/b/c/3034de3e786acd23/EbrnYyeXrJ5Gr1AdFNThgfYBLE-ftBfmcUs7UHSAhji4IA?e=BP0TzC" TargetMode="External"/><Relationship Id="rId29" Type="http://schemas.openxmlformats.org/officeDocument/2006/relationships/hyperlink" Target="https://drive.google.com/file/d/1Q5f1u9PKOecheVl2R5n821GvoNJnZqWR/view?usp=sharing" TargetMode="External"/><Relationship Id="rId1" Type="http://schemas.openxmlformats.org/officeDocument/2006/relationships/hyperlink" Target="https://1drv.ms/b/s!AiPNang-3jQwgQUWzxJZ4KF7furH?e=K9m9A4" TargetMode="External"/><Relationship Id="rId6" Type="http://schemas.openxmlformats.org/officeDocument/2006/relationships/hyperlink" Target="https://1drv.ms/b/s!AiPNang-3jQwgQnhG580D4VR5yzX?e=FsgYMQ" TargetMode="External"/><Relationship Id="rId11" Type="http://schemas.openxmlformats.org/officeDocument/2006/relationships/hyperlink" Target="https://1drv.ms/b/s!AiPNang-3jQwgSKzWm4Uq7NdUpJg?e=CQNNh7" TargetMode="External"/><Relationship Id="rId24" Type="http://schemas.openxmlformats.org/officeDocument/2006/relationships/hyperlink" Target="https://1drv.ms/b/c/3034de3e786acd23/EdC7cQlOzhlAv6oJy2AFFNwB9zyPSJyQ-NwHys3OWsM51Q?e=hJrLR6" TargetMode="External"/><Relationship Id="rId32" Type="http://schemas.openxmlformats.org/officeDocument/2006/relationships/drawing" Target="../drawings/drawing6.xml"/><Relationship Id="rId5" Type="http://schemas.openxmlformats.org/officeDocument/2006/relationships/hyperlink" Target="https://1drv.ms/b/s!AiPNang-3jQwgQdsdOHF7v-Ry5mZ?e=zCl7BV" TargetMode="External"/><Relationship Id="rId15" Type="http://schemas.openxmlformats.org/officeDocument/2006/relationships/hyperlink" Target="https://1drv.ms/b/s!AiPNang-3jQwgUp1NKrOn8GIl0Of?e=9gP8nr" TargetMode="External"/><Relationship Id="rId23" Type="http://schemas.openxmlformats.org/officeDocument/2006/relationships/hyperlink" Target="https://1drv.ms/b/c/3034de3e786acd23/EdC7cQlOzhlAv6oJy2AFFNwB9zyPSJyQ-NwHys3OWsM51Q?e=hJrLR6" TargetMode="External"/><Relationship Id="rId28" Type="http://schemas.openxmlformats.org/officeDocument/2006/relationships/hyperlink" Target="https://drive.google.com/file/d/1girokhr0kyXkMZuBLv4SVTHmrG5dOwQO/view?usp=sharing" TargetMode="External"/><Relationship Id="rId10" Type="http://schemas.openxmlformats.org/officeDocument/2006/relationships/hyperlink" Target="https://1drv.ms/b/s!AiPNang-3jQwgSHTq7cpAVKDQjLZ?e=L9oz4A" TargetMode="External"/><Relationship Id="rId19" Type="http://schemas.openxmlformats.org/officeDocument/2006/relationships/hyperlink" Target="https://1drv.ms/b/c/3034de3e786acd23/EYYLNFUvGmhMkzM3N9mEHmcBYxIquFp2XHmlj1LfHZenlQ?e=hxpqSV" TargetMode="External"/><Relationship Id="rId31" Type="http://schemas.openxmlformats.org/officeDocument/2006/relationships/printerSettings" Target="../printerSettings/printerSettings11.bin"/><Relationship Id="rId4" Type="http://schemas.openxmlformats.org/officeDocument/2006/relationships/hyperlink" Target="https://1drv.ms/b/s!AiPNang-3jQwgQMSHrxGcsPCQ0Nf?e=8ANFxg" TargetMode="External"/><Relationship Id="rId9" Type="http://schemas.openxmlformats.org/officeDocument/2006/relationships/hyperlink" Target="https://1drv.ms/b/s!AiPNang-3jQwgRYpZL2sHLTs_q-z?e=gkce8J" TargetMode="External"/><Relationship Id="rId14" Type="http://schemas.openxmlformats.org/officeDocument/2006/relationships/hyperlink" Target="https://1drv.ms/b/s!AiPNang-3jQwgUKDNGsQO2qcCOFi?e=UG8cdN" TargetMode="External"/><Relationship Id="rId22" Type="http://schemas.openxmlformats.org/officeDocument/2006/relationships/hyperlink" Target="https://1drv.ms/b/c/3034de3e786acd23/EfiKWT8GZJ1JvmDPv7xfJOcB-YTu2bKBO3aeeSCNnBmgHQ?e=rcmdAt" TargetMode="External"/><Relationship Id="rId27" Type="http://schemas.openxmlformats.org/officeDocument/2006/relationships/hyperlink" Target="https://drive.google.com/file/d/1ZDsO-P0Mk1ugaqFXutIf_9jrGnOOSZXN/view?usp=sharing" TargetMode="External"/><Relationship Id="rId30" Type="http://schemas.openxmlformats.org/officeDocument/2006/relationships/hyperlink" Target="https://drive.google.com/file/d/1LY7qS1RFJLti_Na6vZkvOZfp1X8aGWgF/view?usp=sharing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1drv.ms/f/s!AiPNang-3jQwgTELmz2jCnpUJnwo?e=ljqDAb" TargetMode="External"/><Relationship Id="rId13" Type="http://schemas.openxmlformats.org/officeDocument/2006/relationships/hyperlink" Target="https://drive.google.com/file/d/1mkYiDE4Ulfzu29JVEqJehPo-0qRBX6Tx/view?usp=sharing" TargetMode="External"/><Relationship Id="rId3" Type="http://schemas.openxmlformats.org/officeDocument/2006/relationships/hyperlink" Target="https://1drv.ms/b/s!AiPNang-3jQwgRUIku1BiE_l8QkA?e=zOUrlf" TargetMode="External"/><Relationship Id="rId7" Type="http://schemas.openxmlformats.org/officeDocument/2006/relationships/hyperlink" Target="https://drive.google.com/file/d/1i86vI54F4gI3aXq1Zxh_jE9JSF1zmMD3/view?usp=sharing" TargetMode="External"/><Relationship Id="rId12" Type="http://schemas.openxmlformats.org/officeDocument/2006/relationships/hyperlink" Target="https://drive.google.com/file/d/1QNhkqJGqmKLCZv0O3CPfE4NQEPhs8b38/view?usp=sharing" TargetMode="External"/><Relationship Id="rId2" Type="http://schemas.openxmlformats.org/officeDocument/2006/relationships/hyperlink" Target="https://1drv.ms/i/s!AiPNang-3jQwgRGEYCAfXSj-FmG2?e=Oceclv" TargetMode="External"/><Relationship Id="rId16" Type="http://schemas.openxmlformats.org/officeDocument/2006/relationships/drawing" Target="../drawings/drawing7.xml"/><Relationship Id="rId1" Type="http://schemas.openxmlformats.org/officeDocument/2006/relationships/hyperlink" Target="https://1drv.ms/i/s!AiPNang-3jQwgRCvBx6Ha8ymuTpM?e=TY9gl0" TargetMode="External"/><Relationship Id="rId6" Type="http://schemas.openxmlformats.org/officeDocument/2006/relationships/hyperlink" Target="https://1drv.ms/f/s!AiPNang-3jQwgR7J37wqaFT5QkMj?e=kDhxxF" TargetMode="External"/><Relationship Id="rId11" Type="http://schemas.openxmlformats.org/officeDocument/2006/relationships/hyperlink" Target="https://drive.google.com/file/d/1xr0LnGHER1JdIVFwcirQel_lh12Lr8S-/view?usp=sharing" TargetMode="External"/><Relationship Id="rId5" Type="http://schemas.openxmlformats.org/officeDocument/2006/relationships/hyperlink" Target="https://1drv.ms/b/s!AiPNang-3jQwgR20X8Ap5QYp08R3?e=10PyS3" TargetMode="External"/><Relationship Id="rId15" Type="http://schemas.openxmlformats.org/officeDocument/2006/relationships/printerSettings" Target="../printerSettings/printerSettings12.bin"/><Relationship Id="rId10" Type="http://schemas.openxmlformats.org/officeDocument/2006/relationships/hyperlink" Target="https://drive.google.com/file/d/16vK9vBaHcAq51XlqkfFtGOoG09uiVR0v/view?usp=sharing" TargetMode="External"/><Relationship Id="rId4" Type="http://schemas.openxmlformats.org/officeDocument/2006/relationships/hyperlink" Target="https://1drv.ms/b/s!AiPNang-3jQwgRe7ZKQQsRUXu_ax?e=i5SVIu" TargetMode="External"/><Relationship Id="rId9" Type="http://schemas.openxmlformats.org/officeDocument/2006/relationships/hyperlink" Target="https://drive.google.com/file/d/1vMaW_rizGPJ1TFYNxvaCGqcNxRVFba2i/view?usp=sharing" TargetMode="External"/><Relationship Id="rId14" Type="http://schemas.openxmlformats.org/officeDocument/2006/relationships/hyperlink" Target="https://drive.google.com/file/d/10fxmYY04lXUuhMfpFaBsYUMjXz9gPKwe/view?usp=sharing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3:G16"/>
  <sheetViews>
    <sheetView showGridLines="0" tabSelected="1" showWhiteSpace="0" view="pageLayout" topLeftCell="A4" zoomScaleNormal="100" workbookViewId="0">
      <selection activeCell="H10" sqref="H10"/>
    </sheetView>
  </sheetViews>
  <sheetFormatPr defaultColWidth="14.42578125" defaultRowHeight="15" customHeight="1" x14ac:dyDescent="0.25"/>
  <cols>
    <col min="3" max="3" width="13.5703125" customWidth="1"/>
    <col min="4" max="4" width="34.85546875" bestFit="1" customWidth="1"/>
    <col min="5" max="18" width="8.7109375" customWidth="1"/>
  </cols>
  <sheetData>
    <row r="3" spans="2:7" ht="15" customHeight="1" thickBot="1" x14ac:dyDescent="0.3"/>
    <row r="4" spans="2:7" ht="15" customHeight="1" x14ac:dyDescent="0.25">
      <c r="B4" s="258"/>
      <c r="C4" s="259"/>
      <c r="D4" s="259"/>
      <c r="E4" s="259"/>
      <c r="F4" s="260"/>
      <c r="G4" s="246"/>
    </row>
    <row r="5" spans="2:7" ht="15" customHeight="1" thickBot="1" x14ac:dyDescent="0.3">
      <c r="B5" s="262"/>
      <c r="C5" s="263"/>
      <c r="D5" s="263"/>
      <c r="E5" s="263"/>
      <c r="F5" s="264"/>
      <c r="G5" s="246"/>
    </row>
    <row r="6" spans="2:7" ht="26.25" x14ac:dyDescent="0.4">
      <c r="B6" s="265">
        <v>1</v>
      </c>
      <c r="C6" s="266"/>
      <c r="D6" s="267" t="s">
        <v>0</v>
      </c>
      <c r="E6" s="267"/>
      <c r="F6" s="268"/>
    </row>
    <row r="7" spans="2:7" ht="26.25" x14ac:dyDescent="0.4">
      <c r="B7" s="247">
        <v>2</v>
      </c>
      <c r="C7" s="245">
        <v>2</v>
      </c>
      <c r="D7" s="261" t="s">
        <v>1</v>
      </c>
      <c r="E7" s="261"/>
      <c r="F7" s="248"/>
    </row>
    <row r="8" spans="2:7" ht="26.25" x14ac:dyDescent="0.4">
      <c r="B8" s="247">
        <v>3</v>
      </c>
      <c r="C8" s="245">
        <v>3</v>
      </c>
      <c r="D8" s="261" t="s">
        <v>2</v>
      </c>
      <c r="E8" s="261"/>
      <c r="F8" s="248"/>
    </row>
    <row r="9" spans="2:7" ht="26.25" x14ac:dyDescent="0.4">
      <c r="B9" s="247">
        <v>4</v>
      </c>
      <c r="C9" s="245">
        <v>4</v>
      </c>
      <c r="D9" s="261" t="s">
        <v>3</v>
      </c>
      <c r="E9" s="261"/>
      <c r="F9" s="248"/>
    </row>
    <row r="10" spans="2:7" ht="26.25" x14ac:dyDescent="0.4">
      <c r="B10" s="247">
        <v>5</v>
      </c>
      <c r="C10" s="245">
        <v>5</v>
      </c>
      <c r="D10" s="261" t="s">
        <v>4</v>
      </c>
      <c r="E10" s="261"/>
      <c r="F10" s="248"/>
    </row>
    <row r="11" spans="2:7" ht="26.25" x14ac:dyDescent="0.4">
      <c r="B11" s="247">
        <v>6</v>
      </c>
      <c r="C11" s="245">
        <v>6</v>
      </c>
      <c r="D11" s="261" t="s">
        <v>5</v>
      </c>
      <c r="E11" s="261"/>
      <c r="F11" s="248"/>
    </row>
    <row r="12" spans="2:7" ht="26.25" x14ac:dyDescent="0.4">
      <c r="B12" s="247">
        <v>7</v>
      </c>
      <c r="C12" s="245">
        <v>7</v>
      </c>
      <c r="D12" s="261" t="s">
        <v>220</v>
      </c>
      <c r="E12" s="261"/>
      <c r="F12" s="248"/>
    </row>
    <row r="13" spans="2:7" ht="27" thickBot="1" x14ac:dyDescent="0.45">
      <c r="B13" s="249">
        <v>8</v>
      </c>
      <c r="C13" s="250">
        <v>8</v>
      </c>
      <c r="D13" s="269" t="s">
        <v>304</v>
      </c>
      <c r="E13" s="269"/>
      <c r="F13" s="251"/>
    </row>
    <row r="14" spans="2:7" ht="23.25" x14ac:dyDescent="0.35">
      <c r="C14" s="244"/>
      <c r="D14" s="255" t="s">
        <v>328</v>
      </c>
      <c r="E14" s="256"/>
      <c r="F14" s="257"/>
      <c r="G14" s="106"/>
    </row>
    <row r="15" spans="2:7" ht="24" thickBot="1" x14ac:dyDescent="0.4">
      <c r="C15" s="244"/>
      <c r="D15" s="252" t="s">
        <v>329</v>
      </c>
      <c r="E15" s="253"/>
      <c r="F15" s="254"/>
    </row>
    <row r="16" spans="2:7" x14ac:dyDescent="0.25">
      <c r="C16" s="1"/>
      <c r="D16" s="2"/>
    </row>
  </sheetData>
  <customSheetViews>
    <customSheetView guid="{415A48A6-26B9-4BAB-A3BD-1BE3D2D5BD04}" showPageBreaks="1" showGridLines="0" view="pageLayout">
      <pageMargins left="0.20833333333333334" right="0.7" top="0.19791666666666666" bottom="0.75" header="0" footer="0"/>
      <pageSetup orientation="landscape" r:id="rId1"/>
    </customSheetView>
  </customSheetViews>
  <mergeCells count="19">
    <mergeCell ref="D14:F14"/>
    <mergeCell ref="D15:F15"/>
    <mergeCell ref="B4:F5"/>
    <mergeCell ref="D9:F9"/>
    <mergeCell ref="D10:F10"/>
    <mergeCell ref="D11:F11"/>
    <mergeCell ref="D12:F12"/>
    <mergeCell ref="D13:F13"/>
    <mergeCell ref="B9:C9"/>
    <mergeCell ref="B10:C10"/>
    <mergeCell ref="B11:C11"/>
    <mergeCell ref="B12:C12"/>
    <mergeCell ref="B13:C13"/>
    <mergeCell ref="B6:C6"/>
    <mergeCell ref="B7:C7"/>
    <mergeCell ref="B8:C8"/>
    <mergeCell ref="D6:F6"/>
    <mergeCell ref="D7:F7"/>
    <mergeCell ref="D8:F8"/>
  </mergeCells>
  <hyperlinks>
    <hyperlink ref="D7" location="Account_Statements!A1" display="Account Balance" xr:uid="{00000000-0004-0000-0000-000000000000}"/>
    <hyperlink ref="D8" location="Expenses_Bill!A1" display="Expenses Bill" xr:uid="{00000000-0004-0000-0000-000001000000}"/>
    <hyperlink ref="D9" location="Electric_Bill!A1" display="Electric Bills" xr:uid="{00000000-0004-0000-0000-000002000000}"/>
    <hyperlink ref="D10" location="Meeting_Minutes!A1" display="Meeting Minutes" xr:uid="{00000000-0004-0000-0000-000003000000}"/>
    <hyperlink ref="D6" location="'Monthly Society Payment'!A1" display="Monthly Payment" xr:uid="{00000000-0004-0000-0000-000004000000}"/>
    <hyperlink ref="D11" location="Ledger!A1" display="Ledger" xr:uid="{00000000-0004-0000-0000-000005000000}"/>
    <hyperlink ref="D13" location="Society_Documents!A1" display="Society_Documents" xr:uid="{00000000-0004-0000-0000-000006000000}"/>
    <hyperlink ref="D12" location="'Maintenance Fund'!A1" display="Maintenance Fund" xr:uid="{0268B27B-6092-4BBA-84C5-6BD803CBF6BD}"/>
  </hyperlinks>
  <pageMargins left="0.20833333333333334" right="0.7" top="0.19791666666666666" bottom="0.75" header="0" footer="0"/>
  <pageSetup orientation="landscape" r:id="rId2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C548A-66F2-4134-A35A-DA04E870C9DC}">
  <dimension ref="B1:C6"/>
  <sheetViews>
    <sheetView showGridLines="0" workbookViewId="0">
      <selection sqref="A1:XFD5"/>
    </sheetView>
  </sheetViews>
  <sheetFormatPr defaultColWidth="14.42578125" defaultRowHeight="15" x14ac:dyDescent="0.25"/>
  <cols>
    <col min="1" max="1" width="5.28515625" customWidth="1"/>
    <col min="2" max="2" width="44.85546875" customWidth="1"/>
    <col min="3" max="3" width="10" bestFit="1" customWidth="1"/>
    <col min="4" max="23" width="8.7109375" customWidth="1"/>
  </cols>
  <sheetData>
    <row r="1" spans="2:3" ht="19.5" customHeight="1" x14ac:dyDescent="0.25">
      <c r="B1" s="9"/>
    </row>
    <row r="2" spans="2:3" ht="19.5" thickBot="1" x14ac:dyDescent="0.3">
      <c r="B2" s="242" t="s">
        <v>305</v>
      </c>
      <c r="C2" s="243"/>
    </row>
    <row r="3" spans="2:3" x14ac:dyDescent="0.25">
      <c r="B3" s="194" t="s">
        <v>306</v>
      </c>
      <c r="C3" s="195" t="s">
        <v>139</v>
      </c>
    </row>
    <row r="4" spans="2:3" x14ac:dyDescent="0.25">
      <c r="B4" s="80" t="s">
        <v>307</v>
      </c>
      <c r="C4" s="155" t="s">
        <v>140</v>
      </c>
    </row>
    <row r="5" spans="2:3" x14ac:dyDescent="0.25">
      <c r="B5" s="80">
        <v>45008</v>
      </c>
      <c r="C5" s="158" t="s">
        <v>140</v>
      </c>
    </row>
    <row r="6" spans="2:3" ht="15.75" customHeight="1" x14ac:dyDescent="0.25"/>
  </sheetData>
  <mergeCells count="1">
    <mergeCell ref="B2:C2"/>
  </mergeCells>
  <hyperlinks>
    <hyperlink ref="C4" r:id="rId1" xr:uid="{15031B20-6BCD-42F1-ACB0-2579C02B6E98}"/>
    <hyperlink ref="C5" r:id="rId2" display="Mar-23" xr:uid="{86EC9C06-72C8-4191-A315-26F02FBD8849}"/>
  </hyperlinks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L27"/>
  <sheetViews>
    <sheetView showGridLines="0" workbookViewId="0">
      <pane ySplit="3" topLeftCell="A16" activePane="bottomLeft" state="frozen"/>
      <selection activeCell="I4" sqref="I4"/>
      <selection pane="bottomLeft" activeCell="E28" sqref="E28"/>
    </sheetView>
  </sheetViews>
  <sheetFormatPr defaultRowHeight="15" x14ac:dyDescent="0.25"/>
  <cols>
    <col min="1" max="1" width="3.7109375" customWidth="1"/>
    <col min="3" max="3" width="16.28515625" bestFit="1" customWidth="1"/>
    <col min="4" max="4" width="16.140625" customWidth="1"/>
    <col min="5" max="5" width="23.28515625" bestFit="1" customWidth="1"/>
    <col min="6" max="6" width="23.28515625" customWidth="1"/>
    <col min="7" max="7" width="13.28515625" customWidth="1"/>
    <col min="8" max="8" width="14.140625" customWidth="1"/>
    <col min="9" max="10" width="10.7109375" bestFit="1" customWidth="1"/>
    <col min="11" max="11" width="9.7109375" bestFit="1" customWidth="1"/>
  </cols>
  <sheetData>
    <row r="1" spans="1:12" ht="43.5" customHeight="1" thickBot="1" x14ac:dyDescent="0.3">
      <c r="B1" s="33"/>
      <c r="C1" s="33"/>
      <c r="D1" s="160">
        <v>2500</v>
      </c>
    </row>
    <row r="2" spans="1:12" ht="19.5" thickBot="1" x14ac:dyDescent="0.35">
      <c r="A2" s="160">
        <v>600</v>
      </c>
      <c r="B2" s="219" t="s">
        <v>6</v>
      </c>
      <c r="C2" s="220"/>
      <c r="D2" s="220"/>
      <c r="E2" s="220"/>
      <c r="F2" s="220"/>
      <c r="G2" s="221"/>
      <c r="H2" s="46"/>
    </row>
    <row r="3" spans="1:12" x14ac:dyDescent="0.25">
      <c r="A3" s="160">
        <v>1200</v>
      </c>
      <c r="B3" s="48" t="s">
        <v>7</v>
      </c>
      <c r="C3" s="49" t="s">
        <v>8</v>
      </c>
      <c r="D3" s="49" t="s">
        <v>9</v>
      </c>
      <c r="E3" s="49" t="s">
        <v>10</v>
      </c>
      <c r="F3" s="49" t="s">
        <v>261</v>
      </c>
      <c r="G3" s="49" t="s">
        <v>11</v>
      </c>
      <c r="H3" s="50" t="s">
        <v>12</v>
      </c>
      <c r="L3" s="160">
        <v>2500</v>
      </c>
    </row>
    <row r="4" spans="1:12" x14ac:dyDescent="0.25">
      <c r="B4" s="51">
        <v>45139</v>
      </c>
      <c r="C4" s="86">
        <v>10510</v>
      </c>
      <c r="D4" s="86">
        <v>6200</v>
      </c>
      <c r="E4" s="86">
        <f>'Monthly Society Payment'!G2</f>
        <v>22000</v>
      </c>
      <c r="F4" s="86"/>
      <c r="G4" s="86">
        <f>Expenses_Bill!D12</f>
        <v>38013</v>
      </c>
      <c r="H4" s="217">
        <f>(C4+D4+E4-G4)</f>
        <v>697</v>
      </c>
    </row>
    <row r="5" spans="1:12" x14ac:dyDescent="0.25">
      <c r="B5" s="51">
        <v>45170</v>
      </c>
      <c r="C5" s="86">
        <v>1131.3599999999999</v>
      </c>
      <c r="D5" s="86">
        <v>2000</v>
      </c>
      <c r="E5" s="86">
        <v>24500</v>
      </c>
      <c r="F5" s="86"/>
      <c r="G5" s="86">
        <v>7911</v>
      </c>
      <c r="H5" s="217">
        <f>(C5+D5+E5-G5)</f>
        <v>19720.36</v>
      </c>
    </row>
    <row r="6" spans="1:12" x14ac:dyDescent="0.25">
      <c r="B6" s="51">
        <v>45200</v>
      </c>
      <c r="C6" s="86">
        <v>19720.36</v>
      </c>
      <c r="D6" s="86">
        <v>172</v>
      </c>
      <c r="E6" s="86">
        <v>51450</v>
      </c>
      <c r="F6" s="86"/>
      <c r="G6" s="86">
        <v>49415.82</v>
      </c>
      <c r="H6" s="217">
        <f t="shared" ref="H6:H12" si="0">(C6+D6+E6-G6)</f>
        <v>21926.54</v>
      </c>
      <c r="I6" s="102"/>
      <c r="J6" s="103"/>
    </row>
    <row r="7" spans="1:12" x14ac:dyDescent="0.25">
      <c r="B7" s="51">
        <v>45231</v>
      </c>
      <c r="C7" s="86">
        <v>21926.54</v>
      </c>
      <c r="D7" s="86"/>
      <c r="E7" s="86">
        <v>23950</v>
      </c>
      <c r="F7" s="86"/>
      <c r="G7" s="86">
        <v>10058</v>
      </c>
      <c r="H7" s="217">
        <f>(C7+D7+E7-G7)</f>
        <v>35818.54</v>
      </c>
      <c r="I7" s="102"/>
      <c r="J7" s="103"/>
    </row>
    <row r="8" spans="1:12" x14ac:dyDescent="0.25">
      <c r="B8" s="51">
        <v>45261</v>
      </c>
      <c r="C8" s="86">
        <v>35818.54</v>
      </c>
      <c r="D8" s="86">
        <v>315</v>
      </c>
      <c r="E8" s="86">
        <v>24100</v>
      </c>
      <c r="F8" s="86"/>
      <c r="G8" s="86">
        <v>12517</v>
      </c>
      <c r="H8" s="217">
        <f t="shared" si="0"/>
        <v>47716.54</v>
      </c>
    </row>
    <row r="9" spans="1:12" x14ac:dyDescent="0.25">
      <c r="B9" s="51">
        <v>45315</v>
      </c>
      <c r="C9" s="86">
        <v>47716.54</v>
      </c>
      <c r="D9" s="86"/>
      <c r="E9" s="86">
        <v>24550</v>
      </c>
      <c r="F9" s="86"/>
      <c r="G9" s="86">
        <v>9059</v>
      </c>
      <c r="H9" s="217">
        <f t="shared" si="0"/>
        <v>63207.540000000008</v>
      </c>
    </row>
    <row r="10" spans="1:12" x14ac:dyDescent="0.25">
      <c r="B10" s="51">
        <v>45346</v>
      </c>
      <c r="C10" s="86">
        <v>63207.54</v>
      </c>
      <c r="D10" s="86"/>
      <c r="E10" s="86">
        <v>24100</v>
      </c>
      <c r="F10" s="86"/>
      <c r="G10" s="86">
        <v>11812</v>
      </c>
      <c r="H10" s="217">
        <f t="shared" si="0"/>
        <v>75495.540000000008</v>
      </c>
      <c r="K10" s="103"/>
    </row>
    <row r="11" spans="1:12" x14ac:dyDescent="0.25">
      <c r="B11" s="51">
        <v>45375</v>
      </c>
      <c r="C11" s="86">
        <v>75495.539999999994</v>
      </c>
      <c r="D11" s="86">
        <v>657</v>
      </c>
      <c r="E11" s="86">
        <v>23500</v>
      </c>
      <c r="F11" s="86"/>
      <c r="G11" s="86">
        <v>9011.5</v>
      </c>
      <c r="H11" s="217">
        <f t="shared" si="0"/>
        <v>90641.04</v>
      </c>
    </row>
    <row r="12" spans="1:12" x14ac:dyDescent="0.25">
      <c r="B12" s="51">
        <v>45406</v>
      </c>
      <c r="C12" s="86">
        <v>90641.04</v>
      </c>
      <c r="D12" s="86">
        <v>-21</v>
      </c>
      <c r="E12" s="86">
        <v>22500</v>
      </c>
      <c r="F12" s="86"/>
      <c r="G12" s="86">
        <v>12382</v>
      </c>
      <c r="H12" s="217">
        <f t="shared" si="0"/>
        <v>100738.04</v>
      </c>
    </row>
    <row r="13" spans="1:12" x14ac:dyDescent="0.25">
      <c r="B13" s="51">
        <v>45436</v>
      </c>
      <c r="C13" s="86">
        <v>100738.04</v>
      </c>
      <c r="D13" s="86">
        <v>-164</v>
      </c>
      <c r="E13" s="86">
        <v>27309</v>
      </c>
      <c r="F13" s="86"/>
      <c r="G13" s="86">
        <v>43425</v>
      </c>
      <c r="H13" s="217">
        <f>(C13+D13+E13-G13)</f>
        <v>84458.04</v>
      </c>
    </row>
    <row r="14" spans="1:12" x14ac:dyDescent="0.25">
      <c r="B14" s="51">
        <v>45445</v>
      </c>
      <c r="C14" s="86">
        <v>84458.04</v>
      </c>
      <c r="D14" s="86">
        <v>860</v>
      </c>
      <c r="E14" s="86">
        <v>22000</v>
      </c>
      <c r="F14" s="86">
        <v>500</v>
      </c>
      <c r="G14" s="86">
        <v>23287</v>
      </c>
      <c r="H14" s="217">
        <f>(C14+D14+E14-G14)</f>
        <v>84031.039999999994</v>
      </c>
    </row>
    <row r="15" spans="1:12" x14ac:dyDescent="0.25">
      <c r="B15" s="51">
        <v>45497</v>
      </c>
      <c r="C15" s="86">
        <v>84031.039999999994</v>
      </c>
      <c r="D15" s="86"/>
      <c r="E15" s="86">
        <v>23200</v>
      </c>
      <c r="F15" s="86">
        <v>500</v>
      </c>
      <c r="G15" s="86">
        <v>13393</v>
      </c>
      <c r="H15" s="217">
        <f>(C15+D15+E15-G15)</f>
        <v>93838.04</v>
      </c>
    </row>
    <row r="16" spans="1:12" x14ac:dyDescent="0.25">
      <c r="B16" s="51">
        <v>45528</v>
      </c>
      <c r="C16" s="86">
        <v>93838.04</v>
      </c>
      <c r="D16" s="86">
        <v>120</v>
      </c>
      <c r="E16" s="86">
        <v>24550</v>
      </c>
      <c r="F16" s="86">
        <v>5000</v>
      </c>
      <c r="G16" s="86">
        <v>10108</v>
      </c>
      <c r="H16" s="217">
        <f>(C16+D16+E16+F16-G16)</f>
        <v>113400.04</v>
      </c>
    </row>
    <row r="17" spans="2:10" x14ac:dyDescent="0.25">
      <c r="B17" s="51">
        <v>45559</v>
      </c>
      <c r="C17" s="86">
        <v>113400.04</v>
      </c>
      <c r="D17" s="86">
        <v>453.1</v>
      </c>
      <c r="E17" s="86">
        <v>24100</v>
      </c>
      <c r="F17" s="86">
        <v>78000</v>
      </c>
      <c r="G17" s="86">
        <v>8677</v>
      </c>
      <c r="H17" s="217">
        <f>(C17+D17+E17+F17-G17)</f>
        <v>207276.14</v>
      </c>
    </row>
    <row r="18" spans="2:10" x14ac:dyDescent="0.25">
      <c r="B18" s="51">
        <v>45589</v>
      </c>
      <c r="C18" s="86">
        <v>207276.14</v>
      </c>
      <c r="D18" s="86">
        <v>-343.32</v>
      </c>
      <c r="E18" s="86">
        <v>23550</v>
      </c>
      <c r="F18" s="86">
        <v>4000</v>
      </c>
      <c r="G18" s="86">
        <v>12995</v>
      </c>
      <c r="H18" s="217">
        <f>(C18+D18+E18+F18-G18)</f>
        <v>221487.82</v>
      </c>
    </row>
    <row r="19" spans="2:10" x14ac:dyDescent="0.25">
      <c r="B19" s="51">
        <v>45620</v>
      </c>
      <c r="C19" s="86">
        <v>221487.82</v>
      </c>
      <c r="D19" s="86">
        <v>-550</v>
      </c>
      <c r="E19" s="86">
        <v>25450</v>
      </c>
      <c r="F19" s="86">
        <v>16500</v>
      </c>
      <c r="G19" s="86">
        <v>20860</v>
      </c>
      <c r="H19" s="217">
        <f>(C19+D19-D1+E19+F19-G19)</f>
        <v>239527.82</v>
      </c>
    </row>
    <row r="20" spans="2:10" x14ac:dyDescent="0.25">
      <c r="B20" s="51">
        <v>45650</v>
      </c>
      <c r="C20" s="174">
        <v>239527.82</v>
      </c>
      <c r="D20" s="174">
        <v>7130.8</v>
      </c>
      <c r="E20" s="174">
        <v>24600</v>
      </c>
      <c r="F20" s="174">
        <v>34500</v>
      </c>
      <c r="G20" s="174">
        <v>291596</v>
      </c>
      <c r="H20" s="217">
        <f>(C20+D20+E20+F20-G20)</f>
        <v>14162.619999999995</v>
      </c>
    </row>
    <row r="21" spans="2:10" x14ac:dyDescent="0.25">
      <c r="B21" s="176">
        <v>45682</v>
      </c>
      <c r="C21" s="174">
        <v>14162.62</v>
      </c>
      <c r="D21" s="174">
        <v>-965.2</v>
      </c>
      <c r="E21" s="174">
        <v>28650</v>
      </c>
      <c r="F21" s="174">
        <v>2500</v>
      </c>
      <c r="G21" s="174">
        <v>7603</v>
      </c>
      <c r="H21" s="217">
        <f>(C21+D21+E21+F21-G21)</f>
        <v>36744.42</v>
      </c>
    </row>
    <row r="22" spans="2:10" x14ac:dyDescent="0.25">
      <c r="B22" s="176">
        <v>45713</v>
      </c>
      <c r="C22" s="174">
        <v>36744.42</v>
      </c>
      <c r="D22" s="174">
        <v>-276.25</v>
      </c>
      <c r="E22" s="174">
        <v>30300</v>
      </c>
      <c r="F22" s="174">
        <v>500</v>
      </c>
      <c r="G22" s="174">
        <v>14123</v>
      </c>
      <c r="H22" s="217">
        <f>(C22+D22+E22+F22-A2-G22)</f>
        <v>52545.17</v>
      </c>
      <c r="J22" s="178"/>
    </row>
    <row r="23" spans="2:10" ht="15.75" thickBot="1" x14ac:dyDescent="0.3">
      <c r="B23" s="175">
        <v>45741</v>
      </c>
      <c r="C23" s="87">
        <v>52545.17</v>
      </c>
      <c r="D23" s="87">
        <v>133.80000000000001</v>
      </c>
      <c r="E23" s="87">
        <v>30050</v>
      </c>
      <c r="F23" s="87"/>
      <c r="G23" s="87">
        <v>8914</v>
      </c>
      <c r="H23" s="217">
        <f>(C23+D23+E23+F23-A2-G23)</f>
        <v>73214.97</v>
      </c>
      <c r="J23" s="178"/>
    </row>
    <row r="24" spans="2:10" ht="15.75" thickBot="1" x14ac:dyDescent="0.3">
      <c r="B24" s="175">
        <v>45772</v>
      </c>
      <c r="C24" s="87">
        <v>73214.97</v>
      </c>
      <c r="D24" s="87">
        <v>184.8</v>
      </c>
      <c r="E24" s="87">
        <v>30600</v>
      </c>
      <c r="F24" s="87"/>
      <c r="G24" s="87">
        <v>16609</v>
      </c>
      <c r="H24" s="217">
        <f>(C24+D24+E24+F24-G24)</f>
        <v>87390.77</v>
      </c>
      <c r="I24" s="179"/>
    </row>
    <row r="25" spans="2:10" ht="15.75" thickBot="1" x14ac:dyDescent="0.3">
      <c r="B25" s="175">
        <v>45802</v>
      </c>
      <c r="C25" s="87">
        <v>87390.77</v>
      </c>
      <c r="D25" s="87">
        <v>-595</v>
      </c>
      <c r="E25" s="87">
        <v>28850</v>
      </c>
      <c r="F25" s="87"/>
      <c r="G25" s="87">
        <v>83050</v>
      </c>
      <c r="H25" s="217">
        <f>(C25+D25+E25+F25-A3-G25)</f>
        <v>31395.770000000004</v>
      </c>
      <c r="I25" s="179"/>
    </row>
    <row r="26" spans="2:10" ht="15.75" thickBot="1" x14ac:dyDescent="0.3">
      <c r="B26" s="175">
        <v>45833</v>
      </c>
      <c r="C26" s="87">
        <v>31395.77</v>
      </c>
      <c r="D26" s="87">
        <v>-465.2</v>
      </c>
      <c r="E26" s="87">
        <v>25950</v>
      </c>
      <c r="F26" s="87"/>
      <c r="G26" s="87">
        <v>10657</v>
      </c>
      <c r="H26" s="217">
        <f>(C26+D26+E26+F26-G26)</f>
        <v>46223.57</v>
      </c>
    </row>
    <row r="27" spans="2:10" ht="15.75" thickBot="1" x14ac:dyDescent="0.3">
      <c r="B27" s="175">
        <v>45863</v>
      </c>
      <c r="C27" s="87">
        <v>46233.57</v>
      </c>
      <c r="D27" s="87">
        <v>-18.8</v>
      </c>
      <c r="E27" s="87">
        <v>33500</v>
      </c>
      <c r="F27" s="87"/>
      <c r="G27" s="87">
        <v>8660</v>
      </c>
      <c r="H27" s="216">
        <f>(C27+D27-A3+E27+F27-G27)</f>
        <v>69854.76999999999</v>
      </c>
    </row>
  </sheetData>
  <customSheetViews>
    <customSheetView guid="{415A48A6-26B9-4BAB-A3BD-1BE3D2D5BD04}" showGridLines="0">
      <pane ySplit="3" topLeftCell="A4" activePane="bottomLeft" state="frozen"/>
      <selection pane="bottomLeft" activeCell="G17" sqref="G17"/>
      <pageMargins left="0.7" right="0.7" top="0.75" bottom="0.75" header="0.3" footer="0.3"/>
      <pageSetup orientation="portrait" horizontalDpi="300" verticalDpi="300" r:id="rId1"/>
    </customSheetView>
  </customSheetViews>
  <mergeCells count="1">
    <mergeCell ref="B2:G2"/>
  </mergeCells>
  <pageMargins left="0.7" right="0.7" top="0.75" bottom="0.75" header="0.3" footer="0.3"/>
  <pageSetup orientation="portrait" horizontalDpi="300" verticalDpi="300" r:id="rId2"/>
  <ignoredErrors>
    <ignoredError sqref="H19 H22" formula="1"/>
  </ignoredErrors>
  <drawing r:id="rId3"/>
  <legacy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B1:AH61"/>
  <sheetViews>
    <sheetView showGridLines="0" zoomScaleNormal="100" workbookViewId="0">
      <pane xSplit="3" ySplit="3" topLeftCell="O44" activePane="bottomRight" state="frozen"/>
      <selection activeCell="I4" sqref="I4"/>
      <selection pane="topRight" activeCell="I4" sqref="I4"/>
      <selection pane="bottomLeft" activeCell="I4" sqref="I4"/>
      <selection pane="bottomRight" activeCell="AH55" sqref="AH55"/>
    </sheetView>
  </sheetViews>
  <sheetFormatPr defaultRowHeight="15" x14ac:dyDescent="0.25"/>
  <cols>
    <col min="1" max="1" width="5.28515625" customWidth="1"/>
    <col min="3" max="3" width="6.85546875" customWidth="1"/>
    <col min="4" max="4" width="21.28515625" customWidth="1"/>
    <col min="5" max="5" width="2.140625" customWidth="1"/>
    <col min="6" max="6" width="2.7109375" customWidth="1"/>
    <col min="7" max="7" width="1.5703125" customWidth="1"/>
    <col min="8" max="8" width="2.140625" customWidth="1"/>
    <col min="9" max="9" width="2.7109375" customWidth="1"/>
    <col min="10" max="10" width="1.85546875" customWidth="1"/>
    <col min="11" max="11" width="3" customWidth="1"/>
    <col min="12" max="12" width="2.85546875" customWidth="1"/>
    <col min="13" max="24" width="3.28515625" customWidth="1"/>
    <col min="25" max="30" width="10" customWidth="1"/>
    <col min="31" max="31" width="19.140625" bestFit="1" customWidth="1"/>
    <col min="32" max="32" width="5" bestFit="1" customWidth="1"/>
    <col min="33" max="33" width="5.28515625" bestFit="1" customWidth="1"/>
    <col min="34" max="34" width="33" bestFit="1" customWidth="1"/>
  </cols>
  <sheetData>
    <row r="1" spans="2:30" ht="24" customHeight="1" thickBot="1" x14ac:dyDescent="0.3">
      <c r="B1" s="33"/>
      <c r="C1" s="33"/>
      <c r="D1" s="33"/>
      <c r="E1" s="33"/>
      <c r="F1" s="33"/>
    </row>
    <row r="2" spans="2:30" ht="19.5" thickBot="1" x14ac:dyDescent="0.35">
      <c r="B2" s="222" t="s">
        <v>13</v>
      </c>
      <c r="C2" s="223"/>
      <c r="D2" s="223"/>
      <c r="E2" s="223"/>
      <c r="F2" s="223"/>
      <c r="G2" s="31">
        <v>22000</v>
      </c>
      <c r="H2" s="31">
        <f t="shared" ref="H2:M2" si="0">SUM(H4:H60)</f>
        <v>24500</v>
      </c>
      <c r="I2" s="31">
        <f t="shared" si="0"/>
        <v>52550</v>
      </c>
      <c r="J2" s="31">
        <f t="shared" si="0"/>
        <v>23950</v>
      </c>
      <c r="K2" s="31">
        <f t="shared" si="0"/>
        <v>24100</v>
      </c>
      <c r="L2" s="31">
        <f t="shared" si="0"/>
        <v>24550</v>
      </c>
      <c r="M2" s="31">
        <f t="shared" si="0"/>
        <v>24100</v>
      </c>
      <c r="N2" s="31">
        <f>SUM(N4:N60)</f>
        <v>23500</v>
      </c>
      <c r="O2" s="31">
        <f>SUM(O4:O60)</f>
        <v>22500</v>
      </c>
      <c r="P2" s="31">
        <f>SUM(P4:P60)</f>
        <v>27309</v>
      </c>
      <c r="Q2" s="31">
        <f>SUM(Q4:Q60)</f>
        <v>22000</v>
      </c>
      <c r="R2" s="31">
        <v>23200</v>
      </c>
      <c r="S2" s="31">
        <f t="shared" ref="S2:X2" si="1">SUM(S4:S60)</f>
        <v>24550</v>
      </c>
      <c r="T2" s="31">
        <f t="shared" si="1"/>
        <v>24100</v>
      </c>
      <c r="U2" s="31">
        <f t="shared" si="1"/>
        <v>23550</v>
      </c>
      <c r="V2" s="31">
        <f t="shared" si="1"/>
        <v>25450</v>
      </c>
      <c r="W2" s="31">
        <f t="shared" si="1"/>
        <v>24600</v>
      </c>
      <c r="X2" s="31">
        <f t="shared" si="1"/>
        <v>28650</v>
      </c>
      <c r="Y2" s="31">
        <f t="shared" ref="Y2:AD2" si="2">SUM(Y4:Y60)</f>
        <v>30300</v>
      </c>
      <c r="Z2" s="31">
        <f t="shared" si="2"/>
        <v>30050</v>
      </c>
      <c r="AA2" s="31">
        <f t="shared" si="2"/>
        <v>30600</v>
      </c>
      <c r="AB2" s="31">
        <f t="shared" si="2"/>
        <v>28850</v>
      </c>
      <c r="AC2" s="31">
        <f t="shared" si="2"/>
        <v>25950</v>
      </c>
      <c r="AD2" s="31">
        <f t="shared" si="2"/>
        <v>33500</v>
      </c>
    </row>
    <row r="3" spans="2:30" ht="15.75" thickBot="1" x14ac:dyDescent="0.3">
      <c r="B3" s="28" t="s">
        <v>14</v>
      </c>
      <c r="C3" s="28" t="s">
        <v>15</v>
      </c>
      <c r="D3" s="28" t="s">
        <v>16</v>
      </c>
      <c r="E3" s="28" t="s">
        <v>17</v>
      </c>
      <c r="F3" s="34" t="s">
        <v>18</v>
      </c>
      <c r="G3" s="36">
        <v>45161</v>
      </c>
      <c r="H3" s="36">
        <v>45170</v>
      </c>
      <c r="I3" s="37">
        <v>45200</v>
      </c>
      <c r="J3" s="37">
        <v>45231</v>
      </c>
      <c r="K3" s="38">
        <v>45261</v>
      </c>
      <c r="L3" s="38">
        <v>45315</v>
      </c>
      <c r="M3" s="38">
        <v>45346</v>
      </c>
      <c r="N3" s="38">
        <v>45375</v>
      </c>
      <c r="O3" s="38">
        <v>45406</v>
      </c>
      <c r="P3" s="38">
        <v>45413</v>
      </c>
      <c r="Q3" s="38">
        <v>45467</v>
      </c>
      <c r="R3" s="38">
        <v>45474</v>
      </c>
      <c r="S3" s="38">
        <v>45528</v>
      </c>
      <c r="T3" s="38">
        <v>45559</v>
      </c>
      <c r="U3" s="38">
        <v>45589</v>
      </c>
      <c r="V3" s="38">
        <v>45620</v>
      </c>
      <c r="W3" s="38">
        <v>45650</v>
      </c>
      <c r="X3" s="139">
        <v>45682</v>
      </c>
      <c r="Y3" s="139">
        <v>45713</v>
      </c>
      <c r="Z3" s="139">
        <v>45741</v>
      </c>
      <c r="AA3" s="139">
        <v>45772</v>
      </c>
      <c r="AB3" s="139">
        <v>45802</v>
      </c>
      <c r="AC3" s="139">
        <v>45833</v>
      </c>
      <c r="AD3" s="139">
        <v>45863</v>
      </c>
    </row>
    <row r="4" spans="2:30" x14ac:dyDescent="0.25">
      <c r="B4" s="11">
        <v>1</v>
      </c>
      <c r="C4" s="12" t="s">
        <v>19</v>
      </c>
      <c r="D4" s="14" t="s">
        <v>20</v>
      </c>
      <c r="E4" s="14"/>
      <c r="F4" s="18" t="s">
        <v>21</v>
      </c>
      <c r="G4" s="35"/>
      <c r="H4" s="35">
        <v>500</v>
      </c>
      <c r="I4" s="14">
        <v>1000</v>
      </c>
      <c r="J4" s="27">
        <v>500</v>
      </c>
      <c r="K4" s="27">
        <v>500</v>
      </c>
      <c r="L4" s="27">
        <v>500</v>
      </c>
      <c r="M4" s="27">
        <v>500</v>
      </c>
      <c r="N4" s="27">
        <v>500</v>
      </c>
      <c r="O4" s="27">
        <v>500</v>
      </c>
      <c r="P4" s="27">
        <v>500</v>
      </c>
      <c r="Q4" s="27">
        <v>500</v>
      </c>
      <c r="R4" s="27">
        <v>500</v>
      </c>
      <c r="S4" s="27">
        <v>500</v>
      </c>
      <c r="T4" s="124">
        <v>500</v>
      </c>
      <c r="U4" s="124">
        <v>500</v>
      </c>
      <c r="V4" s="124">
        <v>500</v>
      </c>
      <c r="W4" s="124">
        <v>500</v>
      </c>
      <c r="X4" s="124">
        <v>600</v>
      </c>
      <c r="Y4" s="105">
        <v>600</v>
      </c>
      <c r="Z4" s="105">
        <v>600</v>
      </c>
      <c r="AA4" s="105">
        <v>600</v>
      </c>
      <c r="AB4" s="105">
        <v>600</v>
      </c>
      <c r="AC4" s="105">
        <v>600</v>
      </c>
      <c r="AD4" s="105">
        <v>600</v>
      </c>
    </row>
    <row r="5" spans="2:30" x14ac:dyDescent="0.25">
      <c r="B5" s="16">
        <v>2</v>
      </c>
      <c r="C5" s="17" t="s">
        <v>22</v>
      </c>
      <c r="D5" s="14" t="str">
        <f>UPPER("Ghanshyam ji gupta")</f>
        <v>GHANSHYAM JI GUPTA</v>
      </c>
      <c r="E5" s="14">
        <v>7891417088</v>
      </c>
      <c r="F5" s="18" t="s">
        <v>21</v>
      </c>
      <c r="G5" s="30"/>
      <c r="H5" s="30">
        <v>500</v>
      </c>
      <c r="I5" s="14">
        <v>1000</v>
      </c>
      <c r="J5" s="14">
        <v>500</v>
      </c>
      <c r="K5" s="14">
        <v>500</v>
      </c>
      <c r="L5" s="14">
        <v>500</v>
      </c>
      <c r="M5" s="14">
        <v>500</v>
      </c>
      <c r="N5" s="14">
        <v>500</v>
      </c>
      <c r="O5" s="14">
        <v>500</v>
      </c>
      <c r="P5" s="14">
        <v>500</v>
      </c>
      <c r="Q5" s="14">
        <v>500</v>
      </c>
      <c r="R5" s="14">
        <v>500</v>
      </c>
      <c r="S5" s="14">
        <v>500</v>
      </c>
      <c r="T5" s="124">
        <v>500</v>
      </c>
      <c r="U5" s="124">
        <v>500</v>
      </c>
      <c r="V5" s="124">
        <v>500</v>
      </c>
      <c r="W5" s="124">
        <v>500</v>
      </c>
      <c r="X5" s="105">
        <v>600</v>
      </c>
      <c r="Y5" s="105">
        <v>600</v>
      </c>
      <c r="Z5" s="105">
        <v>600</v>
      </c>
      <c r="AA5" s="105">
        <v>600</v>
      </c>
      <c r="AB5" s="105">
        <v>600</v>
      </c>
      <c r="AC5" s="105">
        <v>600</v>
      </c>
      <c r="AD5" s="105">
        <v>600</v>
      </c>
    </row>
    <row r="6" spans="2:30" ht="15.75" thickBot="1" x14ac:dyDescent="0.3">
      <c r="B6" s="19">
        <v>3</v>
      </c>
      <c r="C6" s="20" t="s">
        <v>23</v>
      </c>
      <c r="D6" s="21" t="s">
        <v>218</v>
      </c>
      <c r="E6" s="21" t="s">
        <v>24</v>
      </c>
      <c r="F6" s="83" t="s">
        <v>25</v>
      </c>
      <c r="G6" s="30"/>
      <c r="H6" s="30"/>
      <c r="I6" s="105"/>
      <c r="J6" s="105" t="s">
        <v>26</v>
      </c>
      <c r="K6" s="105"/>
      <c r="L6" s="14"/>
      <c r="M6" s="14"/>
      <c r="N6" s="14"/>
      <c r="O6" s="14"/>
      <c r="P6" s="14"/>
      <c r="Q6" s="14"/>
      <c r="R6" s="14">
        <v>500</v>
      </c>
      <c r="S6" s="14">
        <v>500</v>
      </c>
      <c r="T6" s="124">
        <v>500</v>
      </c>
      <c r="U6" s="124">
        <v>500</v>
      </c>
      <c r="V6" s="124">
        <v>500</v>
      </c>
      <c r="W6" s="124">
        <v>500</v>
      </c>
      <c r="X6" s="105">
        <v>600</v>
      </c>
      <c r="Y6" s="105">
        <v>600</v>
      </c>
      <c r="Z6" s="105">
        <v>600</v>
      </c>
      <c r="AA6" s="105">
        <v>600</v>
      </c>
      <c r="AB6" s="105">
        <v>600</v>
      </c>
      <c r="AC6" s="105">
        <v>600</v>
      </c>
      <c r="AD6" s="105">
        <v>600</v>
      </c>
    </row>
    <row r="7" spans="2:30" x14ac:dyDescent="0.25">
      <c r="B7" s="11">
        <v>4</v>
      </c>
      <c r="C7" s="12" t="s">
        <v>27</v>
      </c>
      <c r="D7" s="13" t="s">
        <v>28</v>
      </c>
      <c r="E7" s="13"/>
      <c r="F7" s="18" t="s">
        <v>21</v>
      </c>
      <c r="G7" s="30"/>
      <c r="H7" s="30">
        <v>500</v>
      </c>
      <c r="I7" s="14">
        <v>1000</v>
      </c>
      <c r="J7" s="14">
        <v>500</v>
      </c>
      <c r="K7" s="14">
        <v>500</v>
      </c>
      <c r="L7" s="14">
        <v>500</v>
      </c>
      <c r="M7" s="14">
        <v>500</v>
      </c>
      <c r="N7" s="14">
        <v>500</v>
      </c>
      <c r="O7" s="14">
        <v>500</v>
      </c>
      <c r="P7" s="14">
        <v>500</v>
      </c>
      <c r="Q7" s="14">
        <v>500</v>
      </c>
      <c r="R7" s="14">
        <v>500</v>
      </c>
      <c r="S7" s="124">
        <v>500</v>
      </c>
      <c r="T7" s="124">
        <v>500</v>
      </c>
      <c r="U7" s="124">
        <v>500</v>
      </c>
      <c r="V7" s="124">
        <v>500</v>
      </c>
      <c r="W7" s="124">
        <v>500</v>
      </c>
      <c r="X7" s="105">
        <v>600</v>
      </c>
      <c r="Y7" s="105">
        <v>600</v>
      </c>
      <c r="Z7" s="105">
        <v>600</v>
      </c>
      <c r="AA7" s="105">
        <v>600</v>
      </c>
      <c r="AB7" s="105">
        <v>600</v>
      </c>
      <c r="AC7" s="105">
        <v>600</v>
      </c>
      <c r="AD7" s="105">
        <v>600</v>
      </c>
    </row>
    <row r="8" spans="2:30" x14ac:dyDescent="0.25">
      <c r="B8" s="16">
        <v>5</v>
      </c>
      <c r="C8" s="17" t="s">
        <v>29</v>
      </c>
      <c r="D8" s="14" t="s">
        <v>30</v>
      </c>
      <c r="E8" s="14">
        <v>9784483788</v>
      </c>
      <c r="F8" s="18" t="s">
        <v>21</v>
      </c>
      <c r="G8" s="30"/>
      <c r="H8" s="30">
        <v>500</v>
      </c>
      <c r="I8" s="14">
        <v>1000</v>
      </c>
      <c r="J8" s="14">
        <v>500</v>
      </c>
      <c r="K8" s="14">
        <v>500</v>
      </c>
      <c r="L8" s="14">
        <v>500</v>
      </c>
      <c r="M8" s="14">
        <v>500</v>
      </c>
      <c r="N8" s="14">
        <v>500</v>
      </c>
      <c r="O8" s="14">
        <v>500</v>
      </c>
      <c r="P8" s="14">
        <v>500</v>
      </c>
      <c r="Q8" s="14">
        <v>500</v>
      </c>
      <c r="R8" s="14">
        <v>500</v>
      </c>
      <c r="S8" s="124">
        <v>500</v>
      </c>
      <c r="T8" s="124">
        <v>500</v>
      </c>
      <c r="U8" s="124">
        <v>500</v>
      </c>
      <c r="V8" s="124">
        <v>500</v>
      </c>
      <c r="W8" s="124">
        <v>500</v>
      </c>
      <c r="X8" s="105">
        <v>600</v>
      </c>
      <c r="Y8" s="105">
        <v>600</v>
      </c>
      <c r="Z8" s="105">
        <v>600</v>
      </c>
      <c r="AA8" s="105">
        <v>800</v>
      </c>
      <c r="AB8" s="105">
        <v>600</v>
      </c>
      <c r="AC8" s="105">
        <v>600</v>
      </c>
      <c r="AD8" s="105">
        <v>600</v>
      </c>
    </row>
    <row r="9" spans="2:30" x14ac:dyDescent="0.25">
      <c r="B9" s="16">
        <v>6</v>
      </c>
      <c r="C9" s="17" t="s">
        <v>31</v>
      </c>
      <c r="D9" s="14" t="s">
        <v>229</v>
      </c>
      <c r="E9" s="14"/>
      <c r="F9" s="18" t="s">
        <v>21</v>
      </c>
      <c r="G9" s="30"/>
      <c r="H9" s="30">
        <v>500</v>
      </c>
      <c r="I9" s="129"/>
      <c r="J9" s="14">
        <v>1600</v>
      </c>
      <c r="K9" s="14">
        <v>500</v>
      </c>
      <c r="L9" s="14">
        <v>500</v>
      </c>
      <c r="M9" s="14">
        <v>500</v>
      </c>
      <c r="N9" s="14">
        <v>500</v>
      </c>
      <c r="O9" s="14">
        <v>500</v>
      </c>
      <c r="P9" s="14">
        <v>500</v>
      </c>
      <c r="Q9" s="14">
        <v>500</v>
      </c>
      <c r="R9" s="14">
        <v>500</v>
      </c>
      <c r="S9" s="124">
        <v>500</v>
      </c>
      <c r="T9" s="124">
        <v>500</v>
      </c>
      <c r="U9" s="124">
        <v>500</v>
      </c>
      <c r="V9" s="124">
        <v>500</v>
      </c>
      <c r="W9" s="124">
        <v>500</v>
      </c>
      <c r="X9" s="105">
        <v>600</v>
      </c>
      <c r="Y9" s="105">
        <v>600</v>
      </c>
      <c r="Z9" s="105">
        <v>600</v>
      </c>
      <c r="AA9" s="105">
        <v>600</v>
      </c>
      <c r="AB9" s="105">
        <v>600</v>
      </c>
      <c r="AC9" s="105">
        <v>600</v>
      </c>
      <c r="AD9" s="105">
        <v>600</v>
      </c>
    </row>
    <row r="10" spans="2:30" x14ac:dyDescent="0.25">
      <c r="B10" s="16">
        <v>7</v>
      </c>
      <c r="C10" s="17" t="s">
        <v>32</v>
      </c>
      <c r="D10" s="14" t="s">
        <v>33</v>
      </c>
      <c r="E10" s="14"/>
      <c r="F10" s="18" t="s">
        <v>21</v>
      </c>
      <c r="G10" s="30"/>
      <c r="H10" s="30">
        <v>500</v>
      </c>
      <c r="I10" s="14">
        <v>1000</v>
      </c>
      <c r="J10" s="14">
        <v>500</v>
      </c>
      <c r="K10" s="14">
        <v>500</v>
      </c>
      <c r="L10" s="14">
        <v>500</v>
      </c>
      <c r="M10" s="14">
        <v>500</v>
      </c>
      <c r="N10" s="14">
        <v>500</v>
      </c>
      <c r="O10" s="14">
        <v>500</v>
      </c>
      <c r="P10" s="14">
        <v>500</v>
      </c>
      <c r="Q10" s="14">
        <v>500</v>
      </c>
      <c r="R10" s="14">
        <v>500</v>
      </c>
      <c r="S10" s="124">
        <v>500</v>
      </c>
      <c r="T10" s="124">
        <v>500</v>
      </c>
      <c r="U10" s="124">
        <v>500</v>
      </c>
      <c r="V10" s="124">
        <v>500</v>
      </c>
      <c r="W10" s="124">
        <v>500</v>
      </c>
      <c r="X10" s="105">
        <v>600</v>
      </c>
      <c r="Y10" s="105">
        <v>600</v>
      </c>
      <c r="Z10" s="105">
        <v>600</v>
      </c>
      <c r="AA10" s="105">
        <v>600</v>
      </c>
      <c r="AB10" s="105">
        <v>600</v>
      </c>
      <c r="AC10" s="105">
        <v>600</v>
      </c>
      <c r="AD10" s="105">
        <v>600</v>
      </c>
    </row>
    <row r="11" spans="2:30" x14ac:dyDescent="0.25">
      <c r="B11" s="16">
        <v>8</v>
      </c>
      <c r="C11" s="17" t="s">
        <v>34</v>
      </c>
      <c r="D11" s="14" t="s">
        <v>225</v>
      </c>
      <c r="E11" s="14">
        <v>9316402689</v>
      </c>
      <c r="F11" s="24" t="s">
        <v>35</v>
      </c>
      <c r="G11" s="30"/>
      <c r="H11" s="30">
        <v>500</v>
      </c>
      <c r="I11" s="14">
        <v>1000</v>
      </c>
      <c r="J11" s="14">
        <v>500</v>
      </c>
      <c r="K11" s="14">
        <v>500</v>
      </c>
      <c r="L11" s="14">
        <v>500</v>
      </c>
      <c r="M11" s="14">
        <v>500</v>
      </c>
      <c r="N11" s="14">
        <v>500</v>
      </c>
      <c r="O11" s="14">
        <v>500</v>
      </c>
      <c r="P11" s="14">
        <v>500</v>
      </c>
      <c r="Q11" s="14">
        <v>500</v>
      </c>
      <c r="R11" s="14">
        <v>500</v>
      </c>
      <c r="S11" s="124">
        <v>500</v>
      </c>
      <c r="T11" s="124">
        <v>500</v>
      </c>
      <c r="U11" s="124">
        <v>500</v>
      </c>
      <c r="V11" s="124">
        <v>550</v>
      </c>
      <c r="W11" s="124">
        <v>500</v>
      </c>
      <c r="X11" s="105">
        <v>600</v>
      </c>
      <c r="Y11" s="105">
        <v>600</v>
      </c>
      <c r="Z11" s="105">
        <v>600</v>
      </c>
      <c r="AA11" s="105">
        <v>600</v>
      </c>
      <c r="AB11" s="105">
        <v>600</v>
      </c>
      <c r="AC11" s="105">
        <v>600</v>
      </c>
      <c r="AD11" s="105">
        <v>600</v>
      </c>
    </row>
    <row r="12" spans="2:30" ht="15.75" thickBot="1" x14ac:dyDescent="0.3">
      <c r="B12" s="19">
        <v>9</v>
      </c>
      <c r="C12" s="20" t="s">
        <v>36</v>
      </c>
      <c r="D12" s="21" t="s">
        <v>37</v>
      </c>
      <c r="E12" s="21">
        <v>9610201242</v>
      </c>
      <c r="F12" s="25" t="s">
        <v>38</v>
      </c>
      <c r="G12" s="30"/>
      <c r="H12" s="30">
        <v>500</v>
      </c>
      <c r="I12" s="14">
        <v>1500</v>
      </c>
      <c r="J12" s="14" t="s">
        <v>39</v>
      </c>
      <c r="K12" s="14">
        <v>500</v>
      </c>
      <c r="L12" s="14">
        <v>500</v>
      </c>
      <c r="M12" s="14">
        <v>500</v>
      </c>
      <c r="N12" s="14">
        <v>500</v>
      </c>
      <c r="O12" s="14">
        <v>500</v>
      </c>
      <c r="P12" s="14">
        <v>500</v>
      </c>
      <c r="Q12" s="14">
        <v>500</v>
      </c>
      <c r="R12" s="14">
        <v>500</v>
      </c>
      <c r="S12" s="124">
        <v>500</v>
      </c>
      <c r="T12" s="124">
        <v>500</v>
      </c>
      <c r="U12" s="124">
        <v>500</v>
      </c>
      <c r="V12" s="124">
        <v>500</v>
      </c>
      <c r="W12" s="124">
        <v>500</v>
      </c>
      <c r="X12" s="105">
        <v>600</v>
      </c>
      <c r="Y12" s="105">
        <v>600</v>
      </c>
      <c r="Z12" s="105">
        <v>600</v>
      </c>
      <c r="AA12" s="105">
        <v>600</v>
      </c>
      <c r="AB12" s="105">
        <v>600</v>
      </c>
      <c r="AC12" s="105">
        <v>600</v>
      </c>
      <c r="AD12" s="105">
        <v>600</v>
      </c>
    </row>
    <row r="13" spans="2:30" x14ac:dyDescent="0.25">
      <c r="B13" s="11">
        <v>10</v>
      </c>
      <c r="C13" s="12" t="s">
        <v>40</v>
      </c>
      <c r="D13" s="13" t="s">
        <v>41</v>
      </c>
      <c r="E13" s="13" t="s">
        <v>24</v>
      </c>
      <c r="F13" s="18" t="s">
        <v>21</v>
      </c>
      <c r="G13" s="30">
        <v>1500</v>
      </c>
      <c r="H13" s="30">
        <v>500</v>
      </c>
      <c r="I13" s="14">
        <v>1100</v>
      </c>
      <c r="J13" s="105" t="s">
        <v>26</v>
      </c>
      <c r="K13" s="105"/>
      <c r="L13" s="14">
        <v>500</v>
      </c>
      <c r="M13" s="14">
        <v>500</v>
      </c>
      <c r="N13" s="14">
        <v>500</v>
      </c>
      <c r="O13" s="14">
        <v>500</v>
      </c>
      <c r="P13" s="105">
        <v>551</v>
      </c>
      <c r="Q13" s="104">
        <v>500</v>
      </c>
      <c r="R13" s="104">
        <v>500</v>
      </c>
      <c r="S13" s="124">
        <v>500</v>
      </c>
      <c r="T13" s="124">
        <v>500</v>
      </c>
      <c r="U13" s="124">
        <v>500</v>
      </c>
      <c r="V13" s="124">
        <v>500</v>
      </c>
      <c r="W13" s="124">
        <v>500</v>
      </c>
      <c r="X13" s="105">
        <v>600</v>
      </c>
      <c r="Y13" s="105">
        <v>600</v>
      </c>
      <c r="Z13" s="108">
        <v>600</v>
      </c>
      <c r="AA13" s="105">
        <v>600</v>
      </c>
      <c r="AB13" s="108"/>
      <c r="AC13" s="105">
        <v>1200</v>
      </c>
      <c r="AD13" s="108">
        <v>800</v>
      </c>
    </row>
    <row r="14" spans="2:30" x14ac:dyDescent="0.25">
      <c r="B14" s="16">
        <v>11</v>
      </c>
      <c r="C14" s="17" t="s">
        <v>42</v>
      </c>
      <c r="D14" s="14" t="s">
        <v>43</v>
      </c>
      <c r="E14" s="14"/>
      <c r="F14" s="23"/>
      <c r="G14" s="30"/>
      <c r="H14" s="30">
        <v>500</v>
      </c>
      <c r="I14" s="14">
        <v>1000</v>
      </c>
      <c r="J14" s="14">
        <v>500</v>
      </c>
      <c r="K14" s="14">
        <v>500</v>
      </c>
      <c r="L14" s="14">
        <v>500</v>
      </c>
      <c r="M14" s="14">
        <v>500</v>
      </c>
      <c r="N14" s="14">
        <v>500</v>
      </c>
      <c r="O14" s="14">
        <v>500</v>
      </c>
      <c r="P14" s="14">
        <v>500</v>
      </c>
      <c r="Q14" s="14">
        <v>500</v>
      </c>
      <c r="R14" s="14">
        <v>500</v>
      </c>
      <c r="S14" s="124">
        <v>500</v>
      </c>
      <c r="T14" s="124">
        <v>500</v>
      </c>
      <c r="U14" s="124">
        <v>500</v>
      </c>
      <c r="V14" s="124">
        <v>500</v>
      </c>
      <c r="W14" s="124">
        <v>500</v>
      </c>
      <c r="X14" s="105">
        <v>600</v>
      </c>
      <c r="Y14" s="105">
        <v>600</v>
      </c>
      <c r="Z14" s="105">
        <v>600</v>
      </c>
      <c r="AA14" s="105">
        <v>600</v>
      </c>
      <c r="AB14" s="105">
        <v>600</v>
      </c>
      <c r="AC14" s="105">
        <v>600</v>
      </c>
      <c r="AD14" s="105">
        <v>600</v>
      </c>
    </row>
    <row r="15" spans="2:30" x14ac:dyDescent="0.25">
      <c r="B15" s="16">
        <v>12</v>
      </c>
      <c r="C15" s="17" t="s">
        <v>44</v>
      </c>
      <c r="D15" s="14" t="s">
        <v>45</v>
      </c>
      <c r="E15" s="14"/>
      <c r="F15" s="18" t="s">
        <v>21</v>
      </c>
      <c r="G15" s="30"/>
      <c r="H15" s="30">
        <v>500</v>
      </c>
      <c r="I15" s="14">
        <v>1000</v>
      </c>
      <c r="J15" s="14">
        <v>500</v>
      </c>
      <c r="K15" s="14">
        <v>500</v>
      </c>
      <c r="L15" s="14">
        <v>500</v>
      </c>
      <c r="M15" s="14">
        <v>500</v>
      </c>
      <c r="N15" s="14">
        <v>500</v>
      </c>
      <c r="O15" s="14">
        <v>500</v>
      </c>
      <c r="P15" s="14">
        <v>500</v>
      </c>
      <c r="Q15" s="14">
        <v>500</v>
      </c>
      <c r="R15" s="14">
        <v>500</v>
      </c>
      <c r="S15" s="124">
        <v>500</v>
      </c>
      <c r="T15" s="128">
        <v>550</v>
      </c>
      <c r="U15" s="128">
        <v>500</v>
      </c>
      <c r="V15" s="128">
        <v>500</v>
      </c>
      <c r="W15" s="124">
        <v>500</v>
      </c>
      <c r="X15" s="108">
        <v>650</v>
      </c>
      <c r="Y15" s="105">
        <v>600</v>
      </c>
      <c r="Z15" s="105">
        <v>600</v>
      </c>
      <c r="AA15" s="105">
        <v>600</v>
      </c>
      <c r="AB15" s="105">
        <v>600</v>
      </c>
      <c r="AC15" s="105">
        <v>600</v>
      </c>
      <c r="AD15" s="105">
        <v>600</v>
      </c>
    </row>
    <row r="16" spans="2:30" x14ac:dyDescent="0.25">
      <c r="B16" s="16">
        <v>13</v>
      </c>
      <c r="C16" s="17" t="s">
        <v>46</v>
      </c>
      <c r="D16" s="14" t="s">
        <v>47</v>
      </c>
      <c r="E16" s="14"/>
      <c r="F16" s="18" t="s">
        <v>21</v>
      </c>
      <c r="G16" s="30"/>
      <c r="H16" s="30">
        <v>500</v>
      </c>
      <c r="I16" s="14">
        <v>1000</v>
      </c>
      <c r="J16" s="104">
        <v>500</v>
      </c>
      <c r="K16" s="14">
        <v>500</v>
      </c>
      <c r="L16" s="14">
        <v>500</v>
      </c>
      <c r="M16" s="14">
        <v>550</v>
      </c>
      <c r="N16" s="14">
        <v>500</v>
      </c>
      <c r="O16" s="14">
        <v>500</v>
      </c>
      <c r="P16" s="14">
        <v>500</v>
      </c>
      <c r="Q16" s="14" t="s">
        <v>25</v>
      </c>
      <c r="R16" s="14" t="s">
        <v>25</v>
      </c>
      <c r="S16" s="124">
        <v>500</v>
      </c>
      <c r="T16" s="124">
        <v>500</v>
      </c>
      <c r="U16" s="124">
        <v>500</v>
      </c>
      <c r="V16" s="124">
        <v>500</v>
      </c>
      <c r="W16" s="124">
        <v>500</v>
      </c>
      <c r="X16" s="105">
        <v>600</v>
      </c>
      <c r="Y16" s="105">
        <v>600</v>
      </c>
      <c r="Z16" s="105">
        <v>600</v>
      </c>
      <c r="AA16" s="105">
        <v>600</v>
      </c>
      <c r="AB16" s="105">
        <v>600</v>
      </c>
      <c r="AC16" s="105">
        <v>600</v>
      </c>
      <c r="AD16" s="105">
        <v>600</v>
      </c>
    </row>
    <row r="17" spans="2:30" x14ac:dyDescent="0.25">
      <c r="B17" s="16">
        <v>14</v>
      </c>
      <c r="C17" s="17" t="s">
        <v>48</v>
      </c>
      <c r="D17" s="14" t="s">
        <v>49</v>
      </c>
      <c r="E17" s="14"/>
      <c r="F17" s="18" t="s">
        <v>21</v>
      </c>
      <c r="G17" s="30"/>
      <c r="H17" s="30">
        <v>500</v>
      </c>
      <c r="I17" s="14">
        <v>1000</v>
      </c>
      <c r="J17" s="105">
        <v>500</v>
      </c>
      <c r="K17" s="14">
        <v>500</v>
      </c>
      <c r="L17" s="14">
        <v>500</v>
      </c>
      <c r="M17" s="14">
        <v>500</v>
      </c>
      <c r="N17" s="14">
        <v>500</v>
      </c>
      <c r="O17" s="14">
        <v>500</v>
      </c>
      <c r="P17" s="14">
        <v>500</v>
      </c>
      <c r="Q17" s="14">
        <v>500</v>
      </c>
      <c r="R17" s="14">
        <v>500</v>
      </c>
      <c r="S17" s="124">
        <v>500</v>
      </c>
      <c r="T17" s="124">
        <v>500</v>
      </c>
      <c r="U17" s="124">
        <v>500</v>
      </c>
      <c r="V17" s="124">
        <v>500</v>
      </c>
      <c r="W17" s="124">
        <v>500</v>
      </c>
      <c r="X17" s="105">
        <v>600</v>
      </c>
      <c r="Y17" s="105">
        <v>600</v>
      </c>
      <c r="Z17" s="105">
        <v>600</v>
      </c>
      <c r="AA17" s="105">
        <v>600</v>
      </c>
      <c r="AB17" s="105">
        <v>600</v>
      </c>
      <c r="AC17" s="105">
        <v>600</v>
      </c>
      <c r="AD17" s="105">
        <v>600</v>
      </c>
    </row>
    <row r="18" spans="2:30" ht="15.75" thickBot="1" x14ac:dyDescent="0.3">
      <c r="B18" s="19">
        <v>15</v>
      </c>
      <c r="C18" s="20" t="s">
        <v>50</v>
      </c>
      <c r="D18" s="21" t="s">
        <v>51</v>
      </c>
      <c r="E18" s="21"/>
      <c r="F18" s="22"/>
      <c r="G18" s="30"/>
      <c r="H18" s="30">
        <v>500</v>
      </c>
      <c r="I18" s="14">
        <v>1000</v>
      </c>
      <c r="J18" s="14">
        <v>500</v>
      </c>
      <c r="K18" s="14">
        <v>500</v>
      </c>
      <c r="L18" s="14">
        <v>500</v>
      </c>
      <c r="M18" s="14">
        <v>500</v>
      </c>
      <c r="N18" s="14">
        <v>500</v>
      </c>
      <c r="O18" s="14">
        <v>500</v>
      </c>
      <c r="P18" s="14">
        <v>500</v>
      </c>
      <c r="Q18" s="14">
        <v>500</v>
      </c>
      <c r="R18" s="14">
        <v>500</v>
      </c>
      <c r="S18" s="124">
        <v>500</v>
      </c>
      <c r="T18" s="124">
        <v>500</v>
      </c>
      <c r="U18" s="124">
        <v>500</v>
      </c>
      <c r="V18" s="124">
        <v>500</v>
      </c>
      <c r="W18" s="124">
        <v>500</v>
      </c>
      <c r="X18" s="105">
        <v>600</v>
      </c>
      <c r="Y18" s="105">
        <v>600</v>
      </c>
      <c r="Z18" s="105">
        <v>600</v>
      </c>
      <c r="AA18" s="105">
        <v>600</v>
      </c>
      <c r="AB18" s="105">
        <v>600</v>
      </c>
      <c r="AC18" s="105">
        <v>600</v>
      </c>
      <c r="AD18" s="105">
        <v>600</v>
      </c>
    </row>
    <row r="19" spans="2:30" x14ac:dyDescent="0.25">
      <c r="B19" s="11">
        <v>16</v>
      </c>
      <c r="C19" s="12" t="s">
        <v>52</v>
      </c>
      <c r="D19" s="13" t="s">
        <v>53</v>
      </c>
      <c r="E19" s="13"/>
      <c r="F19" s="18" t="s">
        <v>21</v>
      </c>
      <c r="G19" s="30"/>
      <c r="H19" s="30">
        <v>500</v>
      </c>
      <c r="I19" s="14">
        <v>1100</v>
      </c>
      <c r="J19" s="105">
        <v>500</v>
      </c>
      <c r="K19" s="14">
        <v>500</v>
      </c>
      <c r="L19" s="14">
        <v>500</v>
      </c>
      <c r="M19" s="14">
        <v>500</v>
      </c>
      <c r="N19" s="14">
        <v>500</v>
      </c>
      <c r="O19" s="14">
        <v>500</v>
      </c>
      <c r="P19" s="14">
        <v>500</v>
      </c>
      <c r="Q19" s="14">
        <v>500</v>
      </c>
      <c r="R19" s="14">
        <v>500</v>
      </c>
      <c r="S19" s="124">
        <v>500</v>
      </c>
      <c r="T19" s="124">
        <v>500</v>
      </c>
      <c r="U19" s="124">
        <v>500</v>
      </c>
      <c r="V19" s="124">
        <v>500</v>
      </c>
      <c r="W19" s="131" t="s">
        <v>25</v>
      </c>
      <c r="X19" s="131" t="s">
        <v>25</v>
      </c>
      <c r="Y19" s="131" t="s">
        <v>25</v>
      </c>
      <c r="Z19" s="131" t="s">
        <v>25</v>
      </c>
      <c r="AA19" s="131" t="s">
        <v>25</v>
      </c>
      <c r="AB19" s="131" t="s">
        <v>25</v>
      </c>
      <c r="AC19" s="131" t="s">
        <v>25</v>
      </c>
      <c r="AD19" s="131" t="s">
        <v>25</v>
      </c>
    </row>
    <row r="20" spans="2:30" x14ac:dyDescent="0.25">
      <c r="B20" s="16">
        <v>17</v>
      </c>
      <c r="C20" s="17" t="s">
        <v>54</v>
      </c>
      <c r="D20" s="14" t="s">
        <v>55</v>
      </c>
      <c r="E20" s="14"/>
      <c r="F20" s="23"/>
      <c r="G20" s="30"/>
      <c r="H20" s="30">
        <v>500</v>
      </c>
      <c r="I20" s="14">
        <v>1000</v>
      </c>
      <c r="J20" s="105">
        <v>500</v>
      </c>
      <c r="K20" s="14">
        <v>500</v>
      </c>
      <c r="L20" s="14">
        <v>500</v>
      </c>
      <c r="M20" s="14">
        <v>500</v>
      </c>
      <c r="N20" s="14">
        <v>500</v>
      </c>
      <c r="O20" s="14">
        <v>500</v>
      </c>
      <c r="P20" s="14">
        <v>500</v>
      </c>
      <c r="Q20" s="14">
        <v>500</v>
      </c>
      <c r="R20" s="14">
        <v>500</v>
      </c>
      <c r="S20" s="124">
        <v>500</v>
      </c>
      <c r="T20" s="124">
        <v>500</v>
      </c>
      <c r="U20" s="124">
        <v>500</v>
      </c>
      <c r="V20" s="124">
        <v>500</v>
      </c>
      <c r="W20" s="124">
        <v>500</v>
      </c>
      <c r="X20" s="105">
        <v>600</v>
      </c>
      <c r="Y20" s="105">
        <v>600</v>
      </c>
      <c r="Z20" s="105">
        <v>600</v>
      </c>
      <c r="AA20" s="105">
        <v>600</v>
      </c>
      <c r="AB20" s="105">
        <v>600</v>
      </c>
      <c r="AC20" s="105">
        <v>600</v>
      </c>
      <c r="AD20" s="105">
        <v>600</v>
      </c>
    </row>
    <row r="21" spans="2:30" x14ac:dyDescent="0.25">
      <c r="B21" s="16">
        <v>18</v>
      </c>
      <c r="C21" s="17" t="s">
        <v>56</v>
      </c>
      <c r="D21" s="14" t="s">
        <v>57</v>
      </c>
      <c r="E21" s="14"/>
      <c r="F21" s="23"/>
      <c r="G21" s="30"/>
      <c r="H21" s="30">
        <v>500</v>
      </c>
      <c r="I21" s="14">
        <v>1000</v>
      </c>
      <c r="J21" s="105">
        <v>550</v>
      </c>
      <c r="K21" s="14">
        <v>500</v>
      </c>
      <c r="L21" s="14">
        <v>500</v>
      </c>
      <c r="M21" s="14">
        <v>500</v>
      </c>
      <c r="N21" s="14">
        <v>500</v>
      </c>
      <c r="O21" s="14">
        <v>500</v>
      </c>
      <c r="P21" s="14">
        <v>500</v>
      </c>
      <c r="Q21" s="14">
        <v>500</v>
      </c>
      <c r="R21" s="14">
        <v>500</v>
      </c>
      <c r="S21" s="124">
        <v>500</v>
      </c>
      <c r="T21" s="124">
        <v>500</v>
      </c>
      <c r="U21" s="124">
        <v>500</v>
      </c>
      <c r="V21" s="124">
        <v>500</v>
      </c>
      <c r="W21" s="124">
        <v>500</v>
      </c>
      <c r="X21" s="105">
        <v>600</v>
      </c>
      <c r="Y21" s="105">
        <v>600</v>
      </c>
      <c r="Z21" s="105">
        <v>600</v>
      </c>
      <c r="AA21" s="105">
        <v>600</v>
      </c>
      <c r="AB21" s="105">
        <v>600</v>
      </c>
      <c r="AC21" s="105">
        <v>600</v>
      </c>
      <c r="AD21" s="105">
        <v>600</v>
      </c>
    </row>
    <row r="22" spans="2:30" x14ac:dyDescent="0.25">
      <c r="B22" s="16">
        <v>19</v>
      </c>
      <c r="C22" s="17" t="s">
        <v>58</v>
      </c>
      <c r="D22" s="14" t="s">
        <v>59</v>
      </c>
      <c r="E22" s="14"/>
      <c r="F22" s="23"/>
      <c r="G22" s="30"/>
      <c r="H22" s="30">
        <v>500</v>
      </c>
      <c r="I22" s="14">
        <v>1000</v>
      </c>
      <c r="J22" s="105">
        <v>550</v>
      </c>
      <c r="K22" s="14">
        <v>500</v>
      </c>
      <c r="L22" s="14">
        <v>500</v>
      </c>
      <c r="M22" s="14">
        <v>500</v>
      </c>
      <c r="N22" s="14">
        <v>500</v>
      </c>
      <c r="O22" s="104"/>
      <c r="P22" s="14">
        <v>1050</v>
      </c>
      <c r="Q22" s="14">
        <v>500</v>
      </c>
      <c r="R22" s="14">
        <v>500</v>
      </c>
      <c r="S22" s="124">
        <v>500</v>
      </c>
      <c r="T22" s="124">
        <v>500</v>
      </c>
      <c r="U22" s="124">
        <v>500</v>
      </c>
      <c r="V22" s="124">
        <v>500</v>
      </c>
      <c r="W22" s="124">
        <v>500</v>
      </c>
      <c r="X22" s="105">
        <v>600</v>
      </c>
      <c r="Y22" s="105">
        <v>600</v>
      </c>
      <c r="Z22" s="105">
        <v>600</v>
      </c>
      <c r="AA22" s="105">
        <v>600</v>
      </c>
      <c r="AB22" s="105">
        <v>600</v>
      </c>
      <c r="AC22" s="105">
        <v>600</v>
      </c>
      <c r="AD22" s="105">
        <v>600</v>
      </c>
    </row>
    <row r="23" spans="2:30" x14ac:dyDescent="0.25">
      <c r="B23" s="16">
        <v>20</v>
      </c>
      <c r="C23" s="17" t="s">
        <v>60</v>
      </c>
      <c r="D23" s="14" t="s">
        <v>61</v>
      </c>
      <c r="E23" s="14">
        <v>9413024037</v>
      </c>
      <c r="F23" s="24" t="s">
        <v>35</v>
      </c>
      <c r="G23" s="30"/>
      <c r="H23" s="30">
        <v>500</v>
      </c>
      <c r="I23" s="14">
        <v>1000</v>
      </c>
      <c r="J23" s="14">
        <v>500</v>
      </c>
      <c r="K23" s="14">
        <v>500</v>
      </c>
      <c r="L23" s="14">
        <v>500</v>
      </c>
      <c r="M23" s="14">
        <v>500</v>
      </c>
      <c r="N23" s="14">
        <v>500</v>
      </c>
      <c r="O23" s="14">
        <v>500</v>
      </c>
      <c r="P23" s="14">
        <v>500</v>
      </c>
      <c r="Q23" s="14">
        <v>500</v>
      </c>
      <c r="R23" s="14">
        <v>500</v>
      </c>
      <c r="S23" s="124">
        <v>500</v>
      </c>
      <c r="T23" s="124">
        <v>500</v>
      </c>
      <c r="U23" s="124">
        <v>500</v>
      </c>
      <c r="V23" s="124">
        <v>500</v>
      </c>
      <c r="W23" s="124">
        <v>500</v>
      </c>
      <c r="X23" s="105">
        <v>600</v>
      </c>
      <c r="Y23" s="105">
        <v>600</v>
      </c>
      <c r="Z23" s="105">
        <v>600</v>
      </c>
      <c r="AA23" s="105">
        <v>600</v>
      </c>
      <c r="AB23" s="105">
        <v>600</v>
      </c>
      <c r="AC23" s="105">
        <v>600</v>
      </c>
      <c r="AD23" s="105">
        <v>600</v>
      </c>
    </row>
    <row r="24" spans="2:30" ht="15.75" thickBot="1" x14ac:dyDescent="0.3">
      <c r="B24" s="19">
        <v>21</v>
      </c>
      <c r="C24" s="20" t="s">
        <v>62</v>
      </c>
      <c r="D24" s="14" t="s">
        <v>63</v>
      </c>
      <c r="E24" s="21">
        <v>9785831242</v>
      </c>
      <c r="F24" s="25" t="s">
        <v>35</v>
      </c>
      <c r="G24" s="30"/>
      <c r="H24" s="30">
        <v>500</v>
      </c>
      <c r="I24" s="14">
        <v>1000</v>
      </c>
      <c r="J24" s="108">
        <v>500</v>
      </c>
      <c r="K24" s="14">
        <v>550</v>
      </c>
      <c r="L24" s="14">
        <v>500</v>
      </c>
      <c r="M24" s="14">
        <v>500</v>
      </c>
      <c r="N24" s="14">
        <v>500</v>
      </c>
      <c r="O24" s="14">
        <v>500</v>
      </c>
      <c r="P24" s="14">
        <v>500</v>
      </c>
      <c r="Q24" s="14">
        <v>500</v>
      </c>
      <c r="R24" s="14">
        <v>500</v>
      </c>
      <c r="S24" s="124">
        <v>500</v>
      </c>
      <c r="T24" s="124">
        <v>500</v>
      </c>
      <c r="U24" s="124">
        <v>500</v>
      </c>
      <c r="V24" s="124">
        <v>500</v>
      </c>
      <c r="W24" s="124">
        <v>500</v>
      </c>
      <c r="X24" s="105">
        <v>600</v>
      </c>
      <c r="Y24" s="105">
        <v>600</v>
      </c>
      <c r="Z24" s="105">
        <v>600</v>
      </c>
      <c r="AA24" s="105">
        <v>600</v>
      </c>
      <c r="AB24" s="105">
        <v>600</v>
      </c>
      <c r="AC24" s="105">
        <v>600</v>
      </c>
      <c r="AD24" s="105">
        <v>600</v>
      </c>
    </row>
    <row r="25" spans="2:30" x14ac:dyDescent="0.25">
      <c r="B25" s="11">
        <v>22</v>
      </c>
      <c r="C25" s="12" t="s">
        <v>64</v>
      </c>
      <c r="D25" s="13" t="s">
        <v>65</v>
      </c>
      <c r="E25" s="13">
        <v>9352320420</v>
      </c>
      <c r="F25" s="26" t="s">
        <v>35</v>
      </c>
      <c r="G25" s="30"/>
      <c r="H25" s="30">
        <v>500</v>
      </c>
      <c r="I25" s="14">
        <v>1500</v>
      </c>
      <c r="J25" s="14" t="s">
        <v>39</v>
      </c>
      <c r="K25" s="14">
        <v>500</v>
      </c>
      <c r="L25" s="14">
        <v>500</v>
      </c>
      <c r="M25" s="14">
        <v>500</v>
      </c>
      <c r="N25" s="14">
        <v>500</v>
      </c>
      <c r="O25" s="14">
        <v>500</v>
      </c>
      <c r="P25" s="14">
        <v>550</v>
      </c>
      <c r="Q25" s="14">
        <v>500</v>
      </c>
      <c r="R25" s="14">
        <v>500</v>
      </c>
      <c r="S25" s="124">
        <v>500</v>
      </c>
      <c r="T25" s="124">
        <v>500</v>
      </c>
      <c r="U25" s="124">
        <v>500</v>
      </c>
      <c r="V25" s="124">
        <v>500</v>
      </c>
      <c r="W25" s="124">
        <v>500</v>
      </c>
      <c r="X25" s="105">
        <v>600</v>
      </c>
      <c r="Y25" s="105">
        <v>600</v>
      </c>
      <c r="Z25" s="105">
        <v>600</v>
      </c>
      <c r="AA25" s="105">
        <v>600</v>
      </c>
      <c r="AB25" s="105">
        <v>600</v>
      </c>
      <c r="AC25" s="105">
        <v>600</v>
      </c>
      <c r="AD25" s="105">
        <v>600</v>
      </c>
    </row>
    <row r="26" spans="2:30" x14ac:dyDescent="0.25">
      <c r="B26" s="16">
        <v>23</v>
      </c>
      <c r="C26" s="17" t="s">
        <v>66</v>
      </c>
      <c r="D26" s="14" t="s">
        <v>67</v>
      </c>
      <c r="E26" s="14">
        <v>9414044007</v>
      </c>
      <c r="F26" s="24" t="s">
        <v>35</v>
      </c>
      <c r="G26" s="30"/>
      <c r="H26" s="30">
        <v>500</v>
      </c>
      <c r="I26" s="14">
        <v>1500</v>
      </c>
      <c r="J26" s="14" t="s">
        <v>39</v>
      </c>
      <c r="K26" s="14">
        <v>500</v>
      </c>
      <c r="L26" s="14">
        <v>500</v>
      </c>
      <c r="M26" s="14">
        <v>500</v>
      </c>
      <c r="N26" s="14">
        <v>500</v>
      </c>
      <c r="O26" s="14">
        <v>500</v>
      </c>
      <c r="P26" s="14">
        <v>500</v>
      </c>
      <c r="Q26" s="14">
        <v>1000</v>
      </c>
      <c r="R26" s="14">
        <v>0</v>
      </c>
      <c r="S26" s="124">
        <v>500</v>
      </c>
      <c r="T26" s="124">
        <v>500</v>
      </c>
      <c r="U26" s="124">
        <v>500</v>
      </c>
      <c r="V26" s="124">
        <v>500</v>
      </c>
      <c r="W26" s="124">
        <v>500</v>
      </c>
      <c r="X26" s="105">
        <v>600</v>
      </c>
      <c r="Y26" s="105">
        <v>600</v>
      </c>
      <c r="Z26" s="105">
        <v>600</v>
      </c>
      <c r="AA26" s="105">
        <v>600</v>
      </c>
      <c r="AB26" s="105">
        <v>600</v>
      </c>
      <c r="AC26" s="105">
        <v>600</v>
      </c>
      <c r="AD26" s="105">
        <v>600</v>
      </c>
    </row>
    <row r="27" spans="2:30" x14ac:dyDescent="0.25">
      <c r="B27" s="16">
        <v>24</v>
      </c>
      <c r="C27" s="17" t="s">
        <v>68</v>
      </c>
      <c r="D27" s="14" t="s">
        <v>69</v>
      </c>
      <c r="E27" s="14"/>
      <c r="F27" s="18" t="s">
        <v>21</v>
      </c>
      <c r="G27" s="30"/>
      <c r="H27" s="30">
        <v>500</v>
      </c>
      <c r="I27" s="14"/>
      <c r="J27" s="14">
        <v>1600</v>
      </c>
      <c r="K27" s="14">
        <v>500</v>
      </c>
      <c r="L27" s="14">
        <v>500</v>
      </c>
      <c r="M27" s="14">
        <v>500</v>
      </c>
      <c r="N27" s="14">
        <v>500</v>
      </c>
      <c r="O27" s="14">
        <v>500</v>
      </c>
      <c r="P27" s="14">
        <v>500</v>
      </c>
      <c r="Q27" s="14">
        <v>500</v>
      </c>
      <c r="R27" s="14">
        <v>500</v>
      </c>
      <c r="S27" s="124">
        <v>500</v>
      </c>
      <c r="T27" s="124">
        <v>500</v>
      </c>
      <c r="U27" s="124">
        <v>500</v>
      </c>
      <c r="V27" s="124">
        <v>500</v>
      </c>
      <c r="W27" s="124">
        <v>500</v>
      </c>
      <c r="X27" s="105">
        <v>600</v>
      </c>
      <c r="Y27" s="105">
        <v>0</v>
      </c>
      <c r="Z27" s="105">
        <v>1200</v>
      </c>
      <c r="AA27" s="105">
        <v>600</v>
      </c>
      <c r="AB27" s="105">
        <v>600</v>
      </c>
      <c r="AC27" s="201"/>
      <c r="AD27" s="105">
        <v>1200</v>
      </c>
    </row>
    <row r="28" spans="2:30" x14ac:dyDescent="0.25">
      <c r="B28" s="16">
        <v>25</v>
      </c>
      <c r="C28" s="17" t="s">
        <v>70</v>
      </c>
      <c r="D28" s="14" t="s">
        <v>71</v>
      </c>
      <c r="E28" s="14">
        <v>8824338143</v>
      </c>
      <c r="F28" s="24" t="s">
        <v>72</v>
      </c>
      <c r="G28" s="30"/>
      <c r="H28" s="30">
        <v>500</v>
      </c>
      <c r="I28" s="14">
        <v>1000</v>
      </c>
      <c r="J28" s="14">
        <v>500</v>
      </c>
      <c r="K28" s="14">
        <v>500</v>
      </c>
      <c r="L28" s="14">
        <v>500</v>
      </c>
      <c r="M28" s="14">
        <v>500</v>
      </c>
      <c r="N28" s="14">
        <v>500</v>
      </c>
      <c r="O28" s="14">
        <v>500</v>
      </c>
      <c r="P28" s="14">
        <v>500</v>
      </c>
      <c r="Q28" s="14">
        <v>500</v>
      </c>
      <c r="R28" s="104"/>
      <c r="S28" s="124">
        <v>1050</v>
      </c>
      <c r="T28" s="124">
        <v>500</v>
      </c>
      <c r="U28" s="124">
        <v>500</v>
      </c>
      <c r="V28" s="124">
        <v>700</v>
      </c>
      <c r="W28" s="124">
        <v>500</v>
      </c>
      <c r="X28" s="105">
        <v>1100</v>
      </c>
      <c r="Y28" s="105">
        <v>600</v>
      </c>
      <c r="Z28" s="105">
        <v>600</v>
      </c>
      <c r="AA28" s="105">
        <v>600</v>
      </c>
      <c r="AB28" s="105">
        <v>600</v>
      </c>
      <c r="AC28" s="105">
        <v>800</v>
      </c>
      <c r="AD28" s="105">
        <v>600</v>
      </c>
    </row>
    <row r="29" spans="2:30" ht="15.75" thickBot="1" x14ac:dyDescent="0.3">
      <c r="B29" s="16">
        <v>26</v>
      </c>
      <c r="C29" s="17" t="s">
        <v>73</v>
      </c>
      <c r="D29" s="14" t="s">
        <v>74</v>
      </c>
      <c r="E29" s="14"/>
      <c r="F29" s="18" t="s">
        <v>21</v>
      </c>
      <c r="G29" s="30"/>
      <c r="H29" s="30"/>
      <c r="I29" s="14">
        <v>1100</v>
      </c>
      <c r="J29" s="105">
        <v>550</v>
      </c>
      <c r="K29" s="14">
        <v>500</v>
      </c>
      <c r="L29" s="14">
        <v>500</v>
      </c>
      <c r="M29" s="14">
        <v>500</v>
      </c>
      <c r="N29" s="14">
        <v>500</v>
      </c>
      <c r="O29" s="14">
        <v>500</v>
      </c>
      <c r="P29" s="14">
        <v>500</v>
      </c>
      <c r="Q29" s="14">
        <v>500</v>
      </c>
      <c r="R29" s="14">
        <v>500</v>
      </c>
      <c r="S29" s="124">
        <v>500</v>
      </c>
      <c r="T29" s="124">
        <v>500</v>
      </c>
      <c r="U29" s="124">
        <v>500</v>
      </c>
      <c r="V29" s="124">
        <v>500</v>
      </c>
      <c r="W29" s="124">
        <v>500</v>
      </c>
      <c r="X29" s="105">
        <v>600</v>
      </c>
      <c r="Y29" s="105">
        <v>600</v>
      </c>
      <c r="Z29" s="105">
        <v>600</v>
      </c>
      <c r="AA29" s="105">
        <v>600</v>
      </c>
      <c r="AB29" s="105">
        <v>600</v>
      </c>
      <c r="AC29" s="105" t="s">
        <v>217</v>
      </c>
      <c r="AD29" s="105">
        <v>600</v>
      </c>
    </row>
    <row r="30" spans="2:30" ht="15.75" thickBot="1" x14ac:dyDescent="0.3">
      <c r="B30" s="19">
        <v>27</v>
      </c>
      <c r="C30" s="20" t="s">
        <v>75</v>
      </c>
      <c r="D30" s="13" t="s">
        <v>76</v>
      </c>
      <c r="E30" s="21">
        <v>7742950190</v>
      </c>
      <c r="F30" s="22"/>
      <c r="G30" s="30"/>
      <c r="H30" s="30"/>
      <c r="I30" s="14">
        <v>1000</v>
      </c>
      <c r="J30" s="120" t="s">
        <v>26</v>
      </c>
      <c r="K30" s="120"/>
      <c r="L30" s="120"/>
      <c r="M30" s="120"/>
      <c r="N30" s="120"/>
      <c r="O30" s="120"/>
      <c r="P30" s="120"/>
      <c r="Q30" s="120"/>
      <c r="R30" s="120">
        <v>150</v>
      </c>
      <c r="S30" s="131" t="s">
        <v>26</v>
      </c>
      <c r="T30" s="131"/>
      <c r="U30" s="131"/>
      <c r="V30" s="131"/>
      <c r="W30" s="131"/>
      <c r="X30" s="120"/>
      <c r="Y30" s="120"/>
      <c r="Z30" s="120"/>
      <c r="AA30" s="120"/>
      <c r="AB30" s="120"/>
      <c r="AC30" s="120"/>
      <c r="AD30" s="120"/>
    </row>
    <row r="31" spans="2:30" x14ac:dyDescent="0.25">
      <c r="B31" s="11">
        <v>28</v>
      </c>
      <c r="C31" s="12" t="s">
        <v>77</v>
      </c>
      <c r="D31" s="13" t="s">
        <v>78</v>
      </c>
      <c r="E31" s="13">
        <v>9057537017</v>
      </c>
      <c r="F31" s="15"/>
      <c r="G31" s="30"/>
      <c r="H31" s="30">
        <v>500</v>
      </c>
      <c r="I31" s="14">
        <v>1000</v>
      </c>
      <c r="J31" s="105">
        <v>550</v>
      </c>
      <c r="K31" s="14">
        <v>500</v>
      </c>
      <c r="L31" s="14">
        <v>500</v>
      </c>
      <c r="M31" s="14">
        <v>500</v>
      </c>
      <c r="N31" s="14">
        <v>500</v>
      </c>
      <c r="O31" s="14">
        <v>500</v>
      </c>
      <c r="P31" s="120">
        <v>1000</v>
      </c>
      <c r="Q31" s="14">
        <v>0</v>
      </c>
      <c r="R31" s="14">
        <v>500</v>
      </c>
      <c r="S31" s="124">
        <v>500</v>
      </c>
      <c r="T31" s="124">
        <v>500</v>
      </c>
      <c r="U31" s="124">
        <v>500</v>
      </c>
      <c r="V31" s="124">
        <v>500</v>
      </c>
      <c r="W31" s="124">
        <v>500</v>
      </c>
      <c r="X31" s="105">
        <v>600</v>
      </c>
      <c r="Y31" s="105">
        <v>600</v>
      </c>
      <c r="Z31" s="105">
        <v>600</v>
      </c>
      <c r="AA31" s="105">
        <v>600</v>
      </c>
      <c r="AB31" s="105">
        <v>600</v>
      </c>
      <c r="AC31" s="105">
        <v>600</v>
      </c>
      <c r="AD31" s="105">
        <v>600</v>
      </c>
    </row>
    <row r="32" spans="2:30" x14ac:dyDescent="0.25">
      <c r="B32" s="16">
        <v>29</v>
      </c>
      <c r="C32" s="17" t="s">
        <v>79</v>
      </c>
      <c r="D32" s="14" t="s">
        <v>80</v>
      </c>
      <c r="E32" s="14">
        <v>9928879983</v>
      </c>
      <c r="F32" s="24" t="s">
        <v>35</v>
      </c>
      <c r="G32" s="30"/>
      <c r="H32" s="30">
        <v>500</v>
      </c>
      <c r="I32" s="14">
        <v>1500</v>
      </c>
      <c r="J32" s="14" t="s">
        <v>39</v>
      </c>
      <c r="K32" s="14">
        <v>500</v>
      </c>
      <c r="L32" s="14">
        <v>500</v>
      </c>
      <c r="M32" s="14">
        <v>500</v>
      </c>
      <c r="N32" s="14">
        <v>500</v>
      </c>
      <c r="O32" s="14">
        <v>500</v>
      </c>
      <c r="P32" s="14">
        <v>508</v>
      </c>
      <c r="Q32" s="14">
        <v>500</v>
      </c>
      <c r="R32" s="14">
        <v>500</v>
      </c>
      <c r="S32" s="124">
        <v>500</v>
      </c>
      <c r="T32" s="124">
        <v>500</v>
      </c>
      <c r="U32" s="124">
        <v>500</v>
      </c>
      <c r="V32" s="124">
        <v>500</v>
      </c>
      <c r="W32" s="124">
        <v>500</v>
      </c>
      <c r="X32" s="105">
        <v>600</v>
      </c>
      <c r="Y32" s="105">
        <v>600</v>
      </c>
      <c r="Z32" s="105">
        <v>600</v>
      </c>
      <c r="AA32" s="105">
        <v>600</v>
      </c>
      <c r="AB32" s="105">
        <v>600</v>
      </c>
      <c r="AC32" s="105">
        <v>600</v>
      </c>
      <c r="AD32" s="105">
        <v>600</v>
      </c>
    </row>
    <row r="33" spans="2:33" x14ac:dyDescent="0.25">
      <c r="B33" s="16">
        <v>30</v>
      </c>
      <c r="C33" s="17" t="s">
        <v>81</v>
      </c>
      <c r="D33" s="14" t="s">
        <v>82</v>
      </c>
      <c r="E33" s="14"/>
      <c r="F33" s="23"/>
      <c r="G33" s="30"/>
      <c r="H33" s="30">
        <v>500</v>
      </c>
      <c r="I33" s="14">
        <v>1000</v>
      </c>
      <c r="J33" s="14">
        <v>500</v>
      </c>
      <c r="K33" s="14">
        <v>500</v>
      </c>
      <c r="L33" s="14">
        <v>500</v>
      </c>
      <c r="M33" s="14">
        <v>500</v>
      </c>
      <c r="N33" s="14">
        <v>500</v>
      </c>
      <c r="O33" s="14">
        <v>500</v>
      </c>
      <c r="P33" s="14">
        <v>500</v>
      </c>
      <c r="Q33" s="14">
        <v>500</v>
      </c>
      <c r="R33" s="14">
        <v>500</v>
      </c>
      <c r="S33" s="124">
        <v>500</v>
      </c>
      <c r="T33" s="124">
        <v>500</v>
      </c>
      <c r="U33" s="124">
        <v>500</v>
      </c>
      <c r="V33" s="124">
        <v>500</v>
      </c>
      <c r="W33" s="124">
        <v>500</v>
      </c>
      <c r="X33" s="105">
        <v>600</v>
      </c>
      <c r="Y33" s="105">
        <v>600</v>
      </c>
      <c r="Z33" s="105">
        <v>600</v>
      </c>
      <c r="AA33" s="105">
        <v>600</v>
      </c>
      <c r="AB33" s="105">
        <v>600</v>
      </c>
      <c r="AC33" s="105">
        <v>600</v>
      </c>
      <c r="AD33" s="105">
        <v>600</v>
      </c>
    </row>
    <row r="34" spans="2:33" x14ac:dyDescent="0.25">
      <c r="B34" s="16">
        <v>31</v>
      </c>
      <c r="C34" s="17" t="s">
        <v>83</v>
      </c>
      <c r="D34" s="14" t="s">
        <v>216</v>
      </c>
      <c r="E34" s="14"/>
      <c r="F34" s="84" t="s">
        <v>25</v>
      </c>
      <c r="G34" s="30"/>
      <c r="H34" s="30"/>
      <c r="I34" s="14"/>
      <c r="J34" s="14" t="s">
        <v>26</v>
      </c>
      <c r="K34" s="14"/>
      <c r="L34" s="14"/>
      <c r="M34" s="14"/>
      <c r="N34" s="14"/>
      <c r="O34" s="14"/>
      <c r="P34" s="14">
        <v>1600</v>
      </c>
      <c r="Q34" s="14">
        <v>500</v>
      </c>
      <c r="R34" s="14">
        <v>500</v>
      </c>
      <c r="S34" s="124">
        <v>500</v>
      </c>
      <c r="T34" s="124">
        <v>500</v>
      </c>
      <c r="U34" s="124">
        <v>500</v>
      </c>
      <c r="V34" s="124">
        <v>500</v>
      </c>
      <c r="W34" s="124">
        <v>500</v>
      </c>
      <c r="X34" s="105">
        <v>600</v>
      </c>
      <c r="Y34" s="105">
        <v>600</v>
      </c>
      <c r="Z34" s="105">
        <v>600</v>
      </c>
      <c r="AA34" s="105">
        <v>600</v>
      </c>
      <c r="AB34" s="105">
        <v>600</v>
      </c>
      <c r="AC34" s="105">
        <v>600</v>
      </c>
      <c r="AD34" s="105">
        <v>600</v>
      </c>
    </row>
    <row r="35" spans="2:33" x14ac:dyDescent="0.25">
      <c r="B35" s="16">
        <v>32</v>
      </c>
      <c r="C35" s="17" t="s">
        <v>84</v>
      </c>
      <c r="D35" s="14" t="s">
        <v>85</v>
      </c>
      <c r="E35" s="14">
        <v>9782222271</v>
      </c>
      <c r="F35" s="24" t="s">
        <v>35</v>
      </c>
      <c r="G35" s="30"/>
      <c r="H35" s="30">
        <v>500</v>
      </c>
      <c r="I35" s="14">
        <v>1000</v>
      </c>
      <c r="J35" s="105">
        <v>500</v>
      </c>
      <c r="K35" s="14">
        <v>500</v>
      </c>
      <c r="L35" s="14">
        <v>500</v>
      </c>
      <c r="M35" s="14">
        <v>500</v>
      </c>
      <c r="N35" s="14">
        <v>500</v>
      </c>
      <c r="O35" s="14">
        <v>500</v>
      </c>
      <c r="P35" s="14">
        <v>500</v>
      </c>
      <c r="Q35" s="14">
        <v>500</v>
      </c>
      <c r="R35" s="14">
        <v>500</v>
      </c>
      <c r="S35" s="124">
        <v>500</v>
      </c>
      <c r="T35" s="124">
        <v>500</v>
      </c>
      <c r="U35" s="124">
        <v>500</v>
      </c>
      <c r="V35" s="124">
        <v>500</v>
      </c>
      <c r="W35" s="124">
        <v>500</v>
      </c>
      <c r="X35" s="105">
        <v>600</v>
      </c>
      <c r="Y35" s="105">
        <v>600</v>
      </c>
      <c r="Z35" s="105">
        <v>600</v>
      </c>
      <c r="AA35" s="105">
        <v>600</v>
      </c>
      <c r="AB35" s="105">
        <v>600</v>
      </c>
      <c r="AC35" s="105">
        <v>600</v>
      </c>
      <c r="AD35" s="105">
        <v>600</v>
      </c>
    </row>
    <row r="36" spans="2:33" ht="15.75" thickBot="1" x14ac:dyDescent="0.3">
      <c r="B36" s="19">
        <v>33</v>
      </c>
      <c r="C36" s="20" t="s">
        <v>86</v>
      </c>
      <c r="D36" s="21" t="s">
        <v>87</v>
      </c>
      <c r="E36" s="21"/>
      <c r="F36" s="22"/>
      <c r="G36" s="30"/>
      <c r="H36" s="30">
        <v>500</v>
      </c>
      <c r="I36" s="14">
        <v>1000</v>
      </c>
      <c r="J36" s="14">
        <v>500</v>
      </c>
      <c r="K36" s="14">
        <v>500</v>
      </c>
      <c r="L36" s="14">
        <v>500</v>
      </c>
      <c r="M36" s="14">
        <v>500</v>
      </c>
      <c r="N36" s="14">
        <v>500</v>
      </c>
      <c r="O36" s="14">
        <v>500</v>
      </c>
      <c r="P36" s="14">
        <v>500</v>
      </c>
      <c r="Q36" s="14">
        <v>500</v>
      </c>
      <c r="R36" s="14">
        <v>500</v>
      </c>
      <c r="S36" s="124">
        <v>500</v>
      </c>
      <c r="T36" s="124">
        <v>500</v>
      </c>
      <c r="U36" s="124">
        <v>0</v>
      </c>
      <c r="V36" s="124">
        <v>1050</v>
      </c>
      <c r="W36" s="124">
        <v>500</v>
      </c>
      <c r="X36" s="105">
        <v>500</v>
      </c>
      <c r="Y36" s="105">
        <v>600</v>
      </c>
      <c r="Z36" s="105">
        <v>600</v>
      </c>
      <c r="AA36" s="105">
        <v>600</v>
      </c>
      <c r="AB36" s="105">
        <v>600</v>
      </c>
      <c r="AC36" s="105">
        <v>600</v>
      </c>
      <c r="AD36" s="105">
        <v>600</v>
      </c>
    </row>
    <row r="37" spans="2:33" x14ac:dyDescent="0.25">
      <c r="B37" s="11">
        <v>34</v>
      </c>
      <c r="C37" s="12" t="s">
        <v>88</v>
      </c>
      <c r="D37" s="13" t="s">
        <v>89</v>
      </c>
      <c r="E37" s="13">
        <v>8209448774</v>
      </c>
      <c r="F37" s="26" t="s">
        <v>72</v>
      </c>
      <c r="G37" s="30"/>
      <c r="H37" s="30">
        <v>500</v>
      </c>
      <c r="I37" s="14"/>
      <c r="J37" s="120" t="s">
        <v>26</v>
      </c>
      <c r="K37" s="120"/>
      <c r="L37" s="120"/>
      <c r="M37" s="120"/>
      <c r="N37" s="120"/>
      <c r="O37" s="120"/>
      <c r="P37" s="120"/>
      <c r="Q37" s="120"/>
      <c r="R37" s="120"/>
      <c r="S37" s="131"/>
      <c r="T37" s="131"/>
      <c r="U37" s="131"/>
      <c r="V37" s="131"/>
      <c r="W37" s="131"/>
      <c r="X37" s="120"/>
      <c r="Y37" s="120"/>
      <c r="Z37" s="120"/>
      <c r="AA37" s="120"/>
      <c r="AB37" s="120"/>
      <c r="AC37" s="120"/>
      <c r="AD37" s="120"/>
    </row>
    <row r="38" spans="2:33" x14ac:dyDescent="0.25">
      <c r="B38" s="16">
        <v>35</v>
      </c>
      <c r="C38" s="17" t="s">
        <v>90</v>
      </c>
      <c r="D38" s="14" t="s">
        <v>91</v>
      </c>
      <c r="E38" s="14">
        <v>9868723211</v>
      </c>
      <c r="F38" s="24" t="s">
        <v>35</v>
      </c>
      <c r="G38" s="30"/>
      <c r="H38" s="30">
        <v>500</v>
      </c>
      <c r="I38" s="14">
        <v>1500</v>
      </c>
      <c r="J38" s="14" t="s">
        <v>39</v>
      </c>
      <c r="K38" s="14">
        <v>500</v>
      </c>
      <c r="L38" s="14">
        <v>500</v>
      </c>
      <c r="M38" s="14">
        <v>500</v>
      </c>
      <c r="N38" s="14">
        <v>500</v>
      </c>
      <c r="O38" s="14">
        <v>500</v>
      </c>
      <c r="P38" s="14">
        <v>500</v>
      </c>
      <c r="Q38" s="14">
        <v>500</v>
      </c>
      <c r="R38" s="14">
        <v>500</v>
      </c>
      <c r="S38" s="124">
        <v>500</v>
      </c>
      <c r="T38" s="124">
        <v>500</v>
      </c>
      <c r="U38" s="124">
        <v>500</v>
      </c>
      <c r="V38" s="124">
        <v>500</v>
      </c>
      <c r="W38" s="124">
        <v>500</v>
      </c>
      <c r="X38" s="105">
        <v>600</v>
      </c>
      <c r="Y38" s="105">
        <v>600</v>
      </c>
      <c r="Z38" s="105">
        <v>600</v>
      </c>
      <c r="AA38" s="105">
        <v>600</v>
      </c>
      <c r="AB38" s="105">
        <v>600</v>
      </c>
      <c r="AC38" s="105">
        <v>600</v>
      </c>
      <c r="AD38" s="105">
        <v>600</v>
      </c>
    </row>
    <row r="39" spans="2:33" x14ac:dyDescent="0.25">
      <c r="B39" s="16">
        <v>36</v>
      </c>
      <c r="C39" s="17" t="s">
        <v>92</v>
      </c>
      <c r="D39" s="14" t="s">
        <v>93</v>
      </c>
      <c r="E39" s="14">
        <v>9024054245</v>
      </c>
      <c r="F39" s="24" t="s">
        <v>35</v>
      </c>
      <c r="G39" s="30"/>
      <c r="H39" s="30">
        <v>500</v>
      </c>
      <c r="I39" s="14"/>
      <c r="J39" s="120" t="s">
        <v>26</v>
      </c>
      <c r="K39" s="120"/>
      <c r="L39" s="120"/>
      <c r="M39" s="120"/>
      <c r="N39" s="120"/>
      <c r="O39" s="120"/>
      <c r="P39" s="120"/>
      <c r="Q39" s="120"/>
      <c r="R39" s="120"/>
      <c r="S39" s="131"/>
      <c r="T39" s="131"/>
      <c r="U39" s="131"/>
      <c r="V39" s="131"/>
      <c r="W39" s="131"/>
      <c r="X39" s="120"/>
      <c r="Y39" s="120"/>
      <c r="Z39" s="120"/>
      <c r="AA39" s="120"/>
      <c r="AB39" s="120"/>
      <c r="AC39" s="120"/>
      <c r="AD39" s="120"/>
    </row>
    <row r="40" spans="2:33" x14ac:dyDescent="0.25">
      <c r="B40" s="16">
        <v>37</v>
      </c>
      <c r="C40" s="17" t="s">
        <v>94</v>
      </c>
      <c r="D40" s="14" t="s">
        <v>95</v>
      </c>
      <c r="E40" s="14">
        <v>8561917169</v>
      </c>
      <c r="F40" s="18" t="s">
        <v>21</v>
      </c>
      <c r="G40" s="30"/>
      <c r="H40" s="30">
        <v>500</v>
      </c>
      <c r="I40" s="14">
        <v>1000</v>
      </c>
      <c r="J40" s="14">
        <v>500</v>
      </c>
      <c r="K40" s="14">
        <v>500</v>
      </c>
      <c r="L40" s="14">
        <v>500</v>
      </c>
      <c r="M40" s="14">
        <v>500</v>
      </c>
      <c r="N40" s="14">
        <v>500</v>
      </c>
      <c r="O40" s="14">
        <v>500</v>
      </c>
      <c r="P40" s="14">
        <v>500</v>
      </c>
      <c r="Q40" s="14">
        <v>500</v>
      </c>
      <c r="R40" s="14">
        <v>500</v>
      </c>
      <c r="S40" s="124">
        <v>500</v>
      </c>
      <c r="T40" s="124">
        <v>500</v>
      </c>
      <c r="U40" s="124">
        <v>500</v>
      </c>
      <c r="V40" s="124">
        <v>500</v>
      </c>
      <c r="W40" s="124">
        <v>500</v>
      </c>
      <c r="X40" s="105">
        <v>600</v>
      </c>
      <c r="Y40" s="105">
        <v>600</v>
      </c>
      <c r="Z40" s="105">
        <v>600</v>
      </c>
      <c r="AA40" s="105">
        <v>600</v>
      </c>
      <c r="AB40" s="105">
        <v>600</v>
      </c>
      <c r="AC40" s="105">
        <v>600</v>
      </c>
      <c r="AD40" s="105">
        <v>600</v>
      </c>
    </row>
    <row r="41" spans="2:33" x14ac:dyDescent="0.25">
      <c r="B41" s="16">
        <v>38</v>
      </c>
      <c r="C41" s="17" t="s">
        <v>96</v>
      </c>
      <c r="D41" s="14" t="s">
        <v>97</v>
      </c>
      <c r="E41" s="14">
        <v>7014421498</v>
      </c>
      <c r="F41" s="29" t="s">
        <v>25</v>
      </c>
      <c r="G41" s="32"/>
      <c r="H41" s="32" t="s">
        <v>98</v>
      </c>
      <c r="I41" s="14"/>
      <c r="J41" s="120" t="s">
        <v>26</v>
      </c>
      <c r="K41" s="120"/>
      <c r="L41" s="120"/>
      <c r="M41" s="120"/>
      <c r="N41" s="120"/>
      <c r="O41" s="120"/>
      <c r="P41" s="120"/>
      <c r="Q41" s="120"/>
      <c r="R41" s="120"/>
      <c r="S41" s="131"/>
      <c r="T41" s="131"/>
      <c r="U41" s="131"/>
      <c r="V41" s="131"/>
      <c r="W41" s="131"/>
      <c r="X41" s="120"/>
      <c r="Y41" s="120"/>
      <c r="Z41" s="120"/>
      <c r="AA41" s="120"/>
      <c r="AB41" s="120"/>
      <c r="AC41" s="120"/>
      <c r="AD41" s="120"/>
    </row>
    <row r="42" spans="2:33" ht="15.75" thickBot="1" x14ac:dyDescent="0.3">
      <c r="B42" s="19">
        <v>39</v>
      </c>
      <c r="C42" s="20" t="s">
        <v>99</v>
      </c>
      <c r="D42" s="14" t="s">
        <v>95</v>
      </c>
      <c r="E42" s="21">
        <v>8561917169</v>
      </c>
      <c r="F42" s="25" t="s">
        <v>35</v>
      </c>
      <c r="G42" s="30"/>
      <c r="H42" s="30">
        <v>500</v>
      </c>
      <c r="I42" s="14">
        <v>1000</v>
      </c>
      <c r="J42" s="14">
        <v>500</v>
      </c>
      <c r="K42" s="14">
        <v>500</v>
      </c>
      <c r="L42" s="14">
        <v>500</v>
      </c>
      <c r="M42" s="14">
        <v>500</v>
      </c>
      <c r="N42" s="14">
        <v>500</v>
      </c>
      <c r="O42" s="14">
        <v>500</v>
      </c>
      <c r="P42" s="14">
        <v>500</v>
      </c>
      <c r="Q42" s="14">
        <v>500</v>
      </c>
      <c r="R42" s="14">
        <v>500</v>
      </c>
      <c r="S42" s="124">
        <v>500</v>
      </c>
      <c r="T42" s="124">
        <v>500</v>
      </c>
      <c r="U42" s="124">
        <v>500</v>
      </c>
      <c r="V42" s="124">
        <v>500</v>
      </c>
      <c r="W42" s="124">
        <v>500</v>
      </c>
      <c r="X42" s="105">
        <v>600</v>
      </c>
      <c r="Y42" s="105">
        <v>600</v>
      </c>
      <c r="Z42" s="105">
        <v>600</v>
      </c>
      <c r="AA42" s="105">
        <v>600</v>
      </c>
      <c r="AB42" s="105">
        <v>600</v>
      </c>
      <c r="AC42" s="105">
        <v>600</v>
      </c>
      <c r="AD42" s="105">
        <v>600</v>
      </c>
    </row>
    <row r="43" spans="2:33" ht="15.75" thickBot="1" x14ac:dyDescent="0.3">
      <c r="B43" s="11">
        <v>40</v>
      </c>
      <c r="C43" s="12" t="s">
        <v>100</v>
      </c>
      <c r="D43" s="13" t="s">
        <v>101</v>
      </c>
      <c r="E43" s="13">
        <v>9829993711</v>
      </c>
      <c r="F43" s="25" t="s">
        <v>35</v>
      </c>
      <c r="G43" s="30"/>
      <c r="H43" s="30">
        <v>500</v>
      </c>
      <c r="I43" s="14">
        <v>1000</v>
      </c>
      <c r="J43" s="108">
        <v>500</v>
      </c>
      <c r="K43" s="14">
        <v>550</v>
      </c>
      <c r="L43" s="14">
        <v>500</v>
      </c>
      <c r="M43" s="14">
        <v>500</v>
      </c>
      <c r="N43" s="14">
        <v>500</v>
      </c>
      <c r="O43" s="14">
        <v>500</v>
      </c>
      <c r="P43" s="14">
        <v>500</v>
      </c>
      <c r="Q43" s="14">
        <v>500</v>
      </c>
      <c r="R43" s="14">
        <v>500</v>
      </c>
      <c r="S43" s="124">
        <v>500</v>
      </c>
      <c r="T43" s="124">
        <v>500</v>
      </c>
      <c r="U43" s="124">
        <v>500</v>
      </c>
      <c r="V43" s="124">
        <v>500</v>
      </c>
      <c r="W43" s="124">
        <v>600</v>
      </c>
      <c r="X43" s="105">
        <v>600</v>
      </c>
      <c r="Y43" s="105">
        <v>600</v>
      </c>
      <c r="Z43" s="105">
        <v>600</v>
      </c>
      <c r="AA43" s="105">
        <v>600</v>
      </c>
      <c r="AB43" s="105">
        <v>600</v>
      </c>
      <c r="AC43" s="105">
        <v>600</v>
      </c>
      <c r="AD43" s="105">
        <v>600</v>
      </c>
    </row>
    <row r="44" spans="2:33" x14ac:dyDescent="0.25">
      <c r="B44" s="16">
        <v>41</v>
      </c>
      <c r="C44" s="17" t="s">
        <v>102</v>
      </c>
      <c r="D44" s="14" t="s">
        <v>103</v>
      </c>
      <c r="E44" s="14"/>
      <c r="F44" s="18" t="s">
        <v>21</v>
      </c>
      <c r="G44" s="30"/>
      <c r="H44" s="30"/>
      <c r="I44" s="14">
        <v>1650</v>
      </c>
      <c r="J44" s="14">
        <v>500</v>
      </c>
      <c r="K44" s="14">
        <v>500</v>
      </c>
      <c r="L44" s="14">
        <v>500</v>
      </c>
      <c r="M44" s="14" t="s">
        <v>104</v>
      </c>
      <c r="N44" s="14"/>
      <c r="O44" s="14">
        <v>500</v>
      </c>
      <c r="P44" s="14">
        <v>500</v>
      </c>
      <c r="Q44" s="14">
        <v>500</v>
      </c>
      <c r="R44" s="14" t="s">
        <v>217</v>
      </c>
      <c r="S44" s="105" t="s">
        <v>217</v>
      </c>
      <c r="T44" s="128">
        <v>550</v>
      </c>
      <c r="U44" s="124">
        <v>1050</v>
      </c>
      <c r="V44" s="128">
        <v>0</v>
      </c>
      <c r="W44" s="124" t="s">
        <v>217</v>
      </c>
      <c r="X44" s="105">
        <v>600</v>
      </c>
      <c r="Y44" s="105">
        <v>600</v>
      </c>
      <c r="Z44" s="105">
        <v>650</v>
      </c>
      <c r="AA44" s="105">
        <v>600</v>
      </c>
      <c r="AB44" s="105">
        <v>600</v>
      </c>
      <c r="AC44" s="200"/>
      <c r="AD44" s="105">
        <v>1250</v>
      </c>
    </row>
    <row r="45" spans="2:33" x14ac:dyDescent="0.25">
      <c r="B45" s="16">
        <v>42</v>
      </c>
      <c r="C45" s="17" t="s">
        <v>105</v>
      </c>
      <c r="D45" s="14" t="s">
        <v>106</v>
      </c>
      <c r="E45" s="14">
        <v>7976267846</v>
      </c>
      <c r="F45" s="24" t="s">
        <v>35</v>
      </c>
      <c r="G45" s="30"/>
      <c r="H45" s="30">
        <v>500</v>
      </c>
      <c r="I45" s="14">
        <v>1000</v>
      </c>
      <c r="J45" s="14">
        <v>500</v>
      </c>
      <c r="K45" s="14">
        <v>500</v>
      </c>
      <c r="L45" s="14">
        <v>500</v>
      </c>
      <c r="M45" s="14">
        <v>500</v>
      </c>
      <c r="N45" s="14">
        <v>500</v>
      </c>
      <c r="O45" s="14" t="s">
        <v>25</v>
      </c>
      <c r="P45" s="14"/>
      <c r="Q45" s="14"/>
      <c r="R45" s="14">
        <v>500</v>
      </c>
      <c r="S45" s="124">
        <v>500</v>
      </c>
      <c r="T45" s="124">
        <v>500</v>
      </c>
      <c r="U45" s="124">
        <v>500</v>
      </c>
      <c r="V45" s="124">
        <v>500</v>
      </c>
      <c r="W45" s="124">
        <v>500</v>
      </c>
      <c r="X45" s="105">
        <v>600</v>
      </c>
      <c r="Y45" s="105">
        <v>600</v>
      </c>
      <c r="Z45" s="105">
        <v>600</v>
      </c>
      <c r="AA45" s="105">
        <v>600</v>
      </c>
      <c r="AB45" s="105">
        <v>600</v>
      </c>
      <c r="AC45" s="105">
        <v>600</v>
      </c>
      <c r="AD45" s="105">
        <v>600</v>
      </c>
    </row>
    <row r="46" spans="2:33" x14ac:dyDescent="0.25">
      <c r="B46" s="16">
        <v>43</v>
      </c>
      <c r="C46" s="17" t="s">
        <v>107</v>
      </c>
      <c r="D46" s="14" t="s">
        <v>108</v>
      </c>
      <c r="E46" s="14">
        <v>9929115473</v>
      </c>
      <c r="F46" s="24" t="s">
        <v>35</v>
      </c>
      <c r="G46" s="30"/>
      <c r="H46" s="30">
        <v>500</v>
      </c>
      <c r="I46" s="14">
        <v>1000</v>
      </c>
      <c r="J46" s="14">
        <v>500</v>
      </c>
      <c r="K46" s="14">
        <v>500</v>
      </c>
      <c r="L46" s="14">
        <v>500</v>
      </c>
      <c r="M46" s="14">
        <v>500</v>
      </c>
      <c r="N46" s="14">
        <v>500</v>
      </c>
      <c r="O46" s="14">
        <v>500</v>
      </c>
      <c r="P46" s="14">
        <v>500</v>
      </c>
      <c r="Q46" s="14">
        <v>500</v>
      </c>
      <c r="R46" s="14">
        <v>500</v>
      </c>
      <c r="S46" s="124">
        <v>500</v>
      </c>
      <c r="T46" s="124">
        <v>500</v>
      </c>
      <c r="U46" s="124">
        <v>500</v>
      </c>
      <c r="V46" s="124">
        <v>500</v>
      </c>
      <c r="W46" s="124">
        <v>500</v>
      </c>
      <c r="X46" s="105">
        <v>600</v>
      </c>
      <c r="Y46" s="105">
        <v>600</v>
      </c>
      <c r="Z46" s="105">
        <v>600</v>
      </c>
      <c r="AA46" s="105">
        <v>600</v>
      </c>
      <c r="AB46" s="105">
        <v>600</v>
      </c>
      <c r="AC46" s="200" t="s">
        <v>217</v>
      </c>
      <c r="AD46" s="105">
        <v>600</v>
      </c>
    </row>
    <row r="47" spans="2:33" x14ac:dyDescent="0.25">
      <c r="B47" s="16">
        <v>44</v>
      </c>
      <c r="C47" s="17" t="s">
        <v>109</v>
      </c>
      <c r="D47" s="14" t="s">
        <v>251</v>
      </c>
      <c r="E47" s="14"/>
      <c r="F47" s="23"/>
      <c r="G47" s="30"/>
      <c r="H47" s="30">
        <v>500</v>
      </c>
      <c r="I47" s="14">
        <v>1000</v>
      </c>
      <c r="J47" s="14">
        <v>500</v>
      </c>
      <c r="K47" s="14">
        <v>500</v>
      </c>
      <c r="L47" s="14">
        <v>500</v>
      </c>
      <c r="M47" s="14">
        <v>500</v>
      </c>
      <c r="N47" s="14">
        <v>500</v>
      </c>
      <c r="O47" s="14">
        <v>500</v>
      </c>
      <c r="P47" s="14">
        <v>500</v>
      </c>
      <c r="Q47" s="14">
        <v>500</v>
      </c>
      <c r="R47" s="14">
        <v>500</v>
      </c>
      <c r="S47" s="124">
        <v>500</v>
      </c>
      <c r="T47" s="124">
        <v>500</v>
      </c>
      <c r="U47" s="131" t="s">
        <v>25</v>
      </c>
      <c r="V47" s="131" t="s">
        <v>25</v>
      </c>
      <c r="W47" s="131" t="s">
        <v>25</v>
      </c>
      <c r="X47" s="120" t="s">
        <v>25</v>
      </c>
      <c r="Y47" s="120" t="s">
        <v>25</v>
      </c>
      <c r="Z47" s="120" t="s">
        <v>25</v>
      </c>
      <c r="AA47" s="120" t="s">
        <v>25</v>
      </c>
      <c r="AB47" s="120" t="s">
        <v>25</v>
      </c>
      <c r="AC47" s="120" t="s">
        <v>25</v>
      </c>
      <c r="AD47" s="120" t="s">
        <v>25</v>
      </c>
    </row>
    <row r="48" spans="2:33" ht="15.75" thickBot="1" x14ac:dyDescent="0.3">
      <c r="B48" s="19">
        <v>45</v>
      </c>
      <c r="C48" s="20" t="s">
        <v>111</v>
      </c>
      <c r="D48" s="21" t="s">
        <v>112</v>
      </c>
      <c r="E48" s="21">
        <v>9588906495</v>
      </c>
      <c r="F48" s="18" t="s">
        <v>21</v>
      </c>
      <c r="G48" s="30"/>
      <c r="H48" s="30">
        <v>500</v>
      </c>
      <c r="I48" s="14">
        <v>1100</v>
      </c>
      <c r="J48" s="105">
        <v>550</v>
      </c>
      <c r="K48" s="14">
        <v>500</v>
      </c>
      <c r="L48" s="14">
        <v>500</v>
      </c>
      <c r="M48" s="14">
        <v>500</v>
      </c>
      <c r="N48" s="14">
        <v>500</v>
      </c>
      <c r="O48" s="14">
        <v>500</v>
      </c>
      <c r="P48" s="14">
        <v>500</v>
      </c>
      <c r="Q48" s="14">
        <v>500</v>
      </c>
      <c r="R48" s="14">
        <v>500</v>
      </c>
      <c r="S48" s="124">
        <v>500</v>
      </c>
      <c r="T48" s="124">
        <v>500</v>
      </c>
      <c r="U48" s="124">
        <v>500</v>
      </c>
      <c r="V48" s="124">
        <v>500</v>
      </c>
      <c r="W48" s="124">
        <v>500</v>
      </c>
      <c r="X48" s="105">
        <v>600</v>
      </c>
      <c r="Y48" s="105">
        <v>600</v>
      </c>
      <c r="Z48" s="105">
        <v>600</v>
      </c>
      <c r="AA48" s="105">
        <v>600</v>
      </c>
      <c r="AB48" s="105">
        <v>600</v>
      </c>
      <c r="AC48" s="200"/>
      <c r="AD48" s="105">
        <v>1250</v>
      </c>
      <c r="AG48" s="171"/>
    </row>
    <row r="49" spans="2:34" x14ac:dyDescent="0.25">
      <c r="B49" s="11">
        <v>46</v>
      </c>
      <c r="C49" s="12" t="s">
        <v>113</v>
      </c>
      <c r="D49" s="13" t="s">
        <v>114</v>
      </c>
      <c r="E49" s="13"/>
      <c r="F49" s="26" t="s">
        <v>35</v>
      </c>
      <c r="G49" s="30"/>
      <c r="H49" s="30">
        <v>500</v>
      </c>
      <c r="I49" s="14">
        <v>1000</v>
      </c>
      <c r="J49" s="14">
        <v>500</v>
      </c>
      <c r="K49" s="14">
        <v>500</v>
      </c>
      <c r="L49" s="14">
        <v>500</v>
      </c>
      <c r="M49" s="14">
        <v>500</v>
      </c>
      <c r="N49" s="14">
        <v>500</v>
      </c>
      <c r="O49" s="14">
        <v>500</v>
      </c>
      <c r="P49" s="14">
        <v>500</v>
      </c>
      <c r="Q49" s="14">
        <v>500</v>
      </c>
      <c r="R49" s="14">
        <v>500</v>
      </c>
      <c r="S49" s="124">
        <v>500</v>
      </c>
      <c r="T49" s="124">
        <v>500</v>
      </c>
      <c r="U49" s="124">
        <v>500</v>
      </c>
      <c r="V49" s="124">
        <v>500</v>
      </c>
      <c r="W49" s="124">
        <v>500</v>
      </c>
      <c r="X49" s="105">
        <v>600</v>
      </c>
      <c r="Y49" s="105">
        <v>300</v>
      </c>
      <c r="Z49" s="105">
        <v>600</v>
      </c>
      <c r="AA49" s="105">
        <v>600</v>
      </c>
      <c r="AB49" s="105">
        <v>600</v>
      </c>
      <c r="AC49" s="105">
        <v>600</v>
      </c>
      <c r="AD49" s="105">
        <v>600</v>
      </c>
      <c r="AE49" s="177" t="s">
        <v>286</v>
      </c>
      <c r="AF49" s="177" t="s">
        <v>303</v>
      </c>
      <c r="AG49" s="177" t="s">
        <v>287</v>
      </c>
      <c r="AH49" s="177" t="s">
        <v>143</v>
      </c>
    </row>
    <row r="50" spans="2:34" ht="15.75" thickBot="1" x14ac:dyDescent="0.3">
      <c r="B50" s="16">
        <v>47</v>
      </c>
      <c r="C50" s="17" t="s">
        <v>115</v>
      </c>
      <c r="D50" s="14" t="s">
        <v>116</v>
      </c>
      <c r="E50" s="14"/>
      <c r="F50" s="23"/>
      <c r="G50" s="30"/>
      <c r="H50" s="30">
        <v>500</v>
      </c>
      <c r="I50" s="14">
        <v>1000</v>
      </c>
      <c r="J50" s="14">
        <v>500</v>
      </c>
      <c r="K50" s="14">
        <v>500</v>
      </c>
      <c r="L50" s="14">
        <v>500</v>
      </c>
      <c r="M50" s="14">
        <v>500</v>
      </c>
      <c r="N50" s="14">
        <v>500</v>
      </c>
      <c r="O50" s="14">
        <v>500</v>
      </c>
      <c r="P50" s="14">
        <v>500</v>
      </c>
      <c r="Q50" s="14">
        <v>500</v>
      </c>
      <c r="R50" s="14">
        <v>500</v>
      </c>
      <c r="S50" s="124">
        <v>500</v>
      </c>
      <c r="T50" s="124">
        <v>500</v>
      </c>
      <c r="U50" s="124">
        <v>500</v>
      </c>
      <c r="V50" s="124">
        <v>500</v>
      </c>
      <c r="W50" s="124">
        <v>500</v>
      </c>
      <c r="X50" s="105">
        <v>600</v>
      </c>
      <c r="Y50" s="105">
        <v>600</v>
      </c>
      <c r="Z50" s="105">
        <v>600</v>
      </c>
      <c r="AA50" s="105">
        <v>600</v>
      </c>
      <c r="AB50" s="105">
        <v>600</v>
      </c>
      <c r="AC50" s="105">
        <v>600</v>
      </c>
      <c r="AD50" s="105">
        <v>600</v>
      </c>
      <c r="AE50" s="119"/>
      <c r="AF50" s="119"/>
      <c r="AG50" s="193"/>
      <c r="AH50" s="218"/>
    </row>
    <row r="51" spans="2:34" x14ac:dyDescent="0.25">
      <c r="B51" s="16">
        <v>48</v>
      </c>
      <c r="C51" s="17" t="s">
        <v>117</v>
      </c>
      <c r="D51" s="13" t="s">
        <v>318</v>
      </c>
      <c r="E51" s="14"/>
      <c r="F51" s="23"/>
      <c r="G51" s="30">
        <v>500</v>
      </c>
      <c r="H51" s="30">
        <v>500</v>
      </c>
      <c r="I51" s="14">
        <v>1000</v>
      </c>
      <c r="J51" s="14">
        <v>500</v>
      </c>
      <c r="K51" s="14">
        <v>500</v>
      </c>
      <c r="L51" s="108">
        <v>500</v>
      </c>
      <c r="M51" s="14">
        <v>550</v>
      </c>
      <c r="N51" s="14">
        <v>500</v>
      </c>
      <c r="O51" s="14">
        <v>500</v>
      </c>
      <c r="P51" s="14">
        <v>500</v>
      </c>
      <c r="Q51" s="14">
        <v>500</v>
      </c>
      <c r="R51" s="14">
        <v>500</v>
      </c>
      <c r="S51" s="124">
        <v>500</v>
      </c>
      <c r="T51" s="124">
        <v>500</v>
      </c>
      <c r="U51" s="124">
        <v>500</v>
      </c>
      <c r="V51" s="124">
        <v>500</v>
      </c>
      <c r="W51" s="124">
        <v>500</v>
      </c>
      <c r="X51" s="120" t="s">
        <v>25</v>
      </c>
      <c r="Y51" s="105">
        <v>600</v>
      </c>
      <c r="Z51" s="105">
        <v>600</v>
      </c>
      <c r="AA51" s="108">
        <v>300</v>
      </c>
      <c r="AB51" s="105">
        <v>600</v>
      </c>
      <c r="AC51" s="120" t="s">
        <v>25</v>
      </c>
      <c r="AD51" s="120" t="s">
        <v>25</v>
      </c>
      <c r="AE51" s="14"/>
      <c r="AF51" s="193"/>
      <c r="AG51" s="198"/>
      <c r="AH51" s="215"/>
    </row>
    <row r="52" spans="2:34" x14ac:dyDescent="0.25">
      <c r="B52" s="16">
        <v>49</v>
      </c>
      <c r="C52" s="17" t="s">
        <v>119</v>
      </c>
      <c r="D52" s="14" t="s">
        <v>120</v>
      </c>
      <c r="E52" s="14"/>
      <c r="F52" s="23"/>
      <c r="G52" s="30"/>
      <c r="H52" s="30">
        <v>500</v>
      </c>
      <c r="I52" s="14">
        <v>1000</v>
      </c>
      <c r="J52" s="104">
        <v>500</v>
      </c>
      <c r="K52" s="14">
        <v>500</v>
      </c>
      <c r="L52" s="104">
        <v>550</v>
      </c>
      <c r="M52" s="14">
        <v>500</v>
      </c>
      <c r="N52" s="14">
        <v>500</v>
      </c>
      <c r="O52" s="105" t="s">
        <v>274</v>
      </c>
      <c r="P52" s="14">
        <v>1050</v>
      </c>
      <c r="Q52" s="105" t="s">
        <v>275</v>
      </c>
      <c r="R52" s="14">
        <v>1050</v>
      </c>
      <c r="S52" s="124">
        <v>500</v>
      </c>
      <c r="T52" s="124" t="s">
        <v>275</v>
      </c>
      <c r="U52" s="124" t="s">
        <v>275</v>
      </c>
      <c r="V52" s="124">
        <v>1650</v>
      </c>
      <c r="W52" s="124" t="s">
        <v>275</v>
      </c>
      <c r="X52" s="124" t="s">
        <v>275</v>
      </c>
      <c r="Y52" s="105">
        <v>1800</v>
      </c>
      <c r="Z52" s="124" t="s">
        <v>275</v>
      </c>
      <c r="AA52" s="108">
        <v>1300</v>
      </c>
      <c r="AB52" s="105">
        <v>600</v>
      </c>
      <c r="AC52" s="105">
        <v>600</v>
      </c>
      <c r="AD52" s="105">
        <v>600</v>
      </c>
    </row>
    <row r="53" spans="2:34" x14ac:dyDescent="0.25">
      <c r="B53" s="16">
        <v>50</v>
      </c>
      <c r="C53" s="17" t="s">
        <v>121</v>
      </c>
      <c r="D53" s="14" t="s">
        <v>122</v>
      </c>
      <c r="E53" s="14"/>
      <c r="F53" s="23"/>
      <c r="G53" s="30"/>
      <c r="H53" s="30">
        <v>500</v>
      </c>
      <c r="I53" s="14">
        <v>1000</v>
      </c>
      <c r="J53" s="14">
        <v>500</v>
      </c>
      <c r="K53" s="14">
        <v>500</v>
      </c>
      <c r="L53" s="14">
        <v>500</v>
      </c>
      <c r="M53" s="14">
        <v>500</v>
      </c>
      <c r="N53" s="224" t="s">
        <v>26</v>
      </c>
      <c r="O53" s="225"/>
      <c r="P53" s="119"/>
      <c r="Q53" s="119">
        <v>500</v>
      </c>
      <c r="R53" s="14" t="s">
        <v>217</v>
      </c>
      <c r="S53" s="105" t="s">
        <v>217</v>
      </c>
      <c r="T53" s="105" t="s">
        <v>217</v>
      </c>
      <c r="U53" s="105" t="s">
        <v>217</v>
      </c>
      <c r="V53" s="105" t="s">
        <v>217</v>
      </c>
      <c r="W53" s="105" t="s">
        <v>217</v>
      </c>
      <c r="X53" s="105" t="s">
        <v>217</v>
      </c>
      <c r="Y53" s="105">
        <v>600</v>
      </c>
      <c r="Z53" s="105">
        <v>600</v>
      </c>
      <c r="AA53" s="105">
        <v>600</v>
      </c>
      <c r="AB53" s="105">
        <v>650</v>
      </c>
      <c r="AC53" s="105">
        <v>550</v>
      </c>
      <c r="AD53" s="105">
        <v>600</v>
      </c>
    </row>
    <row r="54" spans="2:34" ht="15.75" thickBot="1" x14ac:dyDescent="0.3">
      <c r="B54" s="19">
        <v>51</v>
      </c>
      <c r="C54" s="20" t="s">
        <v>123</v>
      </c>
      <c r="D54" s="21" t="s">
        <v>124</v>
      </c>
      <c r="E54" s="21"/>
      <c r="F54" s="22"/>
      <c r="G54" s="30"/>
      <c r="H54" s="30">
        <v>500</v>
      </c>
      <c r="I54" s="14">
        <v>1000</v>
      </c>
      <c r="J54" s="14">
        <v>500</v>
      </c>
      <c r="K54" s="14">
        <v>500</v>
      </c>
      <c r="L54" s="14">
        <v>500</v>
      </c>
      <c r="M54" s="14">
        <v>500</v>
      </c>
      <c r="N54" s="14">
        <v>500</v>
      </c>
      <c r="O54" s="14">
        <v>500</v>
      </c>
      <c r="P54" s="14">
        <v>500</v>
      </c>
      <c r="Q54" s="14">
        <v>500</v>
      </c>
      <c r="R54" s="14">
        <v>500</v>
      </c>
      <c r="S54" s="124">
        <v>500</v>
      </c>
      <c r="T54" s="124">
        <v>500</v>
      </c>
      <c r="U54" s="124">
        <v>500</v>
      </c>
      <c r="V54" s="124">
        <v>500</v>
      </c>
      <c r="W54" s="124">
        <v>500</v>
      </c>
      <c r="X54" s="105">
        <v>600</v>
      </c>
      <c r="Y54" s="105">
        <v>600</v>
      </c>
      <c r="Z54" s="105">
        <v>600</v>
      </c>
      <c r="AA54" s="105">
        <v>600</v>
      </c>
      <c r="AB54" s="105">
        <v>600</v>
      </c>
      <c r="AC54" s="105">
        <v>600</v>
      </c>
      <c r="AD54" s="105">
        <v>600</v>
      </c>
    </row>
    <row r="55" spans="2:34" x14ac:dyDescent="0.25">
      <c r="B55" s="11">
        <v>52</v>
      </c>
      <c r="C55" s="12" t="s">
        <v>125</v>
      </c>
      <c r="D55" s="13" t="s">
        <v>318</v>
      </c>
      <c r="E55" s="13"/>
      <c r="F55" s="26" t="s">
        <v>35</v>
      </c>
      <c r="G55" s="30"/>
      <c r="H55" s="30">
        <v>500</v>
      </c>
      <c r="I55" s="14">
        <v>1000</v>
      </c>
      <c r="J55" s="104"/>
      <c r="K55" s="14"/>
      <c r="L55" s="14"/>
      <c r="M55" s="14"/>
      <c r="N55" s="14"/>
      <c r="O55" s="14"/>
      <c r="P55" s="120">
        <v>1000</v>
      </c>
      <c r="Q55" s="105" t="s">
        <v>217</v>
      </c>
      <c r="R55" s="14">
        <v>500</v>
      </c>
      <c r="S55" s="124">
        <v>500</v>
      </c>
      <c r="T55" s="126">
        <v>500</v>
      </c>
      <c r="U55" s="124">
        <v>500</v>
      </c>
      <c r="V55" s="124">
        <v>500</v>
      </c>
      <c r="W55" s="124">
        <v>500</v>
      </c>
      <c r="X55" s="105">
        <v>600</v>
      </c>
      <c r="Y55" s="105">
        <v>600</v>
      </c>
      <c r="Z55" s="105">
        <v>600</v>
      </c>
      <c r="AA55" s="105">
        <v>600</v>
      </c>
      <c r="AB55" s="105">
        <v>600</v>
      </c>
      <c r="AC55" s="120" t="s">
        <v>25</v>
      </c>
      <c r="AD55" s="105">
        <v>600</v>
      </c>
    </row>
    <row r="56" spans="2:34" ht="15.75" thickBot="1" x14ac:dyDescent="0.3">
      <c r="B56" s="16">
        <v>53</v>
      </c>
      <c r="C56" s="17" t="s">
        <v>127</v>
      </c>
      <c r="D56" s="14" t="s">
        <v>128</v>
      </c>
      <c r="E56" s="14"/>
      <c r="F56" s="23"/>
      <c r="G56" s="30"/>
      <c r="H56" s="30">
        <v>500</v>
      </c>
      <c r="I56" s="14">
        <v>1000</v>
      </c>
      <c r="J56" s="14">
        <v>500</v>
      </c>
      <c r="K56" s="14">
        <v>500</v>
      </c>
      <c r="L56" s="14">
        <v>500</v>
      </c>
      <c r="M56" s="14">
        <v>500</v>
      </c>
      <c r="N56" s="14">
        <v>500</v>
      </c>
      <c r="O56" s="14">
        <v>500</v>
      </c>
      <c r="P56" s="120" t="s">
        <v>25</v>
      </c>
      <c r="Q56" s="120" t="s">
        <v>25</v>
      </c>
      <c r="R56" s="120" t="s">
        <v>25</v>
      </c>
      <c r="S56" s="120" t="s">
        <v>25</v>
      </c>
      <c r="T56" s="120" t="s">
        <v>25</v>
      </c>
      <c r="U56" s="105" t="s">
        <v>195</v>
      </c>
      <c r="V56" s="105" t="s">
        <v>195</v>
      </c>
      <c r="W56" s="124">
        <v>1500</v>
      </c>
      <c r="X56" s="105">
        <v>600</v>
      </c>
      <c r="Y56" s="105">
        <v>600</v>
      </c>
      <c r="Z56" s="105">
        <v>600</v>
      </c>
      <c r="AA56" s="105">
        <v>600</v>
      </c>
      <c r="AB56" s="105">
        <v>600</v>
      </c>
      <c r="AC56" s="105">
        <v>600</v>
      </c>
      <c r="AD56" s="104">
        <v>1250</v>
      </c>
    </row>
    <row r="57" spans="2:34" x14ac:dyDescent="0.25">
      <c r="B57" s="16">
        <v>54</v>
      </c>
      <c r="C57" s="17" t="s">
        <v>129</v>
      </c>
      <c r="D57" s="13" t="s">
        <v>318</v>
      </c>
      <c r="E57" s="14"/>
      <c r="F57" s="18" t="s">
        <v>21</v>
      </c>
      <c r="G57" s="30"/>
      <c r="H57" s="30"/>
      <c r="I57" s="14">
        <v>1000</v>
      </c>
      <c r="J57" s="105">
        <v>500</v>
      </c>
      <c r="K57" s="14">
        <v>500</v>
      </c>
      <c r="L57" s="14">
        <v>500</v>
      </c>
      <c r="M57" s="14">
        <v>500</v>
      </c>
      <c r="N57" s="14">
        <v>500</v>
      </c>
      <c r="O57" s="14">
        <v>500</v>
      </c>
      <c r="P57" s="120">
        <v>1000</v>
      </c>
      <c r="Q57" s="14">
        <v>500</v>
      </c>
      <c r="R57" s="14">
        <v>500</v>
      </c>
      <c r="S57" s="124">
        <v>500</v>
      </c>
      <c r="T57" s="124">
        <v>500</v>
      </c>
      <c r="U57" s="124">
        <v>500</v>
      </c>
      <c r="V57" s="124">
        <v>500</v>
      </c>
      <c r="W57" s="124">
        <v>500</v>
      </c>
      <c r="X57" s="105">
        <v>600</v>
      </c>
      <c r="Y57" s="105">
        <v>600</v>
      </c>
      <c r="Z57" s="105">
        <v>600</v>
      </c>
      <c r="AA57" s="105">
        <v>600</v>
      </c>
      <c r="AB57" s="105">
        <v>300</v>
      </c>
      <c r="AC57" s="105">
        <v>600</v>
      </c>
      <c r="AD57" s="105">
        <v>600</v>
      </c>
    </row>
    <row r="58" spans="2:34" x14ac:dyDescent="0.25">
      <c r="B58" s="16">
        <v>55</v>
      </c>
      <c r="C58" s="17" t="s">
        <v>130</v>
      </c>
      <c r="D58" s="14" t="s">
        <v>315</v>
      </c>
      <c r="E58" s="14"/>
      <c r="F58" s="18" t="s">
        <v>21</v>
      </c>
      <c r="G58" s="30"/>
      <c r="H58" s="30">
        <v>500</v>
      </c>
      <c r="I58" s="14">
        <v>1000</v>
      </c>
      <c r="J58" s="14">
        <v>500</v>
      </c>
      <c r="K58" s="14">
        <v>500</v>
      </c>
      <c r="L58" s="14">
        <v>500</v>
      </c>
      <c r="M58" s="14">
        <v>500</v>
      </c>
      <c r="N58" s="14">
        <v>500</v>
      </c>
      <c r="O58" s="14">
        <v>500</v>
      </c>
      <c r="P58" s="120" t="s">
        <v>25</v>
      </c>
      <c r="Q58" s="120" t="s">
        <v>25</v>
      </c>
      <c r="R58" s="120" t="s">
        <v>25</v>
      </c>
      <c r="S58" s="120" t="s">
        <v>25</v>
      </c>
      <c r="T58" s="120" t="s">
        <v>25</v>
      </c>
      <c r="U58" s="120" t="s">
        <v>25</v>
      </c>
      <c r="V58" s="120" t="s">
        <v>25</v>
      </c>
      <c r="W58" s="124">
        <v>500</v>
      </c>
      <c r="X58" s="105">
        <v>600</v>
      </c>
      <c r="Y58" s="105">
        <v>600</v>
      </c>
      <c r="Z58" s="105">
        <v>600</v>
      </c>
      <c r="AA58" s="105">
        <v>600</v>
      </c>
      <c r="AB58" s="105">
        <v>300</v>
      </c>
      <c r="AC58" s="108"/>
      <c r="AD58" s="108">
        <v>1350</v>
      </c>
    </row>
    <row r="59" spans="2:34" ht="15.75" thickBot="1" x14ac:dyDescent="0.3">
      <c r="B59" s="16">
        <v>56</v>
      </c>
      <c r="C59" s="17" t="s">
        <v>132</v>
      </c>
      <c r="D59" s="14" t="s">
        <v>133</v>
      </c>
      <c r="E59" s="14">
        <v>9460450340</v>
      </c>
      <c r="F59" s="84" t="s">
        <v>25</v>
      </c>
      <c r="G59" s="30"/>
      <c r="H59" s="30"/>
      <c r="I59" s="14"/>
      <c r="J59" s="14" t="s">
        <v>26</v>
      </c>
      <c r="K59" s="14"/>
      <c r="L59" s="14"/>
      <c r="M59" s="120" t="s">
        <v>25</v>
      </c>
      <c r="N59" s="120" t="s">
        <v>25</v>
      </c>
      <c r="O59" s="120" t="s">
        <v>25</v>
      </c>
      <c r="P59" s="120" t="s">
        <v>25</v>
      </c>
      <c r="Q59" s="120" t="s">
        <v>25</v>
      </c>
      <c r="R59" s="120" t="s">
        <v>25</v>
      </c>
      <c r="S59" s="120" t="s">
        <v>25</v>
      </c>
      <c r="T59" s="120" t="s">
        <v>25</v>
      </c>
      <c r="U59" s="120" t="s">
        <v>25</v>
      </c>
      <c r="V59" s="120" t="s">
        <v>25</v>
      </c>
      <c r="W59" s="120" t="s">
        <v>25</v>
      </c>
      <c r="X59" s="120" t="s">
        <v>25</v>
      </c>
      <c r="Y59" s="120" t="s">
        <v>25</v>
      </c>
      <c r="Z59" s="120" t="s">
        <v>25</v>
      </c>
      <c r="AA59" s="120" t="s">
        <v>25</v>
      </c>
      <c r="AB59" s="120" t="s">
        <v>25</v>
      </c>
      <c r="AC59" s="120" t="s">
        <v>25</v>
      </c>
      <c r="AD59" s="105">
        <v>600</v>
      </c>
    </row>
    <row r="60" spans="2:34" ht="15.75" thickBot="1" x14ac:dyDescent="0.3">
      <c r="B60" s="19">
        <v>57</v>
      </c>
      <c r="C60" s="20" t="s">
        <v>134</v>
      </c>
      <c r="D60" s="21" t="s">
        <v>135</v>
      </c>
      <c r="E60" s="21"/>
      <c r="F60" s="26" t="s">
        <v>35</v>
      </c>
      <c r="G60" s="30"/>
      <c r="H60" s="30">
        <v>500</v>
      </c>
      <c r="I60" s="14">
        <v>1000</v>
      </c>
      <c r="J60" s="14">
        <v>500</v>
      </c>
      <c r="K60" s="14">
        <v>500</v>
      </c>
      <c r="L60" s="14">
        <v>500</v>
      </c>
      <c r="M60" s="14">
        <v>500</v>
      </c>
      <c r="N60" s="14">
        <v>500</v>
      </c>
      <c r="O60" s="14">
        <v>500</v>
      </c>
      <c r="P60" s="14">
        <v>500</v>
      </c>
      <c r="Q60" s="14">
        <v>0</v>
      </c>
      <c r="R60" s="14">
        <v>500</v>
      </c>
      <c r="S60" s="124">
        <v>500</v>
      </c>
      <c r="T60" s="124">
        <v>500</v>
      </c>
      <c r="U60" s="124">
        <v>500</v>
      </c>
      <c r="V60" s="124">
        <v>500</v>
      </c>
      <c r="W60" s="124">
        <v>500</v>
      </c>
      <c r="X60" s="105">
        <v>600</v>
      </c>
      <c r="Y60" s="105">
        <v>600</v>
      </c>
      <c r="Z60" s="105">
        <v>600</v>
      </c>
      <c r="AA60" s="105">
        <v>600</v>
      </c>
      <c r="AB60" s="105">
        <v>600</v>
      </c>
      <c r="AC60" s="105">
        <v>600</v>
      </c>
      <c r="AD60" s="105">
        <v>600</v>
      </c>
    </row>
    <row r="61" spans="2:34" x14ac:dyDescent="0.25">
      <c r="B61" s="10"/>
      <c r="C61" s="10"/>
      <c r="D61" s="10"/>
      <c r="E61" s="10"/>
      <c r="F61" s="10"/>
      <c r="T61" s="125"/>
      <c r="U61" s="125"/>
      <c r="V61" s="125"/>
      <c r="W61" s="125"/>
      <c r="X61" s="125"/>
      <c r="Y61" s="125"/>
      <c r="Z61" s="125"/>
      <c r="AA61" s="125"/>
      <c r="AB61" s="125"/>
      <c r="AC61" s="125"/>
      <c r="AD61" s="125"/>
    </row>
  </sheetData>
  <autoFilter ref="C1:L61" xr:uid="{00000000-0009-0000-0000-000002000000}"/>
  <customSheetViews>
    <customSheetView guid="{415A48A6-26B9-4BAB-A3BD-1BE3D2D5BD04}" showGridLines="0" showAutoFilter="1">
      <pane xSplit="3" ySplit="3" topLeftCell="E44" activePane="bottomRight" state="frozen"/>
      <selection pane="bottomRight" activeCell="S12" sqref="S12"/>
      <pageMargins left="0.7" right="0.7" top="0.75" bottom="0.75" header="0.3" footer="0.3"/>
      <pageSetup orientation="portrait" horizontalDpi="300" verticalDpi="300" r:id="rId1"/>
      <autoFilter ref="C1:L61" xr:uid="{00000000-0000-0000-0000-000000000000}"/>
    </customSheetView>
  </customSheetViews>
  <mergeCells count="2">
    <mergeCell ref="B2:F2"/>
    <mergeCell ref="N53:O53"/>
  </mergeCells>
  <conditionalFormatting sqref="H4:H60">
    <cfRule type="containsBlanks" dxfId="39" priority="3">
      <formula>LEN(TRIM(H4))=0</formula>
    </cfRule>
  </conditionalFormatting>
  <conditionalFormatting sqref="I4:I60">
    <cfRule type="containsBlanks" dxfId="38" priority="1">
      <formula>LEN(TRIM(I4))=0</formula>
    </cfRule>
  </conditionalFormatting>
  <pageMargins left="0.7" right="0.7" top="0.75" bottom="0.75" header="0.3" footer="0.3"/>
  <pageSetup orientation="portrait" horizontalDpi="300" verticalDpi="300" r:id="rId2"/>
  <drawing r:id="rId3"/>
  <legacy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B1:N173"/>
  <sheetViews>
    <sheetView showGridLines="0" workbookViewId="0">
      <pane ySplit="3" topLeftCell="A81" activePane="bottomLeft" state="frozen"/>
      <selection activeCell="I4" sqref="I4"/>
      <selection pane="bottomLeft" activeCell="F91" sqref="F91"/>
    </sheetView>
  </sheetViews>
  <sheetFormatPr defaultColWidth="14.42578125" defaultRowHeight="15" customHeight="1" x14ac:dyDescent="0.25"/>
  <cols>
    <col min="1" max="1" width="5.28515625" customWidth="1"/>
    <col min="2" max="2" width="8.7109375" customWidth="1"/>
    <col min="3" max="3" width="14.85546875" customWidth="1"/>
    <col min="4" max="4" width="9.5703125" bestFit="1" customWidth="1"/>
    <col min="5" max="5" width="77.5703125" bestFit="1" customWidth="1"/>
    <col min="6" max="8" width="8.7109375" customWidth="1"/>
    <col min="9" max="9" width="76" bestFit="1" customWidth="1"/>
    <col min="10" max="25" width="8.7109375" customWidth="1"/>
  </cols>
  <sheetData>
    <row r="1" spans="2:6" ht="20.25" customHeight="1" thickBot="1" x14ac:dyDescent="0.3">
      <c r="B1" s="9"/>
      <c r="E1" s="9"/>
    </row>
    <row r="2" spans="2:6" ht="15" customHeight="1" thickBot="1" x14ac:dyDescent="0.3">
      <c r="B2" s="228" t="s">
        <v>141</v>
      </c>
      <c r="C2" s="229"/>
      <c r="D2" s="229"/>
      <c r="E2" s="230"/>
    </row>
    <row r="3" spans="2:6" x14ac:dyDescent="0.25">
      <c r="B3" s="57" t="s">
        <v>142</v>
      </c>
      <c r="C3" s="58" t="s">
        <v>7</v>
      </c>
      <c r="D3" s="58" t="s">
        <v>143</v>
      </c>
      <c r="E3" s="59" t="s">
        <v>144</v>
      </c>
    </row>
    <row r="4" spans="2:6" x14ac:dyDescent="0.25">
      <c r="B4" s="60">
        <v>1</v>
      </c>
      <c r="C4" s="40">
        <v>45139</v>
      </c>
      <c r="D4" s="35">
        <v>550</v>
      </c>
      <c r="E4" s="61" t="s">
        <v>145</v>
      </c>
    </row>
    <row r="5" spans="2:6" x14ac:dyDescent="0.25">
      <c r="B5" s="60">
        <v>2</v>
      </c>
      <c r="C5" s="40">
        <v>45139</v>
      </c>
      <c r="D5" s="35">
        <v>750</v>
      </c>
      <c r="E5" s="61" t="s">
        <v>146</v>
      </c>
    </row>
    <row r="6" spans="2:6" x14ac:dyDescent="0.25">
      <c r="B6" s="60">
        <v>3</v>
      </c>
      <c r="C6" s="40">
        <v>45139</v>
      </c>
      <c r="D6" s="35">
        <v>250</v>
      </c>
      <c r="E6" s="61" t="s">
        <v>147</v>
      </c>
    </row>
    <row r="7" spans="2:6" x14ac:dyDescent="0.25">
      <c r="B7" s="60">
        <v>4</v>
      </c>
      <c r="C7" s="40">
        <v>45139</v>
      </c>
      <c r="D7" s="35">
        <v>650</v>
      </c>
      <c r="E7" s="61" t="s">
        <v>148</v>
      </c>
    </row>
    <row r="8" spans="2:6" x14ac:dyDescent="0.25">
      <c r="B8" s="60">
        <v>5</v>
      </c>
      <c r="C8" s="40">
        <v>45139</v>
      </c>
      <c r="D8" s="35">
        <v>200</v>
      </c>
      <c r="E8" s="61" t="s">
        <v>149</v>
      </c>
    </row>
    <row r="9" spans="2:6" x14ac:dyDescent="0.25">
      <c r="B9" s="60">
        <v>6</v>
      </c>
      <c r="C9" s="40">
        <v>45139</v>
      </c>
      <c r="D9" s="35">
        <v>3975</v>
      </c>
      <c r="E9" s="61" t="s">
        <v>150</v>
      </c>
    </row>
    <row r="10" spans="2:6" x14ac:dyDescent="0.25">
      <c r="B10" s="60">
        <v>7</v>
      </c>
      <c r="C10" s="40">
        <v>45139</v>
      </c>
      <c r="D10" s="35">
        <v>13638</v>
      </c>
      <c r="E10" s="61" t="s">
        <v>151</v>
      </c>
    </row>
    <row r="11" spans="2:6" ht="15.75" thickBot="1" x14ac:dyDescent="0.3">
      <c r="B11" s="62">
        <v>8</v>
      </c>
      <c r="C11" s="41">
        <v>45139</v>
      </c>
      <c r="D11" s="42">
        <v>18000</v>
      </c>
      <c r="E11" s="63" t="s">
        <v>152</v>
      </c>
    </row>
    <row r="12" spans="2:6" ht="15.75" thickBot="1" x14ac:dyDescent="0.3">
      <c r="B12" s="226" t="s">
        <v>153</v>
      </c>
      <c r="C12" s="227"/>
      <c r="D12" s="44">
        <f>SUM(D4:D11)</f>
        <v>38013</v>
      </c>
      <c r="E12" s="45"/>
    </row>
    <row r="13" spans="2:6" x14ac:dyDescent="0.25">
      <c r="B13" s="64">
        <v>1</v>
      </c>
      <c r="C13" s="47">
        <v>45174</v>
      </c>
      <c r="D13" s="43">
        <v>300</v>
      </c>
      <c r="E13" s="65" t="s">
        <v>154</v>
      </c>
    </row>
    <row r="14" spans="2:6" ht="15.75" thickBot="1" x14ac:dyDescent="0.3">
      <c r="B14" s="60">
        <v>2</v>
      </c>
      <c r="C14" s="47">
        <v>45183</v>
      </c>
      <c r="D14" s="5">
        <v>7611</v>
      </c>
      <c r="E14" s="66" t="s">
        <v>155</v>
      </c>
    </row>
    <row r="15" spans="2:6" ht="15.75" thickBot="1" x14ac:dyDescent="0.3">
      <c r="B15" s="226" t="s">
        <v>153</v>
      </c>
      <c r="C15" s="227"/>
      <c r="D15" s="44">
        <f>SUM(D13:D14)</f>
        <v>7911</v>
      </c>
      <c r="E15" s="45"/>
    </row>
    <row r="16" spans="2:6" x14ac:dyDescent="0.25">
      <c r="B16" s="96">
        <v>1</v>
      </c>
      <c r="C16" s="97">
        <v>45209</v>
      </c>
      <c r="D16" s="98">
        <v>26600</v>
      </c>
      <c r="E16" s="99" t="s">
        <v>156</v>
      </c>
      <c r="F16" s="89" t="s">
        <v>140</v>
      </c>
    </row>
    <row r="17" spans="2:6" x14ac:dyDescent="0.25">
      <c r="B17" s="60">
        <v>2</v>
      </c>
      <c r="C17" s="47">
        <v>45209</v>
      </c>
      <c r="D17" s="5">
        <v>12278</v>
      </c>
      <c r="E17" s="90" t="s">
        <v>157</v>
      </c>
      <c r="F17" s="89" t="s">
        <v>140</v>
      </c>
    </row>
    <row r="18" spans="2:6" ht="15.75" customHeight="1" x14ac:dyDescent="0.25">
      <c r="B18" s="60">
        <v>3</v>
      </c>
      <c r="C18" s="47">
        <v>45209</v>
      </c>
      <c r="D18" s="5">
        <v>4100</v>
      </c>
      <c r="E18" s="90" t="s">
        <v>158</v>
      </c>
      <c r="F18" s="89" t="s">
        <v>140</v>
      </c>
    </row>
    <row r="19" spans="2:6" ht="15.75" customHeight="1" x14ac:dyDescent="0.25">
      <c r="B19" s="60">
        <v>4</v>
      </c>
      <c r="C19" s="47">
        <v>45209</v>
      </c>
      <c r="D19" s="5">
        <v>300</v>
      </c>
      <c r="E19" s="66" t="s">
        <v>159</v>
      </c>
    </row>
    <row r="20" spans="2:6" x14ac:dyDescent="0.25">
      <c r="B20" s="60">
        <v>5</v>
      </c>
      <c r="C20" s="47">
        <v>45214</v>
      </c>
      <c r="D20" s="5">
        <v>1020</v>
      </c>
      <c r="E20" s="91" t="s">
        <v>160</v>
      </c>
    </row>
    <row r="21" spans="2:6" x14ac:dyDescent="0.25">
      <c r="B21" s="62">
        <v>6</v>
      </c>
      <c r="C21" s="92">
        <v>45214</v>
      </c>
      <c r="D21" s="110">
        <v>2100</v>
      </c>
      <c r="E21" s="93" t="s">
        <v>161</v>
      </c>
    </row>
    <row r="22" spans="2:6" ht="15.75" customHeight="1" x14ac:dyDescent="0.25">
      <c r="B22" s="100">
        <v>7</v>
      </c>
      <c r="C22" s="95">
        <v>45215</v>
      </c>
      <c r="D22" s="111">
        <v>1092</v>
      </c>
      <c r="E22" s="101" t="s">
        <v>162</v>
      </c>
    </row>
    <row r="23" spans="2:6" ht="15.75" customHeight="1" x14ac:dyDescent="0.25">
      <c r="B23" s="100">
        <v>8</v>
      </c>
      <c r="C23" s="95">
        <v>45217</v>
      </c>
      <c r="D23" s="111">
        <v>1514</v>
      </c>
      <c r="E23" s="101" t="s">
        <v>163</v>
      </c>
    </row>
    <row r="24" spans="2:6" ht="15.75" customHeight="1" x14ac:dyDescent="0.25">
      <c r="B24" s="100">
        <v>9</v>
      </c>
      <c r="C24" s="95">
        <v>45226</v>
      </c>
      <c r="D24" s="111">
        <v>411.82</v>
      </c>
      <c r="E24" s="107" t="s">
        <v>164</v>
      </c>
    </row>
    <row r="25" spans="2:6" ht="15.75" customHeight="1" thickBot="1" x14ac:dyDescent="0.3">
      <c r="B25" s="231" t="s">
        <v>153</v>
      </c>
      <c r="C25" s="232"/>
      <c r="D25" s="112">
        <f>SUM(D16:D24)</f>
        <v>49415.82</v>
      </c>
      <c r="E25" s="94"/>
      <c r="F25" s="106"/>
    </row>
    <row r="26" spans="2:6" ht="15.75" customHeight="1" x14ac:dyDescent="0.25">
      <c r="B26" s="64">
        <v>1</v>
      </c>
      <c r="C26" s="47">
        <v>45232</v>
      </c>
      <c r="D26" s="113">
        <v>1800</v>
      </c>
      <c r="E26" s="65" t="s">
        <v>165</v>
      </c>
    </row>
    <row r="27" spans="2:6" ht="15.75" customHeight="1" x14ac:dyDescent="0.25">
      <c r="B27" s="60">
        <v>2</v>
      </c>
      <c r="C27" s="47">
        <v>45247</v>
      </c>
      <c r="D27" s="114">
        <v>8108</v>
      </c>
      <c r="E27" s="101" t="s">
        <v>166</v>
      </c>
    </row>
    <row r="28" spans="2:6" ht="15.75" customHeight="1" thickBot="1" x14ac:dyDescent="0.3">
      <c r="B28" s="60">
        <v>3</v>
      </c>
      <c r="C28" s="47">
        <v>45254</v>
      </c>
      <c r="D28" s="114">
        <v>150</v>
      </c>
      <c r="E28" s="107" t="s">
        <v>167</v>
      </c>
    </row>
    <row r="29" spans="2:6" ht="15.75" customHeight="1" thickBot="1" x14ac:dyDescent="0.3">
      <c r="B29" s="226" t="s">
        <v>153</v>
      </c>
      <c r="C29" s="227"/>
      <c r="D29" s="115">
        <f>SUM(D26:D28)</f>
        <v>10058</v>
      </c>
      <c r="E29" s="45"/>
    </row>
    <row r="30" spans="2:6" ht="15.75" customHeight="1" x14ac:dyDescent="0.25">
      <c r="B30" s="64">
        <v>1</v>
      </c>
      <c r="C30" s="47">
        <v>45268</v>
      </c>
      <c r="D30" s="113">
        <v>7098</v>
      </c>
      <c r="E30" s="65" t="s">
        <v>168</v>
      </c>
    </row>
    <row r="31" spans="2:6" ht="15.75" customHeight="1" x14ac:dyDescent="0.25">
      <c r="B31" s="60">
        <v>2</v>
      </c>
      <c r="C31" s="47">
        <v>45273</v>
      </c>
      <c r="D31" s="114">
        <v>1260</v>
      </c>
      <c r="E31" s="109" t="s">
        <v>169</v>
      </c>
      <c r="F31" s="89" t="s">
        <v>140</v>
      </c>
    </row>
    <row r="32" spans="2:6" ht="15.75" customHeight="1" x14ac:dyDescent="0.25">
      <c r="B32" s="60">
        <v>3</v>
      </c>
      <c r="C32" s="47">
        <v>45273</v>
      </c>
      <c r="D32" s="114">
        <v>300</v>
      </c>
      <c r="E32" s="107" t="s">
        <v>170</v>
      </c>
      <c r="F32" s="89"/>
    </row>
    <row r="33" spans="2:6" ht="15.75" customHeight="1" x14ac:dyDescent="0.25">
      <c r="B33" s="60">
        <v>4</v>
      </c>
      <c r="C33" s="47">
        <v>45273</v>
      </c>
      <c r="D33" s="114">
        <v>540</v>
      </c>
      <c r="E33" s="107" t="s">
        <v>171</v>
      </c>
      <c r="F33" s="89"/>
    </row>
    <row r="34" spans="2:6" ht="15.75" customHeight="1" x14ac:dyDescent="0.25">
      <c r="B34" s="60">
        <v>5</v>
      </c>
      <c r="C34" s="47">
        <v>45274</v>
      </c>
      <c r="D34" s="114">
        <v>2919</v>
      </c>
      <c r="E34" s="107" t="s">
        <v>172</v>
      </c>
    </row>
    <row r="35" spans="2:6" ht="15.75" customHeight="1" thickBot="1" x14ac:dyDescent="0.3">
      <c r="B35" s="116">
        <v>6</v>
      </c>
      <c r="C35" s="117">
        <v>45284</v>
      </c>
      <c r="D35" s="144">
        <v>400</v>
      </c>
      <c r="E35" s="118" t="s">
        <v>173</v>
      </c>
    </row>
    <row r="36" spans="2:6" ht="15.75" customHeight="1" thickBot="1" x14ac:dyDescent="0.3">
      <c r="B36" s="226" t="s">
        <v>153</v>
      </c>
      <c r="C36" s="227"/>
      <c r="D36" s="115">
        <f>SUM(D30:D35)</f>
        <v>12517</v>
      </c>
      <c r="E36" s="45"/>
    </row>
    <row r="37" spans="2:6" ht="15.75" customHeight="1" thickBot="1" x14ac:dyDescent="0.3">
      <c r="B37" s="64">
        <v>1</v>
      </c>
      <c r="C37" s="47">
        <v>45308</v>
      </c>
      <c r="D37" s="113">
        <v>9059</v>
      </c>
      <c r="E37" s="65" t="s">
        <v>174</v>
      </c>
    </row>
    <row r="38" spans="2:6" ht="15.75" customHeight="1" thickBot="1" x14ac:dyDescent="0.3">
      <c r="B38" s="226" t="s">
        <v>153</v>
      </c>
      <c r="C38" s="227"/>
      <c r="D38" s="115">
        <f>SUM(D37:D37)</f>
        <v>9059</v>
      </c>
      <c r="E38" s="45"/>
    </row>
    <row r="39" spans="2:6" ht="15.75" customHeight="1" x14ac:dyDescent="0.25">
      <c r="B39" s="64">
        <v>1</v>
      </c>
      <c r="C39" s="47">
        <v>45331</v>
      </c>
      <c r="D39" s="113">
        <v>7612</v>
      </c>
      <c r="E39" s="65" t="s">
        <v>175</v>
      </c>
    </row>
    <row r="40" spans="2:6" ht="15.75" customHeight="1" x14ac:dyDescent="0.25">
      <c r="B40" s="64">
        <v>2</v>
      </c>
      <c r="C40" s="47">
        <v>45337</v>
      </c>
      <c r="D40" s="113">
        <v>200</v>
      </c>
      <c r="E40" s="145" t="s">
        <v>176</v>
      </c>
    </row>
    <row r="41" spans="2:6" ht="15.75" customHeight="1" thickBot="1" x14ac:dyDescent="0.3">
      <c r="B41" s="64">
        <v>3</v>
      </c>
      <c r="C41" s="47">
        <v>45345</v>
      </c>
      <c r="D41" s="113">
        <v>4000</v>
      </c>
      <c r="E41" s="145" t="s">
        <v>177</v>
      </c>
    </row>
    <row r="42" spans="2:6" ht="15.75" customHeight="1" thickBot="1" x14ac:dyDescent="0.3">
      <c r="B42" s="226" t="s">
        <v>153</v>
      </c>
      <c r="C42" s="227"/>
      <c r="D42" s="115">
        <f>SUM(D39:D41)</f>
        <v>11812</v>
      </c>
      <c r="E42" s="45"/>
    </row>
    <row r="43" spans="2:6" ht="15.75" customHeight="1" x14ac:dyDescent="0.25">
      <c r="B43" s="64">
        <v>1</v>
      </c>
      <c r="C43" s="47">
        <v>45362</v>
      </c>
      <c r="D43" s="113">
        <v>8480</v>
      </c>
      <c r="E43" s="65" t="s">
        <v>178</v>
      </c>
    </row>
    <row r="44" spans="2:6" ht="15.75" customHeight="1" x14ac:dyDescent="0.25">
      <c r="B44" s="64">
        <v>2</v>
      </c>
      <c r="C44" s="47">
        <v>45365</v>
      </c>
      <c r="D44" s="113">
        <v>500</v>
      </c>
      <c r="E44" s="145" t="s">
        <v>179</v>
      </c>
    </row>
    <row r="45" spans="2:6" ht="15.75" customHeight="1" thickBot="1" x14ac:dyDescent="0.3">
      <c r="B45" s="64">
        <v>3</v>
      </c>
      <c r="C45" s="47">
        <v>45382</v>
      </c>
      <c r="D45" s="113">
        <v>31.5</v>
      </c>
      <c r="E45" s="145" t="s">
        <v>180</v>
      </c>
    </row>
    <row r="46" spans="2:6" ht="15.75" customHeight="1" thickBot="1" x14ac:dyDescent="0.3">
      <c r="B46" s="226" t="s">
        <v>153</v>
      </c>
      <c r="C46" s="227"/>
      <c r="D46" s="115">
        <f>SUM(D43:D45)</f>
        <v>9011.5</v>
      </c>
      <c r="E46" s="45"/>
    </row>
    <row r="47" spans="2:6" ht="15.75" customHeight="1" x14ac:dyDescent="0.25">
      <c r="B47" s="64">
        <v>1</v>
      </c>
      <c r="C47" s="47">
        <v>45394</v>
      </c>
      <c r="D47" s="113">
        <v>1050</v>
      </c>
      <c r="E47" s="65" t="s">
        <v>181</v>
      </c>
    </row>
    <row r="48" spans="2:6" ht="15.75" customHeight="1" thickBot="1" x14ac:dyDescent="0.3">
      <c r="B48" s="64">
        <v>2</v>
      </c>
      <c r="C48" s="47">
        <v>45403</v>
      </c>
      <c r="D48" s="113">
        <v>11332</v>
      </c>
      <c r="E48" s="145" t="s">
        <v>182</v>
      </c>
    </row>
    <row r="49" spans="2:6" ht="15.75" customHeight="1" thickBot="1" x14ac:dyDescent="0.3">
      <c r="B49" s="226" t="s">
        <v>153</v>
      </c>
      <c r="C49" s="227"/>
      <c r="D49" s="115">
        <f>SUM(D47:D48)</f>
        <v>12382</v>
      </c>
      <c r="E49" s="45"/>
    </row>
    <row r="50" spans="2:6" ht="15.75" customHeight="1" x14ac:dyDescent="0.25">
      <c r="B50" s="64">
        <v>1</v>
      </c>
      <c r="C50" s="47">
        <v>45425</v>
      </c>
      <c r="D50" s="113">
        <v>8568</v>
      </c>
      <c r="E50" s="146" t="s">
        <v>183</v>
      </c>
    </row>
    <row r="51" spans="2:6" ht="15.75" customHeight="1" x14ac:dyDescent="0.25">
      <c r="B51" s="64">
        <v>2</v>
      </c>
      <c r="C51" s="47">
        <v>45440</v>
      </c>
      <c r="D51" s="121">
        <v>24700</v>
      </c>
      <c r="E51" s="147" t="s">
        <v>184</v>
      </c>
      <c r="F51" s="89" t="s">
        <v>140</v>
      </c>
    </row>
    <row r="52" spans="2:6" ht="15.75" customHeight="1" x14ac:dyDescent="0.25">
      <c r="B52" s="64">
        <v>3</v>
      </c>
      <c r="C52" s="47">
        <v>45440</v>
      </c>
      <c r="D52" s="121">
        <v>100</v>
      </c>
      <c r="E52" s="147" t="s">
        <v>185</v>
      </c>
    </row>
    <row r="53" spans="2:6" ht="15.75" customHeight="1" x14ac:dyDescent="0.25">
      <c r="B53" s="64">
        <v>4</v>
      </c>
      <c r="C53" s="47">
        <v>45440</v>
      </c>
      <c r="D53" s="121">
        <v>300</v>
      </c>
      <c r="E53" s="147" t="s">
        <v>159</v>
      </c>
    </row>
    <row r="54" spans="2:6" ht="15.75" customHeight="1" x14ac:dyDescent="0.25">
      <c r="B54" s="64">
        <v>5</v>
      </c>
      <c r="C54" s="47">
        <v>45440</v>
      </c>
      <c r="D54" s="121">
        <v>700</v>
      </c>
      <c r="E54" s="147" t="s">
        <v>186</v>
      </c>
    </row>
    <row r="55" spans="2:6" ht="15.75" customHeight="1" x14ac:dyDescent="0.25">
      <c r="B55" s="64">
        <v>6</v>
      </c>
      <c r="C55" s="47">
        <v>45440</v>
      </c>
      <c r="D55" s="121">
        <v>1877</v>
      </c>
      <c r="E55" s="148" t="s">
        <v>187</v>
      </c>
    </row>
    <row r="56" spans="2:6" ht="15.75" customHeight="1" x14ac:dyDescent="0.25">
      <c r="B56" s="64">
        <v>7</v>
      </c>
      <c r="C56" s="47">
        <v>45440</v>
      </c>
      <c r="D56" s="121">
        <v>1480</v>
      </c>
      <c r="E56" s="148" t="s">
        <v>188</v>
      </c>
    </row>
    <row r="57" spans="2:6" ht="15.75" customHeight="1" x14ac:dyDescent="0.25">
      <c r="B57" s="64">
        <v>8</v>
      </c>
      <c r="C57" s="47">
        <v>45440</v>
      </c>
      <c r="D57" s="121">
        <v>500</v>
      </c>
      <c r="E57" s="148" t="s">
        <v>207</v>
      </c>
    </row>
    <row r="58" spans="2:6" ht="15.75" customHeight="1" x14ac:dyDescent="0.25">
      <c r="B58" s="64">
        <v>9</v>
      </c>
      <c r="C58" s="47">
        <v>45440</v>
      </c>
      <c r="D58" s="121">
        <v>200</v>
      </c>
      <c r="E58" s="148" t="s">
        <v>189</v>
      </c>
    </row>
    <row r="59" spans="2:6" ht="15.75" customHeight="1" thickBot="1" x14ac:dyDescent="0.3">
      <c r="B59" s="64">
        <v>8</v>
      </c>
      <c r="C59" s="47">
        <v>45441</v>
      </c>
      <c r="D59" s="121">
        <v>5000</v>
      </c>
      <c r="E59" s="148" t="s">
        <v>190</v>
      </c>
    </row>
    <row r="60" spans="2:6" ht="15.75" customHeight="1" thickBot="1" x14ac:dyDescent="0.3">
      <c r="B60" s="226" t="s">
        <v>153</v>
      </c>
      <c r="C60" s="227"/>
      <c r="D60" s="122">
        <f>SUM(D50:D59)</f>
        <v>43425</v>
      </c>
      <c r="E60" s="123"/>
    </row>
    <row r="61" spans="2:6" ht="15.75" customHeight="1" x14ac:dyDescent="0.25">
      <c r="B61" s="64">
        <v>1</v>
      </c>
      <c r="C61" s="47">
        <v>45445</v>
      </c>
      <c r="D61" s="113">
        <v>10000</v>
      </c>
      <c r="E61" s="148" t="s">
        <v>208</v>
      </c>
    </row>
    <row r="62" spans="2:6" ht="15.75" customHeight="1" x14ac:dyDescent="0.25">
      <c r="B62" s="64">
        <v>2</v>
      </c>
      <c r="C62" s="47">
        <v>45445</v>
      </c>
      <c r="D62" s="113">
        <v>3000</v>
      </c>
      <c r="E62" s="65" t="s">
        <v>209</v>
      </c>
    </row>
    <row r="63" spans="2:6" ht="15.75" customHeight="1" x14ac:dyDescent="0.25">
      <c r="B63" s="64">
        <v>3</v>
      </c>
      <c r="C63" s="47">
        <v>45446</v>
      </c>
      <c r="D63" s="113">
        <v>525</v>
      </c>
      <c r="E63" s="145" t="s">
        <v>191</v>
      </c>
    </row>
    <row r="64" spans="2:6" ht="15.75" customHeight="1" thickBot="1" x14ac:dyDescent="0.3">
      <c r="B64" s="64">
        <v>4</v>
      </c>
      <c r="C64" s="47">
        <v>45451</v>
      </c>
      <c r="D64" s="113">
        <v>9762</v>
      </c>
      <c r="E64" s="145" t="s">
        <v>210</v>
      </c>
    </row>
    <row r="65" spans="2:6" ht="15.75" customHeight="1" thickBot="1" x14ac:dyDescent="0.3">
      <c r="B65" s="226" t="s">
        <v>153</v>
      </c>
      <c r="C65" s="227"/>
      <c r="D65" s="115">
        <f>SUM(D61:D64)</f>
        <v>23287</v>
      </c>
      <c r="E65" s="45"/>
    </row>
    <row r="66" spans="2:6" ht="15.75" customHeight="1" x14ac:dyDescent="0.25">
      <c r="B66" s="64">
        <v>1</v>
      </c>
      <c r="C66" s="47">
        <v>45478</v>
      </c>
      <c r="D66" s="113">
        <v>4500</v>
      </c>
      <c r="E66" s="148" t="s">
        <v>211</v>
      </c>
      <c r="F66" s="89" t="s">
        <v>140</v>
      </c>
    </row>
    <row r="67" spans="2:6" ht="15.75" customHeight="1" x14ac:dyDescent="0.25">
      <c r="B67" s="64">
        <v>2</v>
      </c>
      <c r="C67" s="47">
        <v>45478</v>
      </c>
      <c r="D67" s="113">
        <v>700</v>
      </c>
      <c r="E67" s="65" t="s">
        <v>212</v>
      </c>
    </row>
    <row r="68" spans="2:6" ht="15.75" customHeight="1" x14ac:dyDescent="0.25">
      <c r="B68" s="64">
        <v>3</v>
      </c>
      <c r="C68" s="47">
        <v>45478</v>
      </c>
      <c r="D68" s="113">
        <v>150</v>
      </c>
      <c r="E68" s="145" t="s">
        <v>213</v>
      </c>
    </row>
    <row r="69" spans="2:6" ht="15.75" customHeight="1" x14ac:dyDescent="0.25">
      <c r="B69" s="64">
        <v>4</v>
      </c>
      <c r="C69" s="47">
        <v>45480</v>
      </c>
      <c r="D69" s="113">
        <v>800</v>
      </c>
      <c r="E69" s="145" t="s">
        <v>214</v>
      </c>
    </row>
    <row r="70" spans="2:6" ht="15.75" customHeight="1" x14ac:dyDescent="0.25">
      <c r="B70" s="64">
        <v>5</v>
      </c>
      <c r="C70" s="47">
        <v>45480</v>
      </c>
      <c r="D70" s="113">
        <v>6493</v>
      </c>
      <c r="E70" s="145" t="s">
        <v>215</v>
      </c>
    </row>
    <row r="71" spans="2:6" ht="15.75" customHeight="1" thickBot="1" x14ac:dyDescent="0.3">
      <c r="B71" s="64">
        <v>6</v>
      </c>
      <c r="C71" s="47">
        <v>45482</v>
      </c>
      <c r="D71" s="113">
        <v>750</v>
      </c>
      <c r="E71" s="145" t="s">
        <v>219</v>
      </c>
      <c r="F71" s="89" t="s">
        <v>140</v>
      </c>
    </row>
    <row r="72" spans="2:6" ht="15.75" customHeight="1" thickBot="1" x14ac:dyDescent="0.3">
      <c r="B72" s="226" t="s">
        <v>153</v>
      </c>
      <c r="C72" s="227"/>
      <c r="D72" s="115">
        <f>SUM(D66:D71)</f>
        <v>13393</v>
      </c>
      <c r="E72" s="45"/>
    </row>
    <row r="73" spans="2:6" ht="15.75" customHeight="1" x14ac:dyDescent="0.25">
      <c r="B73" s="64">
        <v>1</v>
      </c>
      <c r="C73" s="47">
        <v>45507</v>
      </c>
      <c r="D73" s="113">
        <v>500</v>
      </c>
      <c r="E73" s="149" t="s">
        <v>222</v>
      </c>
      <c r="F73" s="89"/>
    </row>
    <row r="74" spans="2:6" ht="15.75" customHeight="1" x14ac:dyDescent="0.25">
      <c r="B74" s="64">
        <v>2</v>
      </c>
      <c r="C74" s="47">
        <v>45507</v>
      </c>
      <c r="D74" s="113">
        <v>70</v>
      </c>
      <c r="E74" s="65" t="s">
        <v>223</v>
      </c>
    </row>
    <row r="75" spans="2:6" ht="15.75" customHeight="1" x14ac:dyDescent="0.25">
      <c r="B75" s="64">
        <v>3</v>
      </c>
      <c r="C75" s="47">
        <v>45511</v>
      </c>
      <c r="D75" s="113">
        <v>7918</v>
      </c>
      <c r="E75" s="145" t="s">
        <v>221</v>
      </c>
      <c r="F75" t="s">
        <v>140</v>
      </c>
    </row>
    <row r="76" spans="2:6" ht="15.75" customHeight="1" x14ac:dyDescent="0.25">
      <c r="B76" s="64">
        <v>4</v>
      </c>
      <c r="C76" s="47">
        <v>45519</v>
      </c>
      <c r="D76" s="113">
        <v>720</v>
      </c>
      <c r="E76" s="145" t="s">
        <v>227</v>
      </c>
    </row>
    <row r="77" spans="2:6" ht="15.75" customHeight="1" x14ac:dyDescent="0.25">
      <c r="B77" s="64">
        <v>6</v>
      </c>
      <c r="C77" s="47">
        <v>45526</v>
      </c>
      <c r="D77" s="113">
        <v>400</v>
      </c>
      <c r="E77" s="145" t="s">
        <v>224</v>
      </c>
      <c r="F77" s="89" t="s">
        <v>140</v>
      </c>
    </row>
    <row r="78" spans="2:6" ht="15.75" customHeight="1" thickBot="1" x14ac:dyDescent="0.3">
      <c r="B78" s="64">
        <v>7</v>
      </c>
      <c r="C78" s="47">
        <v>45526</v>
      </c>
      <c r="D78" s="113">
        <v>500</v>
      </c>
      <c r="E78" s="145" t="s">
        <v>230</v>
      </c>
      <c r="F78" s="89"/>
    </row>
    <row r="79" spans="2:6" ht="15.75" customHeight="1" thickBot="1" x14ac:dyDescent="0.3">
      <c r="B79" s="226" t="s">
        <v>153</v>
      </c>
      <c r="C79" s="227"/>
      <c r="D79" s="115">
        <f>SUM(D73:D78)</f>
        <v>10108</v>
      </c>
      <c r="E79" s="45"/>
    </row>
    <row r="80" spans="2:6" ht="15.75" customHeight="1" x14ac:dyDescent="0.25">
      <c r="B80" s="64">
        <v>1</v>
      </c>
      <c r="C80" s="47">
        <v>45544</v>
      </c>
      <c r="D80" s="113">
        <v>8122</v>
      </c>
      <c r="E80" s="149" t="s">
        <v>226</v>
      </c>
      <c r="F80" s="89"/>
    </row>
    <row r="81" spans="2:6" ht="15.75" customHeight="1" thickBot="1" x14ac:dyDescent="0.3">
      <c r="B81" s="64">
        <v>2</v>
      </c>
      <c r="C81" s="47">
        <v>45561</v>
      </c>
      <c r="D81" s="113">
        <v>555</v>
      </c>
      <c r="E81" s="65" t="s">
        <v>231</v>
      </c>
      <c r="F81" s="89" t="s">
        <v>140</v>
      </c>
    </row>
    <row r="82" spans="2:6" ht="15.75" customHeight="1" thickBot="1" x14ac:dyDescent="0.3">
      <c r="B82" s="226" t="s">
        <v>153</v>
      </c>
      <c r="C82" s="227"/>
      <c r="D82" s="115">
        <f>SUM(D80:D81)</f>
        <v>8677</v>
      </c>
      <c r="E82" s="45"/>
    </row>
    <row r="83" spans="2:6" ht="15.75" customHeight="1" x14ac:dyDescent="0.25">
      <c r="B83" s="64">
        <v>1</v>
      </c>
      <c r="C83" s="47">
        <v>45572</v>
      </c>
      <c r="D83" s="113">
        <v>7865</v>
      </c>
      <c r="E83" s="149" t="s">
        <v>226</v>
      </c>
      <c r="F83" s="89"/>
    </row>
    <row r="84" spans="2:6" ht="15.75" customHeight="1" x14ac:dyDescent="0.25">
      <c r="B84" s="64">
        <v>2</v>
      </c>
      <c r="C84" s="47">
        <v>45567</v>
      </c>
      <c r="D84" s="113">
        <v>5000</v>
      </c>
      <c r="E84" s="65" t="s">
        <v>232</v>
      </c>
      <c r="F84" s="89" t="s">
        <v>140</v>
      </c>
    </row>
    <row r="85" spans="2:6" ht="15.75" customHeight="1" thickBot="1" x14ac:dyDescent="0.3">
      <c r="B85" s="64">
        <v>3</v>
      </c>
      <c r="C85" s="47">
        <v>45567</v>
      </c>
      <c r="D85" s="113">
        <v>130</v>
      </c>
      <c r="E85" s="145" t="s">
        <v>233</v>
      </c>
    </row>
    <row r="86" spans="2:6" ht="15.75" customHeight="1" thickBot="1" x14ac:dyDescent="0.3">
      <c r="B86" s="226" t="s">
        <v>153</v>
      </c>
      <c r="C86" s="227"/>
      <c r="D86" s="115">
        <f>SUM(D83:D85)</f>
        <v>12995</v>
      </c>
      <c r="E86" s="45"/>
    </row>
    <row r="87" spans="2:6" ht="15.75" customHeight="1" x14ac:dyDescent="0.25">
      <c r="B87" s="64">
        <v>1</v>
      </c>
      <c r="C87" s="47">
        <v>45597</v>
      </c>
      <c r="D87" s="113">
        <v>600</v>
      </c>
      <c r="E87" s="149" t="s">
        <v>234</v>
      </c>
      <c r="F87" s="89"/>
    </row>
    <row r="88" spans="2:6" ht="15.75" customHeight="1" x14ac:dyDescent="0.25">
      <c r="B88" s="64">
        <v>2</v>
      </c>
      <c r="C88" s="47">
        <v>45605</v>
      </c>
      <c r="D88" s="113">
        <v>200</v>
      </c>
      <c r="E88" s="65" t="s">
        <v>235</v>
      </c>
      <c r="F88" s="89"/>
    </row>
    <row r="89" spans="2:6" ht="15.75" customHeight="1" x14ac:dyDescent="0.25">
      <c r="B89" s="64">
        <v>3</v>
      </c>
      <c r="C89" s="47">
        <v>45606</v>
      </c>
      <c r="D89" s="113">
        <v>8994</v>
      </c>
      <c r="E89" s="145" t="s">
        <v>226</v>
      </c>
    </row>
    <row r="90" spans="2:6" ht="15.75" customHeight="1" x14ac:dyDescent="0.25">
      <c r="B90" s="64">
        <v>4</v>
      </c>
      <c r="C90" s="47">
        <v>45608</v>
      </c>
      <c r="D90" s="113">
        <v>8366</v>
      </c>
      <c r="E90" s="145" t="s">
        <v>239</v>
      </c>
      <c r="F90" s="89" t="s">
        <v>140</v>
      </c>
    </row>
    <row r="91" spans="2:6" ht="15.75" customHeight="1" x14ac:dyDescent="0.25">
      <c r="B91" s="64">
        <v>5</v>
      </c>
      <c r="C91" s="47">
        <v>45610</v>
      </c>
      <c r="D91" s="113">
        <v>840</v>
      </c>
      <c r="E91" s="145" t="s">
        <v>236</v>
      </c>
      <c r="F91" s="89" t="s">
        <v>140</v>
      </c>
    </row>
    <row r="92" spans="2:6" ht="15.75" customHeight="1" x14ac:dyDescent="0.25">
      <c r="B92" s="64">
        <v>6</v>
      </c>
      <c r="C92" s="47">
        <v>45611</v>
      </c>
      <c r="D92" s="113">
        <v>1800</v>
      </c>
      <c r="E92" s="145" t="s">
        <v>237</v>
      </c>
    </row>
    <row r="93" spans="2:6" ht="15.75" customHeight="1" thickBot="1" x14ac:dyDescent="0.3">
      <c r="B93" s="100">
        <v>7</v>
      </c>
      <c r="C93" s="95">
        <v>45612</v>
      </c>
      <c r="D93" s="111">
        <v>60</v>
      </c>
      <c r="E93" s="150" t="s">
        <v>238</v>
      </c>
    </row>
    <row r="94" spans="2:6" ht="15.75" customHeight="1" thickBot="1" x14ac:dyDescent="0.3">
      <c r="B94" s="226" t="s">
        <v>153</v>
      </c>
      <c r="C94" s="227"/>
      <c r="D94" s="115">
        <f>SUM(D87:D93)</f>
        <v>20860</v>
      </c>
      <c r="E94" s="45"/>
    </row>
    <row r="95" spans="2:6" ht="15.75" customHeight="1" x14ac:dyDescent="0.25">
      <c r="B95" s="64">
        <v>1</v>
      </c>
      <c r="C95" s="47">
        <v>45629</v>
      </c>
      <c r="D95" s="113">
        <v>470</v>
      </c>
      <c r="E95" s="149" t="s">
        <v>242</v>
      </c>
      <c r="F95" s="89"/>
    </row>
    <row r="96" spans="2:6" ht="15.75" customHeight="1" x14ac:dyDescent="0.25">
      <c r="B96" s="64">
        <v>2</v>
      </c>
      <c r="C96" s="47">
        <v>45629</v>
      </c>
      <c r="D96" s="135">
        <v>10000</v>
      </c>
      <c r="E96" s="65" t="s">
        <v>243</v>
      </c>
      <c r="F96" s="89"/>
    </row>
    <row r="97" spans="2:14" ht="15.75" customHeight="1" x14ac:dyDescent="0.25">
      <c r="B97" s="64">
        <v>3</v>
      </c>
      <c r="C97" s="47">
        <v>45630</v>
      </c>
      <c r="D97" s="135">
        <v>15000</v>
      </c>
      <c r="E97" s="65" t="s">
        <v>243</v>
      </c>
    </row>
    <row r="98" spans="2:14" ht="15.75" customHeight="1" x14ac:dyDescent="0.25">
      <c r="B98" s="64">
        <v>4</v>
      </c>
      <c r="C98" s="47">
        <v>45630</v>
      </c>
      <c r="D98" s="113">
        <v>400</v>
      </c>
      <c r="E98" s="145" t="s">
        <v>244</v>
      </c>
      <c r="F98" s="89"/>
    </row>
    <row r="99" spans="2:14" ht="15.75" customHeight="1" x14ac:dyDescent="0.25">
      <c r="B99" s="64">
        <v>5</v>
      </c>
      <c r="C99" s="47">
        <v>45630</v>
      </c>
      <c r="D99" s="113">
        <v>450</v>
      </c>
      <c r="E99" s="145" t="s">
        <v>245</v>
      </c>
      <c r="F99" s="89"/>
    </row>
    <row r="100" spans="2:14" ht="15.75" customHeight="1" x14ac:dyDescent="0.25">
      <c r="B100" s="64">
        <v>6</v>
      </c>
      <c r="C100" s="47">
        <v>45631</v>
      </c>
      <c r="D100" s="135">
        <v>25000</v>
      </c>
      <c r="E100" s="145" t="s">
        <v>247</v>
      </c>
    </row>
    <row r="101" spans="2:14" ht="15.75" customHeight="1" x14ac:dyDescent="0.25">
      <c r="B101" s="100">
        <v>7</v>
      </c>
      <c r="C101" s="47">
        <v>45633</v>
      </c>
      <c r="D101" s="113">
        <v>7239</v>
      </c>
      <c r="E101" s="145" t="s">
        <v>246</v>
      </c>
    </row>
    <row r="102" spans="2:14" ht="15.75" customHeight="1" x14ac:dyDescent="0.25">
      <c r="B102" s="133">
        <v>8</v>
      </c>
      <c r="C102" s="134">
        <v>45634</v>
      </c>
      <c r="D102" s="136">
        <v>15000</v>
      </c>
      <c r="E102" s="151" t="s">
        <v>248</v>
      </c>
    </row>
    <row r="103" spans="2:14" ht="15.75" customHeight="1" x14ac:dyDescent="0.25">
      <c r="B103" s="133">
        <v>9</v>
      </c>
      <c r="C103" s="134">
        <v>45635</v>
      </c>
      <c r="D103" s="137">
        <v>5000</v>
      </c>
      <c r="E103" s="151" t="s">
        <v>264</v>
      </c>
    </row>
    <row r="104" spans="2:14" ht="15.75" customHeight="1" x14ac:dyDescent="0.25">
      <c r="B104" s="133">
        <v>10</v>
      </c>
      <c r="C104" s="134">
        <v>45635</v>
      </c>
      <c r="D104" s="137">
        <v>10000</v>
      </c>
      <c r="E104" s="151" t="s">
        <v>250</v>
      </c>
    </row>
    <row r="105" spans="2:14" ht="15.75" customHeight="1" x14ac:dyDescent="0.25">
      <c r="B105" s="133">
        <v>11</v>
      </c>
      <c r="C105" s="134">
        <v>45635</v>
      </c>
      <c r="D105" s="136">
        <v>35000</v>
      </c>
      <c r="E105" s="151" t="s">
        <v>248</v>
      </c>
    </row>
    <row r="106" spans="2:14" ht="15.75" customHeight="1" x14ac:dyDescent="0.25">
      <c r="B106" s="133">
        <v>12</v>
      </c>
      <c r="C106" s="134">
        <v>45636</v>
      </c>
      <c r="D106" s="137">
        <v>5000</v>
      </c>
      <c r="E106" s="151" t="s">
        <v>265</v>
      </c>
    </row>
    <row r="107" spans="2:14" ht="15.75" customHeight="1" x14ac:dyDescent="0.25">
      <c r="B107" s="133">
        <v>13</v>
      </c>
      <c r="C107" s="134">
        <v>45636</v>
      </c>
      <c r="D107" s="137">
        <v>500</v>
      </c>
      <c r="E107" s="151" t="s">
        <v>266</v>
      </c>
    </row>
    <row r="108" spans="2:14" ht="15.75" customHeight="1" x14ac:dyDescent="0.25">
      <c r="B108" s="133">
        <v>14</v>
      </c>
      <c r="C108" s="134">
        <v>45636</v>
      </c>
      <c r="D108" s="137">
        <v>300</v>
      </c>
      <c r="E108" s="151" t="s">
        <v>267</v>
      </c>
    </row>
    <row r="109" spans="2:14" ht="15.75" customHeight="1" x14ac:dyDescent="0.25">
      <c r="B109" s="133">
        <v>15</v>
      </c>
      <c r="C109" s="134">
        <v>45636</v>
      </c>
      <c r="D109" s="137">
        <v>-7000</v>
      </c>
      <c r="E109" s="151" t="s">
        <v>268</v>
      </c>
      <c r="N109" s="138"/>
    </row>
    <row r="110" spans="2:14" ht="15.75" customHeight="1" x14ac:dyDescent="0.25">
      <c r="B110" s="133">
        <v>16</v>
      </c>
      <c r="C110" s="134">
        <v>45638</v>
      </c>
      <c r="D110" s="136">
        <v>25000</v>
      </c>
      <c r="E110" s="151" t="s">
        <v>248</v>
      </c>
      <c r="N110" s="138"/>
    </row>
    <row r="111" spans="2:14" ht="15.75" customHeight="1" x14ac:dyDescent="0.25">
      <c r="B111" s="133">
        <v>17</v>
      </c>
      <c r="C111" s="134">
        <v>45639</v>
      </c>
      <c r="D111" s="137">
        <v>300</v>
      </c>
      <c r="E111" s="151" t="s">
        <v>254</v>
      </c>
    </row>
    <row r="112" spans="2:14" ht="15.75" customHeight="1" x14ac:dyDescent="0.25">
      <c r="B112" s="133">
        <v>18</v>
      </c>
      <c r="C112" s="134">
        <v>45640</v>
      </c>
      <c r="D112" s="136">
        <v>25000</v>
      </c>
      <c r="E112" s="151" t="s">
        <v>248</v>
      </c>
    </row>
    <row r="113" spans="2:6" ht="15.75" customHeight="1" x14ac:dyDescent="0.25">
      <c r="B113" s="133">
        <v>19</v>
      </c>
      <c r="C113" s="134">
        <v>45643</v>
      </c>
      <c r="D113" s="137">
        <v>1000</v>
      </c>
      <c r="E113" s="151" t="s">
        <v>269</v>
      </c>
    </row>
    <row r="114" spans="2:6" ht="15.75" customHeight="1" x14ac:dyDescent="0.25">
      <c r="B114" s="133">
        <v>20</v>
      </c>
      <c r="C114" s="134">
        <v>45644</v>
      </c>
      <c r="D114" s="136">
        <v>25000</v>
      </c>
      <c r="E114" s="151" t="s">
        <v>248</v>
      </c>
    </row>
    <row r="115" spans="2:6" ht="15.75" customHeight="1" x14ac:dyDescent="0.25">
      <c r="B115" s="133">
        <v>21</v>
      </c>
      <c r="C115" s="134">
        <v>45644</v>
      </c>
      <c r="D115" s="137">
        <v>300</v>
      </c>
      <c r="E115" s="151" t="s">
        <v>253</v>
      </c>
    </row>
    <row r="116" spans="2:6" ht="15.75" customHeight="1" x14ac:dyDescent="0.25">
      <c r="B116" s="133">
        <v>22</v>
      </c>
      <c r="C116" s="134">
        <v>45645</v>
      </c>
      <c r="D116" s="137">
        <v>5100</v>
      </c>
      <c r="E116" s="151" t="s">
        <v>270</v>
      </c>
    </row>
    <row r="117" spans="2:6" ht="15.75" customHeight="1" x14ac:dyDescent="0.25">
      <c r="B117" s="133">
        <v>23</v>
      </c>
      <c r="C117" s="134">
        <v>45646</v>
      </c>
      <c r="D117" s="137">
        <v>2457</v>
      </c>
      <c r="E117" s="151" t="s">
        <v>256</v>
      </c>
      <c r="F117" s="89" t="s">
        <v>140</v>
      </c>
    </row>
    <row r="118" spans="2:6" ht="15.75" customHeight="1" x14ac:dyDescent="0.25">
      <c r="B118" s="133">
        <v>24</v>
      </c>
      <c r="C118" s="134">
        <v>45646</v>
      </c>
      <c r="D118" s="137">
        <v>1990</v>
      </c>
      <c r="E118" s="151" t="s">
        <v>257</v>
      </c>
      <c r="F118" s="89" t="s">
        <v>140</v>
      </c>
    </row>
    <row r="119" spans="2:6" ht="15.75" customHeight="1" x14ac:dyDescent="0.25">
      <c r="B119" s="133">
        <v>25</v>
      </c>
      <c r="C119" s="134">
        <v>45647</v>
      </c>
      <c r="D119" s="136">
        <v>25000</v>
      </c>
      <c r="E119" s="151" t="s">
        <v>248</v>
      </c>
    </row>
    <row r="120" spans="2:6" ht="15.75" customHeight="1" x14ac:dyDescent="0.25">
      <c r="B120" s="133">
        <v>26</v>
      </c>
      <c r="C120" s="134">
        <v>45648</v>
      </c>
      <c r="D120" s="137">
        <v>1600</v>
      </c>
      <c r="E120" s="151" t="s">
        <v>258</v>
      </c>
    </row>
    <row r="121" spans="2:6" ht="15.75" customHeight="1" x14ac:dyDescent="0.25">
      <c r="B121" s="133">
        <v>27</v>
      </c>
      <c r="C121" s="134">
        <v>45648</v>
      </c>
      <c r="D121" s="137">
        <v>150</v>
      </c>
      <c r="E121" s="151" t="s">
        <v>259</v>
      </c>
    </row>
    <row r="122" spans="2:6" ht="15.75" customHeight="1" x14ac:dyDescent="0.25">
      <c r="B122" s="133">
        <v>28</v>
      </c>
      <c r="C122" s="134">
        <v>45648</v>
      </c>
      <c r="D122" s="137">
        <v>2000</v>
      </c>
      <c r="E122" s="151" t="s">
        <v>260</v>
      </c>
    </row>
    <row r="123" spans="2:6" ht="15.75" customHeight="1" x14ac:dyDescent="0.25">
      <c r="B123" s="133">
        <v>29</v>
      </c>
      <c r="C123" s="140">
        <v>45649</v>
      </c>
      <c r="D123" s="141">
        <v>3300</v>
      </c>
      <c r="E123" s="152" t="s">
        <v>255</v>
      </c>
    </row>
    <row r="124" spans="2:6" ht="15.75" customHeight="1" x14ac:dyDescent="0.25">
      <c r="B124" s="133">
        <v>30</v>
      </c>
      <c r="C124" s="142">
        <v>45650</v>
      </c>
      <c r="D124" s="143">
        <v>25000</v>
      </c>
      <c r="E124" s="153" t="s">
        <v>248</v>
      </c>
    </row>
    <row r="125" spans="2:6" ht="15.75" customHeight="1" x14ac:dyDescent="0.25">
      <c r="B125" s="133">
        <v>31</v>
      </c>
      <c r="C125" s="142">
        <v>45654</v>
      </c>
      <c r="D125" s="143">
        <v>25000</v>
      </c>
      <c r="E125" s="153" t="s">
        <v>248</v>
      </c>
    </row>
    <row r="126" spans="2:6" ht="15.75" customHeight="1" x14ac:dyDescent="0.25">
      <c r="B126" s="133">
        <v>32</v>
      </c>
      <c r="C126" s="142">
        <v>45657</v>
      </c>
      <c r="D126" s="154">
        <v>640</v>
      </c>
      <c r="E126" s="153" t="s">
        <v>262</v>
      </c>
      <c r="F126" s="89" t="s">
        <v>140</v>
      </c>
    </row>
    <row r="127" spans="2:6" ht="15.75" customHeight="1" x14ac:dyDescent="0.25">
      <c r="B127" s="133">
        <v>33</v>
      </c>
      <c r="C127" s="142">
        <v>45657</v>
      </c>
      <c r="D127" s="154">
        <v>400</v>
      </c>
      <c r="E127" s="153" t="s">
        <v>263</v>
      </c>
    </row>
    <row r="128" spans="2:6" ht="15.75" customHeight="1" thickBot="1" x14ac:dyDescent="0.3">
      <c r="B128" s="231" t="s">
        <v>153</v>
      </c>
      <c r="C128" s="232"/>
      <c r="D128" s="112">
        <f>SUM(D95:D127)</f>
        <v>291596</v>
      </c>
      <c r="E128" s="94"/>
    </row>
    <row r="129" spans="2:6" ht="15.75" customHeight="1" x14ac:dyDescent="0.25">
      <c r="B129" s="64">
        <v>1</v>
      </c>
      <c r="C129" s="47">
        <v>45658</v>
      </c>
      <c r="D129" s="113">
        <v>2600</v>
      </c>
      <c r="E129" s="149" t="s">
        <v>272</v>
      </c>
      <c r="F129" s="89"/>
    </row>
    <row r="130" spans="2:6" ht="15.75" customHeight="1" x14ac:dyDescent="0.25">
      <c r="B130" s="64">
        <v>2</v>
      </c>
      <c r="C130" s="47">
        <v>45664</v>
      </c>
      <c r="D130" s="113">
        <v>3643</v>
      </c>
      <c r="E130" s="65" t="s">
        <v>273</v>
      </c>
      <c r="F130" s="89"/>
    </row>
    <row r="131" spans="2:6" ht="15.75" customHeight="1" x14ac:dyDescent="0.25">
      <c r="B131" s="64">
        <v>3</v>
      </c>
      <c r="C131" s="47">
        <v>45665</v>
      </c>
      <c r="D131" s="113">
        <v>600</v>
      </c>
      <c r="E131" s="172" t="s">
        <v>276</v>
      </c>
      <c r="F131" s="89" t="s">
        <v>140</v>
      </c>
    </row>
    <row r="132" spans="2:6" ht="15.75" customHeight="1" x14ac:dyDescent="0.25">
      <c r="B132" s="64">
        <v>4</v>
      </c>
      <c r="C132" s="47">
        <v>45683</v>
      </c>
      <c r="D132" s="113">
        <v>500</v>
      </c>
      <c r="E132" s="145" t="s">
        <v>277</v>
      </c>
      <c r="F132" s="89"/>
    </row>
    <row r="133" spans="2:6" ht="15.75" customHeight="1" thickBot="1" x14ac:dyDescent="0.3">
      <c r="B133" s="64">
        <v>5</v>
      </c>
      <c r="C133" s="47">
        <v>45688</v>
      </c>
      <c r="D133" s="113">
        <v>260</v>
      </c>
      <c r="E133" s="145" t="s">
        <v>279</v>
      </c>
      <c r="F133" s="89"/>
    </row>
    <row r="134" spans="2:6" ht="15.75" customHeight="1" thickBot="1" x14ac:dyDescent="0.3">
      <c r="B134" s="226" t="s">
        <v>153</v>
      </c>
      <c r="C134" s="227"/>
      <c r="D134" s="115">
        <f>SUM(D129:D133)</f>
        <v>7603</v>
      </c>
      <c r="E134" s="45"/>
    </row>
    <row r="135" spans="2:6" ht="15.75" customHeight="1" x14ac:dyDescent="0.25">
      <c r="B135" s="64">
        <v>1</v>
      </c>
      <c r="C135" s="47">
        <v>45695</v>
      </c>
      <c r="D135" s="113">
        <v>300</v>
      </c>
      <c r="E135" s="149" t="s">
        <v>278</v>
      </c>
      <c r="F135" s="89"/>
    </row>
    <row r="136" spans="2:6" ht="15.75" customHeight="1" x14ac:dyDescent="0.25">
      <c r="B136" s="64">
        <v>2</v>
      </c>
      <c r="C136" s="47">
        <v>45698</v>
      </c>
      <c r="D136" s="113">
        <v>230</v>
      </c>
      <c r="E136" s="65" t="s">
        <v>280</v>
      </c>
      <c r="F136" s="89"/>
    </row>
    <row r="137" spans="2:6" ht="15.75" customHeight="1" x14ac:dyDescent="0.25">
      <c r="B137" s="64">
        <v>3</v>
      </c>
      <c r="C137" s="47">
        <v>45698</v>
      </c>
      <c r="D137" s="113">
        <v>2100</v>
      </c>
      <c r="E137" s="172" t="s">
        <v>281</v>
      </c>
      <c r="F137" s="89"/>
    </row>
    <row r="138" spans="2:6" ht="15.75" customHeight="1" x14ac:dyDescent="0.25">
      <c r="B138" s="64">
        <v>4</v>
      </c>
      <c r="C138" s="47">
        <v>45696</v>
      </c>
      <c r="D138" s="113">
        <v>8643</v>
      </c>
      <c r="E138" s="145" t="s">
        <v>282</v>
      </c>
      <c r="F138" s="89" t="s">
        <v>140</v>
      </c>
    </row>
    <row r="139" spans="2:6" ht="15.75" customHeight="1" thickBot="1" x14ac:dyDescent="0.3">
      <c r="B139" s="64">
        <v>5</v>
      </c>
      <c r="C139" s="47">
        <v>45711</v>
      </c>
      <c r="D139" s="113">
        <v>750</v>
      </c>
      <c r="E139" s="145" t="s">
        <v>283</v>
      </c>
      <c r="F139" s="89"/>
    </row>
    <row r="140" spans="2:6" ht="15.75" customHeight="1" thickBot="1" x14ac:dyDescent="0.3">
      <c r="B140" s="64">
        <v>6</v>
      </c>
      <c r="C140" s="47">
        <v>45716</v>
      </c>
      <c r="D140" s="113">
        <v>2100</v>
      </c>
      <c r="E140" s="149" t="s">
        <v>284</v>
      </c>
      <c r="F140" s="89"/>
    </row>
    <row r="141" spans="2:6" ht="15.75" customHeight="1" thickBot="1" x14ac:dyDescent="0.3">
      <c r="B141" s="226" t="s">
        <v>153</v>
      </c>
      <c r="C141" s="227"/>
      <c r="D141" s="115">
        <f>SUM(D135:D140)</f>
        <v>14123</v>
      </c>
      <c r="E141" s="45"/>
    </row>
    <row r="142" spans="2:6" ht="15.75" customHeight="1" x14ac:dyDescent="0.25">
      <c r="B142" s="64">
        <v>1</v>
      </c>
      <c r="C142" s="47">
        <v>45720</v>
      </c>
      <c r="D142" s="113">
        <v>6124</v>
      </c>
      <c r="E142" s="65" t="s">
        <v>285</v>
      </c>
      <c r="F142" s="89"/>
    </row>
    <row r="143" spans="2:6" ht="15.75" customHeight="1" x14ac:dyDescent="0.25">
      <c r="B143" s="64">
        <v>2</v>
      </c>
      <c r="C143" s="47">
        <v>45728</v>
      </c>
      <c r="D143" s="113">
        <v>1060</v>
      </c>
      <c r="E143" s="172" t="s">
        <v>288</v>
      </c>
      <c r="F143" s="89"/>
    </row>
    <row r="144" spans="2:6" ht="15.75" customHeight="1" thickBot="1" x14ac:dyDescent="0.3">
      <c r="B144" s="64">
        <v>3</v>
      </c>
      <c r="C144" s="47">
        <v>45729</v>
      </c>
      <c r="D144" s="113">
        <v>1730</v>
      </c>
      <c r="E144" s="172" t="s">
        <v>292</v>
      </c>
      <c r="F144" s="89"/>
    </row>
    <row r="145" spans="2:6" ht="15.75" customHeight="1" thickBot="1" x14ac:dyDescent="0.3">
      <c r="B145" s="226" t="s">
        <v>153</v>
      </c>
      <c r="C145" s="227"/>
      <c r="D145" s="115">
        <f>SUM(D142:D144)</f>
        <v>8914</v>
      </c>
      <c r="E145" s="45"/>
    </row>
    <row r="146" spans="2:6" ht="15.75" customHeight="1" x14ac:dyDescent="0.25">
      <c r="B146" s="64">
        <v>1</v>
      </c>
      <c r="C146" s="47">
        <v>45749</v>
      </c>
      <c r="D146" s="113">
        <v>600</v>
      </c>
      <c r="E146" s="65" t="s">
        <v>291</v>
      </c>
      <c r="F146" s="89"/>
    </row>
    <row r="147" spans="2:6" ht="15.75" customHeight="1" x14ac:dyDescent="0.25">
      <c r="B147" s="64">
        <v>2</v>
      </c>
      <c r="C147" s="47">
        <v>45752</v>
      </c>
      <c r="D147" s="113">
        <v>1200</v>
      </c>
      <c r="E147" s="65" t="s">
        <v>289</v>
      </c>
      <c r="F147" s="89"/>
    </row>
    <row r="148" spans="2:6" ht="15.75" customHeight="1" x14ac:dyDescent="0.25">
      <c r="B148" s="64">
        <v>3</v>
      </c>
      <c r="C148" s="47">
        <v>45758</v>
      </c>
      <c r="D148" s="113">
        <v>10579</v>
      </c>
      <c r="E148" s="180" t="s">
        <v>290</v>
      </c>
      <c r="F148" s="89"/>
    </row>
    <row r="149" spans="2:6" ht="15.75" customHeight="1" x14ac:dyDescent="0.25">
      <c r="B149" s="64">
        <v>5</v>
      </c>
      <c r="C149" s="47">
        <v>45767</v>
      </c>
      <c r="D149" s="113">
        <v>600</v>
      </c>
      <c r="E149" s="180" t="s">
        <v>296</v>
      </c>
      <c r="F149" s="89"/>
    </row>
    <row r="150" spans="2:6" ht="15.75" customHeight="1" x14ac:dyDescent="0.25">
      <c r="B150" s="64">
        <v>6</v>
      </c>
      <c r="C150" s="47">
        <v>45768</v>
      </c>
      <c r="D150" s="113">
        <v>1500</v>
      </c>
      <c r="E150" s="180" t="s">
        <v>293</v>
      </c>
      <c r="F150" s="89"/>
    </row>
    <row r="151" spans="2:6" ht="15.75" customHeight="1" x14ac:dyDescent="0.25">
      <c r="B151" s="64">
        <v>7</v>
      </c>
      <c r="C151" s="47">
        <v>45768</v>
      </c>
      <c r="D151" s="113">
        <v>1600</v>
      </c>
      <c r="E151" s="180" t="s">
        <v>294</v>
      </c>
      <c r="F151" s="89"/>
    </row>
    <row r="152" spans="2:6" ht="15.75" customHeight="1" thickBot="1" x14ac:dyDescent="0.3">
      <c r="B152" s="64">
        <v>8</v>
      </c>
      <c r="C152" s="47">
        <v>45768</v>
      </c>
      <c r="D152" s="113">
        <v>530</v>
      </c>
      <c r="E152" s="172" t="s">
        <v>295</v>
      </c>
      <c r="F152" s="89"/>
    </row>
    <row r="153" spans="2:6" ht="15.75" customHeight="1" thickBot="1" x14ac:dyDescent="0.3">
      <c r="B153" s="226" t="s">
        <v>153</v>
      </c>
      <c r="C153" s="227"/>
      <c r="D153" s="115">
        <f>SUM(D146:D152)</f>
        <v>16609</v>
      </c>
      <c r="E153" s="45"/>
    </row>
    <row r="154" spans="2:6" ht="15.75" customHeight="1" x14ac:dyDescent="0.25">
      <c r="B154" s="64">
        <v>1</v>
      </c>
      <c r="C154" s="47">
        <v>45784</v>
      </c>
      <c r="D154" s="113">
        <v>7285</v>
      </c>
      <c r="E154" s="65" t="s">
        <v>299</v>
      </c>
      <c r="F154" s="89"/>
    </row>
    <row r="155" spans="2:6" ht="15.75" customHeight="1" x14ac:dyDescent="0.25">
      <c r="B155" s="64">
        <v>2</v>
      </c>
      <c r="C155" s="47">
        <v>45786</v>
      </c>
      <c r="D155" s="113">
        <v>25000</v>
      </c>
      <c r="E155" s="65" t="s">
        <v>300</v>
      </c>
      <c r="F155" s="89"/>
    </row>
    <row r="156" spans="2:6" ht="15.75" customHeight="1" x14ac:dyDescent="0.25">
      <c r="B156" s="64">
        <v>3</v>
      </c>
      <c r="C156" s="47">
        <v>45787</v>
      </c>
      <c r="D156" s="113">
        <v>10000</v>
      </c>
      <c r="E156" s="180" t="s">
        <v>301</v>
      </c>
      <c r="F156" s="89"/>
    </row>
    <row r="157" spans="2:6" ht="15.75" customHeight="1" x14ac:dyDescent="0.25">
      <c r="B157" s="64">
        <v>5</v>
      </c>
      <c r="C157" s="47">
        <v>45779</v>
      </c>
      <c r="D157" s="113">
        <v>600</v>
      </c>
      <c r="E157" s="180" t="s">
        <v>302</v>
      </c>
      <c r="F157" s="89"/>
    </row>
    <row r="158" spans="2:6" ht="15.75" customHeight="1" x14ac:dyDescent="0.25">
      <c r="B158" s="64">
        <v>6</v>
      </c>
      <c r="C158" s="47">
        <v>45792</v>
      </c>
      <c r="D158" s="113">
        <v>38000</v>
      </c>
      <c r="E158" s="196" t="s">
        <v>310</v>
      </c>
      <c r="F158" s="89" t="s">
        <v>140</v>
      </c>
    </row>
    <row r="159" spans="2:6" ht="15.75" customHeight="1" x14ac:dyDescent="0.25">
      <c r="B159" s="64">
        <v>7</v>
      </c>
      <c r="C159" s="47">
        <v>45792</v>
      </c>
      <c r="D159" s="113">
        <v>100</v>
      </c>
      <c r="E159" s="180" t="s">
        <v>311</v>
      </c>
      <c r="F159" s="89"/>
    </row>
    <row r="160" spans="2:6" ht="15.75" customHeight="1" x14ac:dyDescent="0.25">
      <c r="B160" s="64">
        <v>8</v>
      </c>
      <c r="C160" s="47">
        <v>45800</v>
      </c>
      <c r="D160" s="113">
        <v>205</v>
      </c>
      <c r="E160" s="180" t="s">
        <v>308</v>
      </c>
      <c r="F160" s="89"/>
    </row>
    <row r="161" spans="2:6" ht="15.75" customHeight="1" x14ac:dyDescent="0.25">
      <c r="B161" s="64">
        <v>9</v>
      </c>
      <c r="C161" s="47">
        <v>45800</v>
      </c>
      <c r="D161" s="113">
        <v>300</v>
      </c>
      <c r="E161" s="180" t="s">
        <v>309</v>
      </c>
      <c r="F161" s="89"/>
    </row>
    <row r="162" spans="2:6" ht="15.75" customHeight="1" thickBot="1" x14ac:dyDescent="0.3">
      <c r="B162" s="64">
        <v>10</v>
      </c>
      <c r="C162" s="47">
        <v>45802</v>
      </c>
      <c r="D162" s="113">
        <v>1560</v>
      </c>
      <c r="E162" s="180" t="s">
        <v>312</v>
      </c>
      <c r="F162" s="89"/>
    </row>
    <row r="163" spans="2:6" ht="15.75" customHeight="1" thickBot="1" x14ac:dyDescent="0.3">
      <c r="B163" s="226" t="s">
        <v>153</v>
      </c>
      <c r="C163" s="227"/>
      <c r="D163" s="115">
        <f>SUM(D154:D162)</f>
        <v>83050</v>
      </c>
      <c r="E163" s="45"/>
    </row>
    <row r="164" spans="2:6" ht="15.75" customHeight="1" x14ac:dyDescent="0.25">
      <c r="B164" s="64">
        <v>1</v>
      </c>
      <c r="C164" s="47">
        <v>45810</v>
      </c>
      <c r="D164" s="113">
        <v>10057</v>
      </c>
      <c r="E164" s="197" t="s">
        <v>314</v>
      </c>
      <c r="F164" s="89"/>
    </row>
    <row r="165" spans="2:6" ht="15.75" customHeight="1" x14ac:dyDescent="0.25">
      <c r="B165" s="64">
        <v>2</v>
      </c>
      <c r="C165" s="47">
        <v>45811</v>
      </c>
      <c r="D165" s="113">
        <v>600</v>
      </c>
      <c r="E165" s="197" t="s">
        <v>316</v>
      </c>
      <c r="F165" s="89"/>
    </row>
    <row r="166" spans="2:6" ht="15.75" customHeight="1" x14ac:dyDescent="0.25">
      <c r="B166" s="64">
        <v>3</v>
      </c>
      <c r="C166" s="47">
        <v>45821</v>
      </c>
      <c r="D166" s="113">
        <v>195</v>
      </c>
      <c r="E166" s="199" t="s">
        <v>327</v>
      </c>
      <c r="F166" s="89"/>
    </row>
    <row r="167" spans="2:6" ht="15.75" customHeight="1" thickBot="1" x14ac:dyDescent="0.3">
      <c r="B167" s="64">
        <v>4</v>
      </c>
      <c r="C167" s="47">
        <v>45816</v>
      </c>
      <c r="D167" s="113">
        <v>200</v>
      </c>
      <c r="E167" s="199" t="s">
        <v>326</v>
      </c>
      <c r="F167" s="89"/>
    </row>
    <row r="168" spans="2:6" ht="15.75" customHeight="1" thickBot="1" x14ac:dyDescent="0.3">
      <c r="B168" s="226" t="s">
        <v>153</v>
      </c>
      <c r="C168" s="227"/>
      <c r="D168" s="115">
        <f>SUM(D164:D167)</f>
        <v>11052</v>
      </c>
      <c r="E168" s="45"/>
    </row>
    <row r="169" spans="2:6" ht="15.75" customHeight="1" x14ac:dyDescent="0.25">
      <c r="B169" s="64">
        <v>1</v>
      </c>
      <c r="C169" s="47">
        <v>45842</v>
      </c>
      <c r="D169" s="113">
        <v>8660</v>
      </c>
      <c r="E169" s="197" t="s">
        <v>317</v>
      </c>
      <c r="F169" s="89"/>
    </row>
    <row r="170" spans="2:6" ht="15.75" customHeight="1" x14ac:dyDescent="0.25">
      <c r="B170" s="64">
        <v>2</v>
      </c>
      <c r="C170" s="47">
        <v>45843</v>
      </c>
      <c r="D170" s="113">
        <v>200</v>
      </c>
      <c r="E170" s="197" t="s">
        <v>263</v>
      </c>
      <c r="F170" s="89"/>
    </row>
    <row r="171" spans="2:6" ht="15.75" customHeight="1" x14ac:dyDescent="0.25">
      <c r="B171" s="64">
        <v>3</v>
      </c>
      <c r="C171" s="47"/>
      <c r="D171" s="113"/>
      <c r="E171" s="199"/>
      <c r="F171" s="89"/>
    </row>
    <row r="172" spans="2:6" ht="15.75" customHeight="1" thickBot="1" x14ac:dyDescent="0.3">
      <c r="B172" s="64">
        <v>4</v>
      </c>
      <c r="C172" s="47"/>
      <c r="D172" s="113"/>
      <c r="E172" s="199"/>
      <c r="F172" s="89"/>
    </row>
    <row r="173" spans="2:6" ht="15.75" customHeight="1" thickBot="1" x14ac:dyDescent="0.3">
      <c r="B173" s="226" t="s">
        <v>153</v>
      </c>
      <c r="C173" s="227"/>
      <c r="D173" s="115">
        <f>SUM(D169:D172)</f>
        <v>8860</v>
      </c>
      <c r="E173" s="45"/>
    </row>
  </sheetData>
  <customSheetViews>
    <customSheetView guid="{415A48A6-26B9-4BAB-A3BD-1BE3D2D5BD04}" showGridLines="0">
      <pane ySplit="3" topLeftCell="A61" activePane="bottomLeft" state="frozen"/>
      <selection pane="bottomLeft" activeCell="G75" sqref="G75"/>
      <pageMargins left="0.7" right="0.7" top="0.75" bottom="0.75" header="0" footer="0"/>
      <pageSetup orientation="landscape" r:id="rId1"/>
    </customSheetView>
  </customSheetViews>
  <mergeCells count="25">
    <mergeCell ref="B173:C173"/>
    <mergeCell ref="B168:C168"/>
    <mergeCell ref="B163:C163"/>
    <mergeCell ref="B153:C153"/>
    <mergeCell ref="B65:C65"/>
    <mergeCell ref="B145:C145"/>
    <mergeCell ref="B141:C141"/>
    <mergeCell ref="B86:C86"/>
    <mergeCell ref="B82:C82"/>
    <mergeCell ref="B134:C134"/>
    <mergeCell ref="B72:C72"/>
    <mergeCell ref="B79:C79"/>
    <mergeCell ref="B128:C128"/>
    <mergeCell ref="B94:C94"/>
    <mergeCell ref="B2:E2"/>
    <mergeCell ref="B12:C12"/>
    <mergeCell ref="B25:C25"/>
    <mergeCell ref="B15:C15"/>
    <mergeCell ref="B36:C36"/>
    <mergeCell ref="B29:C29"/>
    <mergeCell ref="B60:C60"/>
    <mergeCell ref="B49:C49"/>
    <mergeCell ref="B46:C46"/>
    <mergeCell ref="B42:C42"/>
    <mergeCell ref="B38:C38"/>
  </mergeCells>
  <conditionalFormatting sqref="D4:D12 D15 D25 D36 D29 D38 D42 D46 D49 D60 D65:D82 D93 D118">
    <cfRule type="containsBlanks" dxfId="37" priority="59">
      <formula>LEN(TRIM(D4))=0</formula>
    </cfRule>
  </conditionalFormatting>
  <conditionalFormatting sqref="D83:D86">
    <cfRule type="containsBlanks" dxfId="36" priority="46">
      <formula>LEN(TRIM(D83))=0</formula>
    </cfRule>
  </conditionalFormatting>
  <conditionalFormatting sqref="D87:D89 D94">
    <cfRule type="containsBlanks" dxfId="35" priority="45">
      <formula>LEN(TRIM(D87))=0</formula>
    </cfRule>
  </conditionalFormatting>
  <conditionalFormatting sqref="D90:D92">
    <cfRule type="containsBlanks" dxfId="34" priority="44">
      <formula>LEN(TRIM(D90))=0</formula>
    </cfRule>
  </conditionalFormatting>
  <conditionalFormatting sqref="D95:D97 D128">
    <cfRule type="containsBlanks" dxfId="33" priority="40">
      <formula>LEN(TRIM(D95))=0</formula>
    </cfRule>
  </conditionalFormatting>
  <conditionalFormatting sqref="D98:D100">
    <cfRule type="containsBlanks" dxfId="32" priority="39">
      <formula>LEN(TRIM(D98))=0</formula>
    </cfRule>
  </conditionalFormatting>
  <conditionalFormatting sqref="D102">
    <cfRule type="containsBlanks" dxfId="31" priority="38">
      <formula>LEN(TRIM(D102))=0</formula>
    </cfRule>
  </conditionalFormatting>
  <conditionalFormatting sqref="D101">
    <cfRule type="containsBlanks" dxfId="30" priority="37">
      <formula>LEN(TRIM(D101))=0</formula>
    </cfRule>
  </conditionalFormatting>
  <conditionalFormatting sqref="D103:D109">
    <cfRule type="containsBlanks" dxfId="29" priority="36">
      <formula>LEN(TRIM(D103))=0</formula>
    </cfRule>
  </conditionalFormatting>
  <conditionalFormatting sqref="D110">
    <cfRule type="containsBlanks" dxfId="28" priority="34">
      <formula>LEN(TRIM(D110))=0</formula>
    </cfRule>
  </conditionalFormatting>
  <conditionalFormatting sqref="D111:D115">
    <cfRule type="containsBlanks" dxfId="27" priority="31">
      <formula>LEN(TRIM(D111))=0</formula>
    </cfRule>
  </conditionalFormatting>
  <conditionalFormatting sqref="D119">
    <cfRule type="containsBlanks" dxfId="26" priority="30">
      <formula>LEN(TRIM(D119))=0</formula>
    </cfRule>
  </conditionalFormatting>
  <conditionalFormatting sqref="D117">
    <cfRule type="containsBlanks" dxfId="25" priority="29">
      <formula>LEN(TRIM(D117))=0</formula>
    </cfRule>
  </conditionalFormatting>
  <conditionalFormatting sqref="D116">
    <cfRule type="containsBlanks" dxfId="24" priority="28">
      <formula>LEN(TRIM(D116))=0</formula>
    </cfRule>
  </conditionalFormatting>
  <conditionalFormatting sqref="D120">
    <cfRule type="containsBlanks" dxfId="23" priority="27">
      <formula>LEN(TRIM(D120))=0</formula>
    </cfRule>
  </conditionalFormatting>
  <conditionalFormatting sqref="D121">
    <cfRule type="containsBlanks" dxfId="22" priority="26">
      <formula>LEN(TRIM(D121))=0</formula>
    </cfRule>
  </conditionalFormatting>
  <conditionalFormatting sqref="D122">
    <cfRule type="containsBlanks" dxfId="21" priority="25">
      <formula>LEN(TRIM(D122))=0</formula>
    </cfRule>
  </conditionalFormatting>
  <conditionalFormatting sqref="D123">
    <cfRule type="containsBlanks" dxfId="20" priority="23">
      <formula>LEN(TRIM(D123))=0</formula>
    </cfRule>
  </conditionalFormatting>
  <conditionalFormatting sqref="D124:D127">
    <cfRule type="containsBlanks" dxfId="19" priority="22">
      <formula>LEN(TRIM(D124))=0</formula>
    </cfRule>
  </conditionalFormatting>
  <conditionalFormatting sqref="D132:D133">
    <cfRule type="containsBlanks" dxfId="18" priority="19">
      <formula>LEN(TRIM(D132))=0</formula>
    </cfRule>
  </conditionalFormatting>
  <conditionalFormatting sqref="D129:D131 D134">
    <cfRule type="containsBlanks" dxfId="17" priority="20">
      <formula>LEN(TRIM(D129))=0</formula>
    </cfRule>
  </conditionalFormatting>
  <conditionalFormatting sqref="D135:D137 D141">
    <cfRule type="containsBlanks" dxfId="16" priority="18">
      <formula>LEN(TRIM(D135))=0</formula>
    </cfRule>
  </conditionalFormatting>
  <conditionalFormatting sqref="D138 D140">
    <cfRule type="containsBlanks" dxfId="15" priority="17">
      <formula>LEN(TRIM(D138))=0</formula>
    </cfRule>
  </conditionalFormatting>
  <conditionalFormatting sqref="D142:D145">
    <cfRule type="containsBlanks" dxfId="14" priority="16">
      <formula>LEN(TRIM(D142))=0</formula>
    </cfRule>
  </conditionalFormatting>
  <conditionalFormatting sqref="D139">
    <cfRule type="containsBlanks" dxfId="13" priority="14">
      <formula>LEN(TRIM(D139))=0</formula>
    </cfRule>
  </conditionalFormatting>
  <conditionalFormatting sqref="D144">
    <cfRule type="containsBlanks" dxfId="12" priority="13">
      <formula>LEN(TRIM(D144))=0</formula>
    </cfRule>
  </conditionalFormatting>
  <conditionalFormatting sqref="D146:D153">
    <cfRule type="containsBlanks" dxfId="11" priority="12">
      <formula>LEN(TRIM(D146))=0</formula>
    </cfRule>
  </conditionalFormatting>
  <conditionalFormatting sqref="D152">
    <cfRule type="containsBlanks" dxfId="10" priority="11">
      <formula>LEN(TRIM(D152))=0</formula>
    </cfRule>
  </conditionalFormatting>
  <conditionalFormatting sqref="D154:D160 D162:D163">
    <cfRule type="containsBlanks" dxfId="9" priority="10">
      <formula>LEN(TRIM(D154))=0</formula>
    </cfRule>
  </conditionalFormatting>
  <conditionalFormatting sqref="D162">
    <cfRule type="containsBlanks" dxfId="8" priority="9">
      <formula>LEN(TRIM(D162))=0</formula>
    </cfRule>
  </conditionalFormatting>
  <conditionalFormatting sqref="D161">
    <cfRule type="containsBlanks" dxfId="7" priority="8">
      <formula>LEN(TRIM(D161))=0</formula>
    </cfRule>
  </conditionalFormatting>
  <conditionalFormatting sqref="D161">
    <cfRule type="containsBlanks" dxfId="6" priority="7">
      <formula>LEN(TRIM(D161))=0</formula>
    </cfRule>
  </conditionalFormatting>
  <conditionalFormatting sqref="D164:D168">
    <cfRule type="containsBlanks" dxfId="5" priority="6">
      <formula>LEN(TRIM(D164))=0</formula>
    </cfRule>
  </conditionalFormatting>
  <conditionalFormatting sqref="D167">
    <cfRule type="containsBlanks" dxfId="4" priority="5">
      <formula>LEN(TRIM(D167))=0</formula>
    </cfRule>
  </conditionalFormatting>
  <conditionalFormatting sqref="D169:D173">
    <cfRule type="containsBlanks" dxfId="3" priority="2">
      <formula>LEN(TRIM(D169))=0</formula>
    </cfRule>
  </conditionalFormatting>
  <conditionalFormatting sqref="D172">
    <cfRule type="containsBlanks" dxfId="2" priority="1">
      <formula>LEN(TRIM(D172))=0</formula>
    </cfRule>
  </conditionalFormatting>
  <hyperlinks>
    <hyperlink ref="E16" r:id="rId2" xr:uid="{00000000-0004-0000-0500-000000000000}"/>
    <hyperlink ref="E17" r:id="rId3" xr:uid="{00000000-0004-0000-0500-000001000000}"/>
    <hyperlink ref="E18" r:id="rId4" xr:uid="{00000000-0004-0000-0500-000002000000}"/>
    <hyperlink ref="F16" r:id="rId5" xr:uid="{00000000-0004-0000-0500-000003000000}"/>
    <hyperlink ref="F17" r:id="rId6" xr:uid="{00000000-0004-0000-0500-000004000000}"/>
    <hyperlink ref="F18" r:id="rId7" xr:uid="{00000000-0004-0000-0500-000005000000}"/>
    <hyperlink ref="F31" r:id="rId8" xr:uid="{00000000-0004-0000-0500-000006000000}"/>
    <hyperlink ref="E31" r:id="rId9" xr:uid="{00000000-0004-0000-0500-000007000000}"/>
    <hyperlink ref="F51" r:id="rId10" xr:uid="{00000000-0004-0000-0500-000008000000}"/>
    <hyperlink ref="F66" r:id="rId11" xr:uid="{00000000-0004-0000-0500-000009000000}"/>
    <hyperlink ref="F71" r:id="rId12" xr:uid="{00000000-0004-0000-0500-00000A000000}"/>
    <hyperlink ref="F77" r:id="rId13" xr:uid="{00000000-0004-0000-0500-00000B000000}"/>
    <hyperlink ref="F81" r:id="rId14" xr:uid="{DC6BB837-751F-4EB1-98EE-EF9BA807628C}"/>
    <hyperlink ref="F84" r:id="rId15" xr:uid="{450C097D-1FC1-4206-B425-8C15B9F0AD6B}"/>
    <hyperlink ref="F91" r:id="rId16" xr:uid="{75E06921-5A2A-4DED-B8D6-A7A27CE8B3DC}"/>
    <hyperlink ref="F90" r:id="rId17" xr:uid="{E7786A33-D260-462A-8FEB-09AFB9BF091A}"/>
    <hyperlink ref="F126" r:id="rId18" xr:uid="{3C41E82E-6D9E-4398-857E-750281E73978}"/>
    <hyperlink ref="F117" r:id="rId19" xr:uid="{2FDD755A-DD27-44CB-AEF9-58BDFCE943D3}"/>
    <hyperlink ref="F118" r:id="rId20" xr:uid="{FE251447-E049-4614-8FFD-C701FE9B36EC}"/>
    <hyperlink ref="F131" r:id="rId21" xr:uid="{C340FC41-4B67-4A22-B947-3BA80EE296F8}"/>
    <hyperlink ref="F138" r:id="rId22" xr:uid="{A517F0E9-9D03-4EB4-BE13-07F1892817F9}"/>
    <hyperlink ref="F158" r:id="rId23" xr:uid="{6CABBD9D-9F5A-4631-83D2-BEEA57D70F28}"/>
    <hyperlink ref="E158" r:id="rId24" xr:uid="{C1998143-0AEE-4A5C-B0E4-9351D26487B1}"/>
  </hyperlinks>
  <pageMargins left="0.7" right="0.7" top="0.75" bottom="0.75" header="0" footer="0"/>
  <pageSetup orientation="landscape" r:id="rId25"/>
  <drawing r:id="rId26"/>
  <legacyDrawing r:id="rId2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B1:F27"/>
  <sheetViews>
    <sheetView showGridLines="0" workbookViewId="0">
      <pane ySplit="3" topLeftCell="A19" activePane="bottomLeft" state="frozen"/>
      <selection activeCell="I4" sqref="I4"/>
      <selection pane="bottomLeft" activeCell="H30" sqref="H30"/>
    </sheetView>
  </sheetViews>
  <sheetFormatPr defaultColWidth="14.42578125" defaultRowHeight="15" customHeight="1" x14ac:dyDescent="0.25"/>
  <cols>
    <col min="1" max="1" width="5.28515625" customWidth="1"/>
    <col min="2" max="2" width="8.5703125" customWidth="1"/>
    <col min="3" max="3" width="16" bestFit="1" customWidth="1"/>
    <col min="4" max="4" width="14.85546875" bestFit="1" customWidth="1"/>
    <col min="5" max="5" width="10" bestFit="1" customWidth="1"/>
    <col min="6" max="26" width="8.7109375" customWidth="1"/>
  </cols>
  <sheetData>
    <row r="1" spans="2:6" ht="18.75" customHeight="1" x14ac:dyDescent="0.25">
      <c r="B1" s="78"/>
      <c r="D1" s="3"/>
    </row>
    <row r="2" spans="2:6" ht="19.5" thickBot="1" x14ac:dyDescent="0.35">
      <c r="B2" s="233" t="s">
        <v>136</v>
      </c>
      <c r="C2" s="234"/>
      <c r="D2" s="234"/>
      <c r="E2" s="234"/>
    </row>
    <row r="3" spans="2:6" x14ac:dyDescent="0.25">
      <c r="B3" s="52" t="s">
        <v>7</v>
      </c>
      <c r="C3" s="53" t="s">
        <v>137</v>
      </c>
      <c r="D3" s="54" t="s">
        <v>138</v>
      </c>
      <c r="E3" s="81" t="s">
        <v>139</v>
      </c>
    </row>
    <row r="4" spans="2:6" x14ac:dyDescent="0.25">
      <c r="B4" s="56">
        <v>45161</v>
      </c>
      <c r="C4" s="8">
        <v>14093.36</v>
      </c>
      <c r="D4" s="55">
        <v>1130.3599999999999</v>
      </c>
      <c r="E4" s="85" t="s">
        <v>140</v>
      </c>
    </row>
    <row r="5" spans="2:6" x14ac:dyDescent="0.25">
      <c r="B5" s="56">
        <v>45170</v>
      </c>
      <c r="C5" s="8">
        <v>1130.3599999999999</v>
      </c>
      <c r="D5" s="55">
        <v>27192.36</v>
      </c>
      <c r="E5" s="85" t="s">
        <v>140</v>
      </c>
      <c r="F5" s="4"/>
    </row>
    <row r="6" spans="2:6" x14ac:dyDescent="0.25">
      <c r="B6" s="56">
        <v>45200</v>
      </c>
      <c r="C6" s="8">
        <v>27192.36</v>
      </c>
      <c r="D6" s="55">
        <v>20926.54</v>
      </c>
      <c r="E6" s="85" t="s">
        <v>140</v>
      </c>
    </row>
    <row r="7" spans="2:6" x14ac:dyDescent="0.25">
      <c r="B7" s="56">
        <v>45231</v>
      </c>
      <c r="C7" s="8">
        <v>20926.54</v>
      </c>
      <c r="D7" s="55">
        <v>35968.54</v>
      </c>
      <c r="E7" s="82" t="s">
        <v>140</v>
      </c>
    </row>
    <row r="8" spans="2:6" x14ac:dyDescent="0.25">
      <c r="B8" s="56">
        <v>45261</v>
      </c>
      <c r="C8" s="8">
        <v>35968.54</v>
      </c>
      <c r="D8" s="55">
        <v>47716.54</v>
      </c>
      <c r="E8" s="85" t="s">
        <v>140</v>
      </c>
    </row>
    <row r="9" spans="2:6" x14ac:dyDescent="0.25">
      <c r="B9" s="56">
        <v>45315</v>
      </c>
      <c r="C9" s="8">
        <v>47716.54</v>
      </c>
      <c r="D9" s="8">
        <v>63207.54</v>
      </c>
      <c r="E9" s="88" t="s">
        <v>140</v>
      </c>
      <c r="F9" s="77">
        <v>548</v>
      </c>
    </row>
    <row r="10" spans="2:6" x14ac:dyDescent="0.25">
      <c r="B10" s="56">
        <v>45346</v>
      </c>
      <c r="C10" s="8">
        <v>63207.54</v>
      </c>
      <c r="D10" s="8">
        <v>75495.539999999994</v>
      </c>
      <c r="E10" s="88" t="s">
        <v>140</v>
      </c>
    </row>
    <row r="11" spans="2:6" x14ac:dyDescent="0.25">
      <c r="B11" s="56">
        <v>45375</v>
      </c>
      <c r="C11" s="8">
        <v>75495.539999999994</v>
      </c>
      <c r="D11" s="8">
        <v>90641.04</v>
      </c>
      <c r="E11" s="88" t="s">
        <v>140</v>
      </c>
    </row>
    <row r="12" spans="2:6" x14ac:dyDescent="0.25">
      <c r="B12" s="56">
        <v>45406</v>
      </c>
      <c r="C12" s="8">
        <v>90641.04</v>
      </c>
      <c r="D12" s="8">
        <v>10738.04</v>
      </c>
      <c r="E12" s="88" t="s">
        <v>140</v>
      </c>
    </row>
    <row r="13" spans="2:6" x14ac:dyDescent="0.25">
      <c r="B13" s="56">
        <v>45436</v>
      </c>
      <c r="C13" s="8">
        <v>10738.04</v>
      </c>
      <c r="D13" s="8">
        <v>84458.04</v>
      </c>
      <c r="E13" s="88" t="s">
        <v>140</v>
      </c>
    </row>
    <row r="14" spans="2:6" x14ac:dyDescent="0.25">
      <c r="B14" s="56">
        <v>45467</v>
      </c>
      <c r="C14" s="8">
        <v>84458.04</v>
      </c>
      <c r="D14" s="8">
        <v>84031.039999999994</v>
      </c>
      <c r="E14" s="88" t="s">
        <v>140</v>
      </c>
    </row>
    <row r="15" spans="2:6" x14ac:dyDescent="0.25">
      <c r="B15" s="56">
        <v>45497</v>
      </c>
      <c r="C15" s="8">
        <v>84031.039999999994</v>
      </c>
      <c r="D15" s="8">
        <v>93838.04</v>
      </c>
      <c r="E15" s="88" t="s">
        <v>140</v>
      </c>
    </row>
    <row r="16" spans="2:6" x14ac:dyDescent="0.25">
      <c r="B16" s="56">
        <v>45528</v>
      </c>
      <c r="C16" s="8">
        <v>93838.04</v>
      </c>
      <c r="D16" s="8">
        <v>113400.04</v>
      </c>
      <c r="E16" s="88" t="s">
        <v>140</v>
      </c>
    </row>
    <row r="17" spans="2:5" x14ac:dyDescent="0.25">
      <c r="B17" s="56">
        <v>45559</v>
      </c>
      <c r="C17" s="8">
        <v>113400.04</v>
      </c>
      <c r="D17" s="8">
        <v>207276.14</v>
      </c>
      <c r="E17" s="88" t="s">
        <v>140</v>
      </c>
    </row>
    <row r="18" spans="2:5" ht="15.75" customHeight="1" x14ac:dyDescent="0.25">
      <c r="B18" s="56">
        <v>45589</v>
      </c>
      <c r="C18" s="8">
        <v>207276.14</v>
      </c>
      <c r="D18" s="8">
        <v>221487.82</v>
      </c>
      <c r="E18" s="88" t="s">
        <v>140</v>
      </c>
    </row>
    <row r="19" spans="2:5" ht="15.75" customHeight="1" x14ac:dyDescent="0.25">
      <c r="B19" s="56">
        <v>45620</v>
      </c>
      <c r="C19" s="8">
        <v>221487.82</v>
      </c>
      <c r="D19" s="8">
        <v>239527.82</v>
      </c>
      <c r="E19" s="88" t="s">
        <v>140</v>
      </c>
    </row>
    <row r="20" spans="2:5" ht="15.75" customHeight="1" x14ac:dyDescent="0.25">
      <c r="B20" s="56">
        <v>45650</v>
      </c>
      <c r="C20" s="8">
        <v>239527.82</v>
      </c>
      <c r="D20" s="8">
        <v>14162.62</v>
      </c>
      <c r="E20" s="88" t="s">
        <v>140</v>
      </c>
    </row>
    <row r="21" spans="2:5" ht="15.75" customHeight="1" thickBot="1" x14ac:dyDescent="0.3">
      <c r="B21" s="56">
        <v>45682</v>
      </c>
      <c r="C21" s="8">
        <v>14162.62</v>
      </c>
      <c r="D21" s="8">
        <v>36744.42</v>
      </c>
      <c r="E21" s="173" t="s">
        <v>140</v>
      </c>
    </row>
    <row r="22" spans="2:5" ht="15.75" customHeight="1" thickBot="1" x14ac:dyDescent="0.3">
      <c r="B22" s="56">
        <v>45713</v>
      </c>
      <c r="C22" s="8">
        <v>36744.42</v>
      </c>
      <c r="D22" s="8">
        <v>52545.17</v>
      </c>
      <c r="E22" s="173" t="s">
        <v>140</v>
      </c>
    </row>
    <row r="23" spans="2:5" ht="15.75" customHeight="1" thickBot="1" x14ac:dyDescent="0.3">
      <c r="B23" s="56">
        <v>45741</v>
      </c>
      <c r="C23" s="8">
        <v>52545.17</v>
      </c>
      <c r="D23" s="8">
        <v>73214.97</v>
      </c>
      <c r="E23" s="173" t="s">
        <v>140</v>
      </c>
    </row>
    <row r="24" spans="2:5" ht="15" customHeight="1" thickBot="1" x14ac:dyDescent="0.3">
      <c r="B24" s="56">
        <v>45772</v>
      </c>
      <c r="C24" s="8">
        <v>73214.97</v>
      </c>
      <c r="D24" s="8">
        <v>87390.77</v>
      </c>
      <c r="E24" s="173" t="s">
        <v>140</v>
      </c>
    </row>
    <row r="25" spans="2:5" ht="15" customHeight="1" thickBot="1" x14ac:dyDescent="0.3">
      <c r="B25" s="56">
        <v>45802</v>
      </c>
      <c r="C25" s="8">
        <v>87390.77</v>
      </c>
      <c r="D25" s="8">
        <v>31395.77</v>
      </c>
      <c r="E25" s="173" t="s">
        <v>140</v>
      </c>
    </row>
    <row r="26" spans="2:5" ht="15" customHeight="1" thickBot="1" x14ac:dyDescent="0.3">
      <c r="B26" s="56">
        <v>45833</v>
      </c>
      <c r="C26" s="8">
        <v>31395.77</v>
      </c>
      <c r="D26" s="8">
        <v>46223.57</v>
      </c>
      <c r="E26" s="173" t="s">
        <v>140</v>
      </c>
    </row>
    <row r="27" spans="2:5" ht="15" customHeight="1" thickBot="1" x14ac:dyDescent="0.3">
      <c r="B27" s="56">
        <v>45863</v>
      </c>
      <c r="C27" s="8">
        <v>46223.57</v>
      </c>
      <c r="D27" s="8">
        <v>69854.77</v>
      </c>
      <c r="E27" s="173"/>
    </row>
  </sheetData>
  <customSheetViews>
    <customSheetView guid="{415A48A6-26B9-4BAB-A3BD-1BE3D2D5BD04}" showGridLines="0">
      <pane ySplit="3" topLeftCell="A4" activePane="bottomLeft" state="frozen"/>
      <selection pane="bottomLeft" activeCell="D14" sqref="D14"/>
      <pageMargins left="0.7" right="0.7" top="0.75" bottom="0.75" header="0" footer="0"/>
      <pageSetup orientation="landscape" r:id="rId1"/>
    </customSheetView>
  </customSheetViews>
  <mergeCells count="1">
    <mergeCell ref="B2:E2"/>
  </mergeCells>
  <hyperlinks>
    <hyperlink ref="E4" r:id="rId2" xr:uid="{00000000-0004-0000-0400-000000000000}"/>
    <hyperlink ref="E5" r:id="rId3" xr:uid="{00000000-0004-0000-0400-000001000000}"/>
    <hyperlink ref="E6" r:id="rId4" xr:uid="{00000000-0004-0000-0400-000002000000}"/>
    <hyperlink ref="E7" r:id="rId5" xr:uid="{00000000-0004-0000-0400-000003000000}"/>
    <hyperlink ref="E8" r:id="rId6" xr:uid="{00000000-0004-0000-0400-000004000000}"/>
    <hyperlink ref="E9" r:id="rId7" xr:uid="{00000000-0004-0000-0400-000005000000}"/>
    <hyperlink ref="E10" r:id="rId8" xr:uid="{00000000-0004-0000-0400-000006000000}"/>
    <hyperlink ref="E11" r:id="rId9" xr:uid="{00000000-0004-0000-0400-000007000000}"/>
    <hyperlink ref="E12" r:id="rId10" xr:uid="{00000000-0004-0000-0400-000008000000}"/>
    <hyperlink ref="E14" r:id="rId11" xr:uid="{00000000-0004-0000-0400-000009000000}"/>
    <hyperlink ref="E13" r:id="rId12" xr:uid="{00000000-0004-0000-0400-00000A000000}"/>
    <hyperlink ref="E15" r:id="rId13" xr:uid="{00000000-0004-0000-0400-00000B000000}"/>
    <hyperlink ref="E16" r:id="rId14" xr:uid="{00000000-0004-0000-0400-00000C000000}"/>
    <hyperlink ref="E17" r:id="rId15" xr:uid="{FC165887-D1A0-43F8-9AD6-348A9426BD62}"/>
    <hyperlink ref="E18" r:id="rId16" xr:uid="{EAE0E0B5-D555-41D5-882E-733867053FFF}"/>
    <hyperlink ref="E19" r:id="rId17" xr:uid="{8C0AFC13-D526-4D24-8D19-383C33D7A2F4}"/>
    <hyperlink ref="E20" r:id="rId18" xr:uid="{9EF40F90-A55C-4950-AC1C-C0D13611AB00}"/>
    <hyperlink ref="E21" r:id="rId19" xr:uid="{252BECFA-C709-4BDB-8046-50F3FDA0D84A}"/>
    <hyperlink ref="E22" r:id="rId20" xr:uid="{91158E51-56A8-4277-96E5-12860E61CE55}"/>
    <hyperlink ref="E23" r:id="rId21" xr:uid="{FCFEB919-9E50-4BA9-9A97-E6AE2A1E0C74}"/>
    <hyperlink ref="E24" r:id="rId22" xr:uid="{87927C25-E51A-49FF-9F66-D39BAD9935C0}"/>
    <hyperlink ref="E25" r:id="rId23" xr:uid="{2646F243-FE05-4F3F-9511-E45FBCDB1F02}"/>
    <hyperlink ref="E26" r:id="rId24" xr:uid="{7A00C591-0FF0-474B-8514-532AF6568FC5}"/>
  </hyperlinks>
  <pageMargins left="0.7" right="0.7" top="0.75" bottom="0.75" header="0" footer="0"/>
  <pageSetup orientation="landscape" r:id="rId25"/>
  <drawing r:id="rId26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B1:F33"/>
  <sheetViews>
    <sheetView showGridLines="0" workbookViewId="0">
      <pane ySplit="3" topLeftCell="A4" activePane="bottomLeft" state="frozen"/>
      <selection activeCell="I4" sqref="I4"/>
      <selection pane="bottomLeft" sqref="A1:XFD5"/>
    </sheetView>
  </sheetViews>
  <sheetFormatPr defaultColWidth="14.42578125" defaultRowHeight="15" customHeight="1" x14ac:dyDescent="0.25"/>
  <cols>
    <col min="1" max="1" width="5.28515625" customWidth="1"/>
    <col min="2" max="2" width="12.140625" customWidth="1"/>
    <col min="3" max="4" width="12.5703125" customWidth="1"/>
    <col min="5" max="5" width="10" bestFit="1" customWidth="1"/>
    <col min="6" max="25" width="8.7109375" customWidth="1"/>
  </cols>
  <sheetData>
    <row r="1" spans="2:5" ht="19.5" customHeight="1" x14ac:dyDescent="0.25">
      <c r="B1" s="9"/>
    </row>
    <row r="2" spans="2:5" ht="19.5" thickBot="1" x14ac:dyDescent="0.3">
      <c r="B2" s="235" t="s">
        <v>192</v>
      </c>
      <c r="C2" s="236"/>
      <c r="D2" s="236"/>
      <c r="E2" s="236"/>
    </row>
    <row r="3" spans="2:5" x14ac:dyDescent="0.25">
      <c r="B3" s="69" t="s">
        <v>7</v>
      </c>
      <c r="C3" s="70" t="s">
        <v>193</v>
      </c>
      <c r="D3" s="79" t="s">
        <v>194</v>
      </c>
      <c r="E3" s="157" t="s">
        <v>139</v>
      </c>
    </row>
    <row r="4" spans="2:5" x14ac:dyDescent="0.25">
      <c r="B4" s="80">
        <v>44980</v>
      </c>
      <c r="C4" s="7">
        <v>16327</v>
      </c>
      <c r="D4" s="71" t="s">
        <v>195</v>
      </c>
      <c r="E4" s="158" t="s">
        <v>140</v>
      </c>
    </row>
    <row r="5" spans="2:5" x14ac:dyDescent="0.25">
      <c r="B5" s="80">
        <v>45008</v>
      </c>
      <c r="C5" s="7">
        <v>11818</v>
      </c>
      <c r="D5" s="71" t="s">
        <v>195</v>
      </c>
      <c r="E5" s="158" t="s">
        <v>140</v>
      </c>
    </row>
    <row r="6" spans="2:5" x14ac:dyDescent="0.25">
      <c r="B6" s="80">
        <v>45039</v>
      </c>
      <c r="C6" s="7">
        <v>9224</v>
      </c>
      <c r="D6" s="71" t="s">
        <v>195</v>
      </c>
      <c r="E6" s="158" t="s">
        <v>140</v>
      </c>
    </row>
    <row r="7" spans="2:5" x14ac:dyDescent="0.25">
      <c r="B7" s="80">
        <v>45069</v>
      </c>
      <c r="C7" s="7">
        <v>9795</v>
      </c>
      <c r="D7" s="71" t="s">
        <v>195</v>
      </c>
      <c r="E7" s="158" t="s">
        <v>140</v>
      </c>
    </row>
    <row r="8" spans="2:5" x14ac:dyDescent="0.25">
      <c r="B8" s="80">
        <v>45100</v>
      </c>
      <c r="C8" s="7">
        <v>15319</v>
      </c>
      <c r="D8" s="71" t="s">
        <v>195</v>
      </c>
      <c r="E8" s="158" t="s">
        <v>140</v>
      </c>
    </row>
    <row r="9" spans="2:5" x14ac:dyDescent="0.25">
      <c r="B9" s="80">
        <v>45130</v>
      </c>
      <c r="C9" s="7">
        <v>11378</v>
      </c>
      <c r="D9" s="71" t="s">
        <v>195</v>
      </c>
      <c r="E9" s="158" t="s">
        <v>140</v>
      </c>
    </row>
    <row r="10" spans="2:5" x14ac:dyDescent="0.25">
      <c r="B10" s="80">
        <v>45161</v>
      </c>
      <c r="C10" s="7">
        <v>13638</v>
      </c>
      <c r="D10" s="71" t="s">
        <v>195</v>
      </c>
      <c r="E10" s="158" t="s">
        <v>140</v>
      </c>
    </row>
    <row r="11" spans="2:5" x14ac:dyDescent="0.25">
      <c r="B11" s="80">
        <v>45192</v>
      </c>
      <c r="C11" s="7">
        <v>7611</v>
      </c>
      <c r="D11" s="71" t="s">
        <v>195</v>
      </c>
      <c r="E11" s="158" t="s">
        <v>140</v>
      </c>
    </row>
    <row r="12" spans="2:5" x14ac:dyDescent="0.25">
      <c r="B12" s="80">
        <v>45200</v>
      </c>
      <c r="C12" s="7">
        <v>1092</v>
      </c>
      <c r="D12" s="71" t="s">
        <v>195</v>
      </c>
      <c r="E12" s="158" t="s">
        <v>140</v>
      </c>
    </row>
    <row r="13" spans="2:5" x14ac:dyDescent="0.25">
      <c r="B13" s="80">
        <v>45231</v>
      </c>
      <c r="C13" s="7">
        <v>8108</v>
      </c>
      <c r="D13" s="71" t="s">
        <v>195</v>
      </c>
      <c r="E13" s="158" t="s">
        <v>140</v>
      </c>
    </row>
    <row r="14" spans="2:5" x14ac:dyDescent="0.25">
      <c r="B14" s="80">
        <v>45261</v>
      </c>
      <c r="C14" s="7">
        <v>7098</v>
      </c>
      <c r="D14" s="71" t="s">
        <v>195</v>
      </c>
      <c r="E14" s="155" t="s">
        <v>140</v>
      </c>
    </row>
    <row r="15" spans="2:5" x14ac:dyDescent="0.25">
      <c r="B15" s="80">
        <v>45292</v>
      </c>
      <c r="C15" s="7">
        <v>9059</v>
      </c>
      <c r="D15" s="71" t="s">
        <v>195</v>
      </c>
      <c r="E15" s="155" t="s">
        <v>140</v>
      </c>
    </row>
    <row r="16" spans="2:5" x14ac:dyDescent="0.25">
      <c r="B16" s="80">
        <v>45323</v>
      </c>
      <c r="C16" s="7">
        <v>7612</v>
      </c>
      <c r="D16" s="71" t="s">
        <v>195</v>
      </c>
      <c r="E16" s="155" t="s">
        <v>140</v>
      </c>
    </row>
    <row r="17" spans="2:6" x14ac:dyDescent="0.25">
      <c r="B17" s="80">
        <v>45352</v>
      </c>
      <c r="C17" s="7">
        <v>8480</v>
      </c>
      <c r="D17" s="71" t="s">
        <v>195</v>
      </c>
      <c r="E17" s="155" t="s">
        <v>140</v>
      </c>
    </row>
    <row r="18" spans="2:6" x14ac:dyDescent="0.25">
      <c r="B18" s="80">
        <v>45383</v>
      </c>
      <c r="C18" s="7">
        <v>11332</v>
      </c>
      <c r="D18" s="71" t="s">
        <v>195</v>
      </c>
      <c r="E18" s="155" t="s">
        <v>140</v>
      </c>
    </row>
    <row r="19" spans="2:6" x14ac:dyDescent="0.25">
      <c r="B19" s="80">
        <v>45413</v>
      </c>
      <c r="C19" s="7">
        <v>8568</v>
      </c>
      <c r="D19" s="71" t="s">
        <v>195</v>
      </c>
      <c r="E19" s="159" t="s">
        <v>140</v>
      </c>
    </row>
    <row r="20" spans="2:6" ht="15.75" customHeight="1" x14ac:dyDescent="0.25">
      <c r="B20" s="80">
        <v>45467</v>
      </c>
      <c r="C20" s="7">
        <v>9762</v>
      </c>
      <c r="D20" s="71" t="s">
        <v>195</v>
      </c>
      <c r="E20" s="155" t="s">
        <v>140</v>
      </c>
    </row>
    <row r="21" spans="2:6" ht="15.75" customHeight="1" x14ac:dyDescent="0.25">
      <c r="B21" s="80">
        <v>45497</v>
      </c>
      <c r="C21" s="7">
        <v>6493</v>
      </c>
      <c r="D21" s="71" t="s">
        <v>195</v>
      </c>
      <c r="E21" s="155" t="s">
        <v>140</v>
      </c>
    </row>
    <row r="22" spans="2:6" ht="15.75" customHeight="1" x14ac:dyDescent="0.25">
      <c r="B22" s="80">
        <v>45528</v>
      </c>
      <c r="C22" s="7">
        <v>7918</v>
      </c>
      <c r="D22" s="71" t="s">
        <v>195</v>
      </c>
      <c r="E22" s="155" t="s">
        <v>140</v>
      </c>
    </row>
    <row r="23" spans="2:6" ht="15.75" customHeight="1" x14ac:dyDescent="0.25">
      <c r="B23" s="80">
        <v>45559</v>
      </c>
      <c r="C23" s="7">
        <v>8122</v>
      </c>
      <c r="D23" s="71" t="s">
        <v>195</v>
      </c>
      <c r="E23" s="155" t="s">
        <v>140</v>
      </c>
    </row>
    <row r="24" spans="2:6" ht="15.75" customHeight="1" x14ac:dyDescent="0.25">
      <c r="B24" s="80">
        <v>45589</v>
      </c>
      <c r="C24" s="7">
        <v>7865</v>
      </c>
      <c r="D24" s="71" t="s">
        <v>195</v>
      </c>
      <c r="E24" s="155" t="s">
        <v>140</v>
      </c>
    </row>
    <row r="25" spans="2:6" ht="15.75" customHeight="1" x14ac:dyDescent="0.25">
      <c r="B25" s="80">
        <v>45620</v>
      </c>
      <c r="C25" s="7">
        <v>8994</v>
      </c>
      <c r="D25" s="71" t="s">
        <v>195</v>
      </c>
      <c r="E25" s="155" t="s">
        <v>140</v>
      </c>
    </row>
    <row r="26" spans="2:6" ht="15.75" customHeight="1" x14ac:dyDescent="0.25">
      <c r="B26" s="186">
        <v>45650</v>
      </c>
      <c r="C26" s="187">
        <v>7239</v>
      </c>
      <c r="D26" s="188" t="s">
        <v>195</v>
      </c>
      <c r="E26" s="192" t="s">
        <v>140</v>
      </c>
    </row>
    <row r="27" spans="2:6" ht="15.75" customHeight="1" thickBot="1" x14ac:dyDescent="0.3">
      <c r="B27" s="190">
        <v>45682</v>
      </c>
      <c r="C27" s="191">
        <v>3643</v>
      </c>
      <c r="D27" s="185" t="s">
        <v>195</v>
      </c>
      <c r="E27" s="156" t="s">
        <v>140</v>
      </c>
    </row>
    <row r="28" spans="2:6" ht="15.75" customHeight="1" thickBot="1" x14ac:dyDescent="0.3">
      <c r="B28" s="181">
        <v>45713</v>
      </c>
      <c r="C28" s="182">
        <v>8643</v>
      </c>
      <c r="D28" s="71" t="s">
        <v>195</v>
      </c>
      <c r="E28" s="156" t="s">
        <v>140</v>
      </c>
    </row>
    <row r="29" spans="2:6" ht="15.75" customHeight="1" thickBot="1" x14ac:dyDescent="0.3">
      <c r="B29" s="181">
        <v>45741</v>
      </c>
      <c r="C29" s="182">
        <v>6124</v>
      </c>
      <c r="D29" s="71" t="s">
        <v>195</v>
      </c>
      <c r="E29" s="156" t="s">
        <v>140</v>
      </c>
    </row>
    <row r="30" spans="2:6" ht="15.75" customHeight="1" x14ac:dyDescent="0.25">
      <c r="B30" s="186">
        <v>45772</v>
      </c>
      <c r="C30" s="187">
        <v>10579</v>
      </c>
      <c r="D30" s="188" t="s">
        <v>195</v>
      </c>
      <c r="E30" s="189" t="s">
        <v>140</v>
      </c>
    </row>
    <row r="31" spans="2:6" ht="15.75" customHeight="1" thickBot="1" x14ac:dyDescent="0.3">
      <c r="B31" s="183">
        <v>45802</v>
      </c>
      <c r="C31" s="184">
        <v>7285</v>
      </c>
      <c r="D31" s="185" t="s">
        <v>195</v>
      </c>
      <c r="E31" s="156" t="s">
        <v>140</v>
      </c>
    </row>
    <row r="32" spans="2:6" ht="15.75" customHeight="1" thickBot="1" x14ac:dyDescent="0.3">
      <c r="B32" s="183">
        <v>45833</v>
      </c>
      <c r="C32" s="184">
        <v>10057</v>
      </c>
      <c r="D32" s="185" t="s">
        <v>195</v>
      </c>
      <c r="E32" s="89" t="s">
        <v>140</v>
      </c>
      <c r="F32" s="89"/>
    </row>
    <row r="33" ht="15.75" customHeight="1" x14ac:dyDescent="0.25"/>
  </sheetData>
  <customSheetViews>
    <customSheetView guid="{415A48A6-26B9-4BAB-A3BD-1BE3D2D5BD04}" showGridLines="0">
      <pane ySplit="3" topLeftCell="A7" activePane="bottomLeft" state="frozen"/>
      <selection pane="bottomLeft" activeCell="J21" sqref="J21"/>
      <pageMargins left="0.7" right="0.7" top="0.75" bottom="0.75" header="0" footer="0"/>
      <pageSetup orientation="portrait"/>
    </customSheetView>
  </customSheetViews>
  <mergeCells count="1">
    <mergeCell ref="B2:E2"/>
  </mergeCells>
  <hyperlinks>
    <hyperlink ref="E4" r:id="rId1" display="Feb-23" xr:uid="{00000000-0004-0000-0600-000000000000}"/>
    <hyperlink ref="E6" r:id="rId2" display="Apr-23" xr:uid="{00000000-0004-0000-0600-000001000000}"/>
    <hyperlink ref="E8" r:id="rId3" display="Jun-23" xr:uid="{00000000-0004-0000-0600-000002000000}"/>
    <hyperlink ref="E10" r:id="rId4" display="Aug-23" xr:uid="{00000000-0004-0000-0600-000003000000}"/>
    <hyperlink ref="E5" r:id="rId5" display="Mar-23" xr:uid="{00000000-0004-0000-0600-000004000000}"/>
    <hyperlink ref="E7" r:id="rId6" display="May-23" xr:uid="{00000000-0004-0000-0600-000005000000}"/>
    <hyperlink ref="E9" r:id="rId7" display="Jul-23" xr:uid="{00000000-0004-0000-0600-000006000000}"/>
    <hyperlink ref="E11" r:id="rId8" display="Sep-23" xr:uid="{00000000-0004-0000-0600-000007000000}"/>
    <hyperlink ref="E12" r:id="rId9" xr:uid="{00000000-0004-0000-0600-000008000000}"/>
    <hyperlink ref="E13" r:id="rId10" xr:uid="{00000000-0004-0000-0600-000009000000}"/>
    <hyperlink ref="E14" r:id="rId11" xr:uid="{00000000-0004-0000-0600-00000A000000}"/>
    <hyperlink ref="E15" r:id="rId12" xr:uid="{00000000-0004-0000-0600-00000B000000}"/>
    <hyperlink ref="E16" r:id="rId13" xr:uid="{00000000-0004-0000-0600-00000C000000}"/>
    <hyperlink ref="E17" r:id="rId14" xr:uid="{00000000-0004-0000-0600-00000D000000}"/>
    <hyperlink ref="E18" r:id="rId15" xr:uid="{00000000-0004-0000-0600-00000E000000}"/>
    <hyperlink ref="E19" r:id="rId16" xr:uid="{00000000-0004-0000-0600-00000F000000}"/>
    <hyperlink ref="E20" r:id="rId17" xr:uid="{00000000-0004-0000-0600-000010000000}"/>
    <hyperlink ref="E21" r:id="rId18" xr:uid="{00000000-0004-0000-0600-000011000000}"/>
    <hyperlink ref="E22" r:id="rId19" xr:uid="{00000000-0004-0000-0600-000012000000}"/>
    <hyperlink ref="E23" r:id="rId20" xr:uid="{B545FCD1-6019-42C3-8174-93A10DEF394A}"/>
    <hyperlink ref="E24" r:id="rId21" xr:uid="{1CF1F755-E1F0-4515-8F3C-39B1E97E5B99}"/>
    <hyperlink ref="E25" r:id="rId22" xr:uid="{B7D03D45-FC47-443A-B9F5-006165A751E3}"/>
    <hyperlink ref="E26" r:id="rId23" xr:uid="{70AB2294-0F7C-43D8-AC9E-9AFC9D790E0F}"/>
    <hyperlink ref="E27:E30" r:id="rId24" display="Download" xr:uid="{8AB9473D-5B84-4FE2-AC93-B6EE5018D20E}"/>
    <hyperlink ref="E27" r:id="rId25" xr:uid="{5310088F-6E01-4E4B-87BC-EDFDBD868053}"/>
    <hyperlink ref="E28" r:id="rId26" xr:uid="{3ABF769C-71E8-4570-BD58-FC43974F4997}"/>
    <hyperlink ref="E29" r:id="rId27" xr:uid="{8C443C60-F0A9-4601-8EE1-B9B810AAD355}"/>
    <hyperlink ref="E30" r:id="rId28" xr:uid="{A27430CA-817F-4156-99D4-6F6271759E97}"/>
    <hyperlink ref="E31" r:id="rId29" xr:uid="{A8CE253E-49CD-464B-B12B-0C3F8A67778A}"/>
    <hyperlink ref="E32" r:id="rId30" xr:uid="{ADD22075-FE8C-4AFE-A563-F9C1416F9089}"/>
  </hyperlinks>
  <pageMargins left="0.7" right="0.7" top="0.75" bottom="0.75" header="0" footer="0"/>
  <pageSetup orientation="portrait" r:id="rId31"/>
  <drawing r:id="rId3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B1:G21"/>
  <sheetViews>
    <sheetView showGridLines="0" workbookViewId="0">
      <pane ySplit="3" topLeftCell="A4" activePane="bottomLeft" state="frozen"/>
      <selection activeCell="B1" sqref="B1:K60"/>
      <selection pane="bottomLeft" sqref="A1:XFD5"/>
    </sheetView>
  </sheetViews>
  <sheetFormatPr defaultColWidth="14.42578125" defaultRowHeight="15" customHeight="1" x14ac:dyDescent="0.25"/>
  <cols>
    <col min="1" max="1" width="5.28515625" customWidth="1"/>
    <col min="2" max="2" width="8.7109375" customWidth="1"/>
    <col min="3" max="3" width="10.85546875" customWidth="1"/>
    <col min="4" max="4" width="31" bestFit="1" customWidth="1"/>
    <col min="5" max="25" width="8.7109375" customWidth="1"/>
  </cols>
  <sheetData>
    <row r="1" spans="2:7" ht="18.75" customHeight="1" thickBot="1" x14ac:dyDescent="0.3">
      <c r="B1" s="9"/>
    </row>
    <row r="2" spans="2:7" ht="15" customHeight="1" thickBot="1" x14ac:dyDescent="0.3">
      <c r="B2" s="237" t="s">
        <v>196</v>
      </c>
      <c r="C2" s="238"/>
      <c r="D2" s="239"/>
    </row>
    <row r="3" spans="2:7" x14ac:dyDescent="0.25">
      <c r="B3" s="73" t="s">
        <v>142</v>
      </c>
      <c r="C3" s="74" t="s">
        <v>197</v>
      </c>
      <c r="D3" s="75" t="s">
        <v>198</v>
      </c>
    </row>
    <row r="4" spans="2:7" x14ac:dyDescent="0.25">
      <c r="B4" s="60">
        <v>1</v>
      </c>
      <c r="C4" s="39">
        <v>45165</v>
      </c>
      <c r="D4" s="76" t="s">
        <v>199</v>
      </c>
    </row>
    <row r="5" spans="2:7" x14ac:dyDescent="0.25">
      <c r="B5" s="60">
        <v>2</v>
      </c>
      <c r="C5" s="39">
        <v>45165</v>
      </c>
      <c r="D5" s="76" t="s">
        <v>200</v>
      </c>
    </row>
    <row r="6" spans="2:7" x14ac:dyDescent="0.25">
      <c r="B6" s="60">
        <v>3</v>
      </c>
      <c r="C6" s="39">
        <v>45200</v>
      </c>
      <c r="D6" s="88" t="s">
        <v>201</v>
      </c>
    </row>
    <row r="7" spans="2:7" x14ac:dyDescent="0.25">
      <c r="B7" s="60">
        <v>4</v>
      </c>
      <c r="C7" s="39">
        <v>45207</v>
      </c>
      <c r="D7" s="88" t="s">
        <v>202</v>
      </c>
    </row>
    <row r="8" spans="2:7" x14ac:dyDescent="0.25">
      <c r="B8" s="60">
        <v>5</v>
      </c>
      <c r="C8" s="39">
        <v>45214</v>
      </c>
      <c r="D8" s="88" t="s">
        <v>203</v>
      </c>
    </row>
    <row r="9" spans="2:7" x14ac:dyDescent="0.25">
      <c r="B9" s="60">
        <v>6</v>
      </c>
      <c r="C9" s="39">
        <v>45220</v>
      </c>
      <c r="D9" s="88" t="s">
        <v>204</v>
      </c>
    </row>
    <row r="10" spans="2:7" x14ac:dyDescent="0.25">
      <c r="B10" s="60">
        <v>7</v>
      </c>
      <c r="C10" s="39">
        <v>45304</v>
      </c>
      <c r="D10" s="88" t="s">
        <v>205</v>
      </c>
    </row>
    <row r="11" spans="2:7" x14ac:dyDescent="0.25">
      <c r="B11" s="60">
        <v>8</v>
      </c>
      <c r="C11" s="39">
        <v>45312</v>
      </c>
      <c r="D11" s="88" t="s">
        <v>206</v>
      </c>
    </row>
    <row r="12" spans="2:7" x14ac:dyDescent="0.25">
      <c r="B12" s="60">
        <v>9</v>
      </c>
      <c r="C12" s="39">
        <v>45613</v>
      </c>
      <c r="D12" s="88" t="s">
        <v>240</v>
      </c>
    </row>
    <row r="13" spans="2:7" x14ac:dyDescent="0.25">
      <c r="B13" s="60">
        <v>10</v>
      </c>
      <c r="C13" s="39">
        <v>45628</v>
      </c>
      <c r="D13" s="88" t="s">
        <v>241</v>
      </c>
      <c r="G13" s="6"/>
    </row>
    <row r="14" spans="2:7" x14ac:dyDescent="0.25">
      <c r="B14" s="60">
        <v>11</v>
      </c>
      <c r="C14" s="39">
        <v>45657</v>
      </c>
      <c r="D14" s="88" t="s">
        <v>271</v>
      </c>
    </row>
    <row r="15" spans="2:7" x14ac:dyDescent="0.25">
      <c r="B15" s="60">
        <v>12</v>
      </c>
      <c r="C15" s="39">
        <v>45761</v>
      </c>
      <c r="D15" s="88" t="s">
        <v>298</v>
      </c>
    </row>
    <row r="16" spans="2:7" x14ac:dyDescent="0.25">
      <c r="B16" s="60">
        <v>13</v>
      </c>
      <c r="C16" s="39">
        <v>45765</v>
      </c>
      <c r="D16" s="88" t="s">
        <v>297</v>
      </c>
    </row>
    <row r="17" spans="2:4" x14ac:dyDescent="0.25">
      <c r="B17" s="60">
        <v>14</v>
      </c>
      <c r="C17" s="39">
        <v>45805</v>
      </c>
      <c r="D17" s="88" t="s">
        <v>313</v>
      </c>
    </row>
    <row r="18" spans="2:4" ht="15.75" customHeight="1" x14ac:dyDescent="0.25">
      <c r="B18" s="60">
        <v>15</v>
      </c>
      <c r="C18" s="5"/>
      <c r="D18" s="71"/>
    </row>
    <row r="19" spans="2:4" ht="15.75" customHeight="1" thickBot="1" x14ac:dyDescent="0.3">
      <c r="B19" s="67"/>
      <c r="C19" s="68"/>
      <c r="D19" s="72"/>
    </row>
    <row r="20" spans="2:4" ht="15.75" customHeight="1" x14ac:dyDescent="0.25"/>
    <row r="21" spans="2:4" ht="15.75" customHeight="1" x14ac:dyDescent="0.25"/>
  </sheetData>
  <customSheetViews>
    <customSheetView guid="{415A48A6-26B9-4BAB-A3BD-1BE3D2D5BD04}" showGridLines="0">
      <pane ySplit="3" topLeftCell="A4" activePane="bottomLeft" state="frozen"/>
      <selection pane="bottomLeft" activeCell="D10" sqref="D10"/>
      <pageMargins left="0.7" right="0.7" top="0.75" bottom="0.75" header="0" footer="0"/>
      <pageSetup orientation="landscape"/>
    </customSheetView>
  </customSheetViews>
  <mergeCells count="1">
    <mergeCell ref="B2:D2"/>
  </mergeCells>
  <hyperlinks>
    <hyperlink ref="D5" r:id="rId1" xr:uid="{00000000-0004-0000-0700-000000000000}"/>
    <hyperlink ref="D4" r:id="rId2" xr:uid="{00000000-0004-0000-0700-000001000000}"/>
    <hyperlink ref="D6" r:id="rId3" xr:uid="{00000000-0004-0000-0700-000002000000}"/>
    <hyperlink ref="D7" r:id="rId4" xr:uid="{00000000-0004-0000-0700-000003000000}"/>
    <hyperlink ref="D9" r:id="rId5" xr:uid="{00000000-0004-0000-0700-000004000000}"/>
    <hyperlink ref="D8" r:id="rId6" xr:uid="{00000000-0004-0000-0700-000005000000}"/>
    <hyperlink ref="D11" r:id="rId7" xr:uid="{00000000-0004-0000-0700-000006000000}"/>
    <hyperlink ref="D10" r:id="rId8" xr:uid="{00000000-0004-0000-0700-000007000000}"/>
    <hyperlink ref="D12" r:id="rId9" xr:uid="{F40FCD5E-2281-4416-8E9A-224EB277C55F}"/>
    <hyperlink ref="D13" r:id="rId10" xr:uid="{8D893CC2-9C7C-44C1-93CF-943EE8DF900E}"/>
    <hyperlink ref="D14" r:id="rId11" xr:uid="{1CA466B4-83C7-4FA2-86AC-2B61F8DD08C9}"/>
    <hyperlink ref="D16" r:id="rId12" xr:uid="{0B6DE338-9AF5-4CAE-9AFD-9B5940F6910C}"/>
    <hyperlink ref="D15" r:id="rId13" xr:uid="{9F37C658-08EA-42CF-9B5F-4F5DBC3FDD32}"/>
    <hyperlink ref="D17" r:id="rId14" xr:uid="{DCBD4108-7A8E-42B1-BC1A-5602D2B8403C}"/>
  </hyperlinks>
  <pageMargins left="0.7" right="0.7" top="0.75" bottom="0.75" header="0" footer="0"/>
  <pageSetup orientation="landscape" r:id="rId15"/>
  <drawing r:id="rId16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B1:S61"/>
  <sheetViews>
    <sheetView showGridLines="0" topLeftCell="B1" workbookViewId="0">
      <pane ySplit="3" topLeftCell="A4" activePane="bottomLeft" state="frozen"/>
      <selection activeCell="I4" sqref="I4"/>
      <selection pane="bottomLeft" activeCell="B1" sqref="A1:XFD5"/>
    </sheetView>
  </sheetViews>
  <sheetFormatPr defaultRowHeight="15" x14ac:dyDescent="0.25"/>
  <cols>
    <col min="1" max="1" width="5.28515625" customWidth="1"/>
    <col min="4" max="4" width="21.28515625" customWidth="1"/>
    <col min="5" max="5" width="13.140625" bestFit="1" customWidth="1"/>
    <col min="6" max="6" width="7.42578125" bestFit="1" customWidth="1"/>
    <col min="7" max="10" width="10.28515625" customWidth="1"/>
    <col min="11" max="11" width="21" bestFit="1" customWidth="1"/>
    <col min="12" max="15" width="10.28515625" customWidth="1"/>
    <col min="16" max="16" width="11.140625" customWidth="1"/>
  </cols>
  <sheetData>
    <row r="1" spans="2:16" ht="23.25" customHeight="1" thickBot="1" x14ac:dyDescent="0.3">
      <c r="B1" s="33"/>
      <c r="C1" s="33"/>
      <c r="D1" s="33"/>
      <c r="E1" s="33"/>
      <c r="F1" s="33"/>
    </row>
    <row r="2" spans="2:16" ht="19.5" thickBot="1" x14ac:dyDescent="0.35">
      <c r="B2" s="222" t="s">
        <v>13</v>
      </c>
      <c r="C2" s="223"/>
      <c r="D2" s="223"/>
      <c r="E2" s="223"/>
      <c r="F2" s="223"/>
      <c r="G2" s="31">
        <f t="shared" ref="G2:P2" si="0">SUM(G4:G60)</f>
        <v>500</v>
      </c>
      <c r="H2" s="31">
        <f t="shared" si="0"/>
        <v>500</v>
      </c>
      <c r="I2" s="31">
        <f t="shared" si="0"/>
        <v>5000</v>
      </c>
      <c r="J2" s="31">
        <f t="shared" si="0"/>
        <v>78000</v>
      </c>
      <c r="K2" s="31">
        <f t="shared" si="0"/>
        <v>4000</v>
      </c>
      <c r="L2" s="31">
        <f t="shared" si="0"/>
        <v>16500</v>
      </c>
      <c r="M2" s="31">
        <f t="shared" si="0"/>
        <v>34500</v>
      </c>
      <c r="N2" s="31">
        <f t="shared" si="0"/>
        <v>3000</v>
      </c>
      <c r="O2" s="31">
        <f t="shared" si="0"/>
        <v>500</v>
      </c>
      <c r="P2" s="31">
        <f t="shared" si="0"/>
        <v>142500</v>
      </c>
    </row>
    <row r="3" spans="2:16" ht="15.75" thickBot="1" x14ac:dyDescent="0.3">
      <c r="B3" s="28" t="s">
        <v>14</v>
      </c>
      <c r="C3" s="28" t="s">
        <v>15</v>
      </c>
      <c r="D3" s="28" t="s">
        <v>16</v>
      </c>
      <c r="E3" s="28" t="s">
        <v>17</v>
      </c>
      <c r="F3" s="34" t="s">
        <v>18</v>
      </c>
      <c r="G3" s="36">
        <v>45467</v>
      </c>
      <c r="H3" s="36">
        <v>45497</v>
      </c>
      <c r="I3" s="36">
        <v>45528</v>
      </c>
      <c r="J3" s="36">
        <v>45559</v>
      </c>
      <c r="K3" s="36">
        <v>45589</v>
      </c>
      <c r="L3" s="36">
        <v>45620</v>
      </c>
      <c r="M3" s="36">
        <v>45650</v>
      </c>
      <c r="N3" s="36">
        <v>45682</v>
      </c>
      <c r="O3" s="36">
        <v>45713</v>
      </c>
      <c r="P3" s="36" t="s">
        <v>153</v>
      </c>
    </row>
    <row r="4" spans="2:16" x14ac:dyDescent="0.25">
      <c r="B4" s="11">
        <v>1</v>
      </c>
      <c r="C4" s="12" t="s">
        <v>19</v>
      </c>
      <c r="D4" s="14" t="s">
        <v>20</v>
      </c>
      <c r="E4" s="14"/>
      <c r="F4" s="18" t="s">
        <v>21</v>
      </c>
      <c r="G4" s="35"/>
      <c r="H4" s="35"/>
      <c r="I4" s="35"/>
      <c r="J4" s="35"/>
      <c r="K4" s="35"/>
      <c r="L4" s="35"/>
      <c r="M4" s="35">
        <v>2500</v>
      </c>
      <c r="N4" s="35"/>
      <c r="O4" s="35"/>
      <c r="P4" s="35">
        <f>SUM(G4:O4)</f>
        <v>2500</v>
      </c>
    </row>
    <row r="5" spans="2:16" x14ac:dyDescent="0.25">
      <c r="B5" s="16">
        <v>2</v>
      </c>
      <c r="C5" s="17" t="s">
        <v>22</v>
      </c>
      <c r="D5" s="14" t="str">
        <f>UPPER("Ghanshyam ji gupta")</f>
        <v>GHANSHYAM JI GUPTA</v>
      </c>
      <c r="E5" s="14">
        <v>7891417088</v>
      </c>
      <c r="F5" s="18" t="s">
        <v>21</v>
      </c>
      <c r="G5" s="30"/>
      <c r="H5" s="30"/>
      <c r="I5" s="30"/>
      <c r="J5" s="30">
        <v>2500</v>
      </c>
      <c r="K5" s="35"/>
      <c r="L5" s="35"/>
      <c r="M5" s="35"/>
      <c r="N5" s="35"/>
      <c r="O5" s="35"/>
      <c r="P5" s="35">
        <f t="shared" ref="P5:P60" si="1">SUM(G5:O5)</f>
        <v>2500</v>
      </c>
    </row>
    <row r="6" spans="2:16" ht="15.75" thickBot="1" x14ac:dyDescent="0.3">
      <c r="B6" s="19">
        <v>3</v>
      </c>
      <c r="C6" s="20" t="s">
        <v>23</v>
      </c>
      <c r="D6" s="21" t="s">
        <v>218</v>
      </c>
      <c r="E6" s="21" t="s">
        <v>24</v>
      </c>
      <c r="F6" s="83" t="s">
        <v>25</v>
      </c>
      <c r="G6" s="30"/>
      <c r="H6" s="30"/>
      <c r="I6" s="30"/>
      <c r="J6" s="30">
        <v>2500</v>
      </c>
      <c r="K6" s="35"/>
      <c r="L6" s="35"/>
      <c r="M6" s="35"/>
      <c r="N6" s="35"/>
      <c r="O6" s="35"/>
      <c r="P6" s="35">
        <f t="shared" si="1"/>
        <v>2500</v>
      </c>
    </row>
    <row r="7" spans="2:16" x14ac:dyDescent="0.25">
      <c r="B7" s="11">
        <v>4</v>
      </c>
      <c r="C7" s="12" t="s">
        <v>27</v>
      </c>
      <c r="D7" s="13" t="s">
        <v>28</v>
      </c>
      <c r="E7" s="13"/>
      <c r="F7" s="18" t="s">
        <v>21</v>
      </c>
      <c r="G7" s="30"/>
      <c r="H7" s="30"/>
      <c r="I7" s="30"/>
      <c r="J7" s="30">
        <v>2500</v>
      </c>
      <c r="K7" s="35"/>
      <c r="L7" s="35"/>
      <c r="M7" s="35"/>
      <c r="N7" s="35"/>
      <c r="O7" s="35"/>
      <c r="P7" s="35">
        <f t="shared" si="1"/>
        <v>2500</v>
      </c>
    </row>
    <row r="8" spans="2:16" x14ac:dyDescent="0.25">
      <c r="B8" s="16">
        <v>5</v>
      </c>
      <c r="C8" s="17" t="s">
        <v>29</v>
      </c>
      <c r="D8" s="14" t="s">
        <v>30</v>
      </c>
      <c r="E8" s="14">
        <v>9784483788</v>
      </c>
      <c r="F8" s="18" t="s">
        <v>21</v>
      </c>
      <c r="G8" s="30"/>
      <c r="H8" s="30"/>
      <c r="I8" s="30"/>
      <c r="J8" s="30">
        <v>2500</v>
      </c>
      <c r="K8" s="35"/>
      <c r="L8" s="35"/>
      <c r="M8" s="35"/>
      <c r="N8" s="35"/>
      <c r="O8" s="35"/>
      <c r="P8" s="35">
        <f t="shared" si="1"/>
        <v>2500</v>
      </c>
    </row>
    <row r="9" spans="2:16" x14ac:dyDescent="0.25">
      <c r="B9" s="16">
        <v>6</v>
      </c>
      <c r="C9" s="17" t="s">
        <v>31</v>
      </c>
      <c r="D9" s="14" t="s">
        <v>228</v>
      </c>
      <c r="E9" s="14"/>
      <c r="F9" s="18" t="s">
        <v>21</v>
      </c>
      <c r="G9" s="30"/>
      <c r="H9" s="30"/>
      <c r="I9" s="30"/>
      <c r="J9" s="30">
        <v>2500</v>
      </c>
      <c r="K9" s="35"/>
      <c r="L9" s="35"/>
      <c r="M9" s="35"/>
      <c r="N9" s="35"/>
      <c r="O9" s="35"/>
      <c r="P9" s="35">
        <f t="shared" si="1"/>
        <v>2500</v>
      </c>
    </row>
    <row r="10" spans="2:16" x14ac:dyDescent="0.25">
      <c r="B10" s="16">
        <v>7</v>
      </c>
      <c r="C10" s="17" t="s">
        <v>32</v>
      </c>
      <c r="D10" s="14" t="s">
        <v>33</v>
      </c>
      <c r="E10" s="14"/>
      <c r="F10" s="18" t="s">
        <v>21</v>
      </c>
      <c r="G10" s="30"/>
      <c r="H10" s="30"/>
      <c r="I10" s="30"/>
      <c r="J10" s="30"/>
      <c r="K10" s="35"/>
      <c r="L10" s="35">
        <v>2500</v>
      </c>
      <c r="M10" s="35"/>
      <c r="N10" s="35"/>
      <c r="O10" s="35"/>
      <c r="P10" s="35">
        <f t="shared" si="1"/>
        <v>2500</v>
      </c>
    </row>
    <row r="11" spans="2:16" x14ac:dyDescent="0.25">
      <c r="B11" s="16">
        <v>8</v>
      </c>
      <c r="C11" s="17" t="s">
        <v>34</v>
      </c>
      <c r="D11" s="14" t="s">
        <v>225</v>
      </c>
      <c r="E11" s="14">
        <v>9316402689</v>
      </c>
      <c r="F11" s="24" t="s">
        <v>35</v>
      </c>
      <c r="G11" s="30"/>
      <c r="H11" s="30"/>
      <c r="I11" s="30"/>
      <c r="J11" s="30">
        <v>2500</v>
      </c>
      <c r="K11" s="35"/>
      <c r="L11" s="35"/>
      <c r="M11" s="35"/>
      <c r="N11" s="35"/>
      <c r="O11" s="35"/>
      <c r="P11" s="35">
        <f t="shared" si="1"/>
        <v>2500</v>
      </c>
    </row>
    <row r="12" spans="2:16" ht="15.75" thickBot="1" x14ac:dyDescent="0.3">
      <c r="B12" s="19">
        <v>9</v>
      </c>
      <c r="C12" s="20" t="s">
        <v>36</v>
      </c>
      <c r="D12" s="21" t="s">
        <v>37</v>
      </c>
      <c r="E12" s="21">
        <v>9610201242</v>
      </c>
      <c r="F12" s="25" t="s">
        <v>38</v>
      </c>
      <c r="G12" s="30"/>
      <c r="H12" s="30"/>
      <c r="I12" s="30">
        <v>2500</v>
      </c>
      <c r="J12" s="30"/>
      <c r="K12" s="35"/>
      <c r="L12" s="35"/>
      <c r="M12" s="35"/>
      <c r="N12" s="35"/>
      <c r="O12" s="35"/>
      <c r="P12" s="35">
        <f t="shared" si="1"/>
        <v>2500</v>
      </c>
    </row>
    <row r="13" spans="2:16" x14ac:dyDescent="0.25">
      <c r="B13" s="11">
        <v>10</v>
      </c>
      <c r="C13" s="12" t="s">
        <v>40</v>
      </c>
      <c r="D13" s="13" t="s">
        <v>41</v>
      </c>
      <c r="E13" s="13" t="s">
        <v>24</v>
      </c>
      <c r="F13" s="18" t="s">
        <v>21</v>
      </c>
      <c r="G13" s="30"/>
      <c r="H13" s="30"/>
      <c r="I13" s="30"/>
      <c r="J13" s="30"/>
      <c r="K13" s="35"/>
      <c r="L13" s="35">
        <v>2500</v>
      </c>
      <c r="M13" s="35"/>
      <c r="N13" s="35"/>
      <c r="O13" s="35"/>
      <c r="P13" s="35">
        <f t="shared" si="1"/>
        <v>2500</v>
      </c>
    </row>
    <row r="14" spans="2:16" x14ac:dyDescent="0.25">
      <c r="B14" s="16">
        <v>11</v>
      </c>
      <c r="C14" s="17" t="s">
        <v>42</v>
      </c>
      <c r="D14" s="14" t="s">
        <v>43</v>
      </c>
      <c r="E14" s="14"/>
      <c r="F14" s="23"/>
      <c r="G14" s="30"/>
      <c r="H14" s="30"/>
      <c r="I14" s="30"/>
      <c r="J14" s="30">
        <v>2500</v>
      </c>
      <c r="K14" s="35"/>
      <c r="L14" s="35"/>
      <c r="M14" s="35"/>
      <c r="N14" s="35"/>
      <c r="O14" s="35"/>
      <c r="P14" s="35">
        <f t="shared" si="1"/>
        <v>2500</v>
      </c>
    </row>
    <row r="15" spans="2:16" x14ac:dyDescent="0.25">
      <c r="B15" s="16">
        <v>12</v>
      </c>
      <c r="C15" s="17" t="s">
        <v>44</v>
      </c>
      <c r="D15" s="14" t="s">
        <v>45</v>
      </c>
      <c r="E15" s="14"/>
      <c r="F15" s="18" t="s">
        <v>21</v>
      </c>
      <c r="G15" s="30"/>
      <c r="H15" s="30"/>
      <c r="I15" s="30"/>
      <c r="J15" s="30"/>
      <c r="K15" s="35"/>
      <c r="L15" s="35"/>
      <c r="M15" s="35">
        <v>2500</v>
      </c>
      <c r="N15" s="35"/>
      <c r="O15" s="35"/>
      <c r="P15" s="35">
        <f t="shared" si="1"/>
        <v>2500</v>
      </c>
    </row>
    <row r="16" spans="2:16" x14ac:dyDescent="0.25">
      <c r="B16" s="16">
        <v>13</v>
      </c>
      <c r="C16" s="17" t="s">
        <v>46</v>
      </c>
      <c r="D16" s="14" t="s">
        <v>47</v>
      </c>
      <c r="E16" s="14"/>
      <c r="F16" s="18" t="s">
        <v>21</v>
      </c>
      <c r="G16" s="30"/>
      <c r="H16" s="30"/>
      <c r="I16" s="30"/>
      <c r="J16" s="30"/>
      <c r="K16" s="35"/>
      <c r="L16" s="35"/>
      <c r="M16" s="35">
        <v>2500</v>
      </c>
      <c r="N16" s="35"/>
      <c r="O16" s="35"/>
      <c r="P16" s="35">
        <f t="shared" si="1"/>
        <v>2500</v>
      </c>
    </row>
    <row r="17" spans="2:19" x14ac:dyDescent="0.25">
      <c r="B17" s="16">
        <v>14</v>
      </c>
      <c r="C17" s="17" t="s">
        <v>48</v>
      </c>
      <c r="D17" s="14" t="s">
        <v>49</v>
      </c>
      <c r="E17" s="14"/>
      <c r="F17" s="18" t="s">
        <v>21</v>
      </c>
      <c r="G17" s="30"/>
      <c r="H17" s="30"/>
      <c r="I17" s="30"/>
      <c r="J17" s="30">
        <v>2500</v>
      </c>
      <c r="K17" s="35"/>
      <c r="L17" s="35"/>
      <c r="M17" s="35"/>
      <c r="N17" s="35"/>
      <c r="O17" s="35"/>
      <c r="P17" s="35">
        <f t="shared" si="1"/>
        <v>2500</v>
      </c>
    </row>
    <row r="18" spans="2:19" ht="15.75" thickBot="1" x14ac:dyDescent="0.3">
      <c r="B18" s="19">
        <v>15</v>
      </c>
      <c r="C18" s="20" t="s">
        <v>50</v>
      </c>
      <c r="D18" s="21" t="s">
        <v>51</v>
      </c>
      <c r="E18" s="21"/>
      <c r="F18" s="22"/>
      <c r="G18" s="30"/>
      <c r="H18" s="30"/>
      <c r="I18" s="30"/>
      <c r="J18" s="30">
        <v>2500</v>
      </c>
      <c r="K18" s="35"/>
      <c r="L18" s="35"/>
      <c r="M18" s="35"/>
      <c r="N18" s="35"/>
      <c r="O18" s="35"/>
      <c r="P18" s="35">
        <f t="shared" si="1"/>
        <v>2500</v>
      </c>
    </row>
    <row r="19" spans="2:19" x14ac:dyDescent="0.25">
      <c r="B19" s="11">
        <v>16</v>
      </c>
      <c r="C19" s="12" t="s">
        <v>52</v>
      </c>
      <c r="D19" s="13" t="s">
        <v>53</v>
      </c>
      <c r="E19" s="13"/>
      <c r="F19" s="18" t="s">
        <v>21</v>
      </c>
      <c r="G19" s="30"/>
      <c r="H19" s="30"/>
      <c r="I19" s="30"/>
      <c r="J19" s="30"/>
      <c r="K19" s="35">
        <v>2500</v>
      </c>
      <c r="L19" s="35"/>
      <c r="M19" s="35"/>
      <c r="N19" s="35"/>
      <c r="O19" s="35"/>
      <c r="P19" s="35">
        <f t="shared" si="1"/>
        <v>2500</v>
      </c>
    </row>
    <row r="20" spans="2:19" x14ac:dyDescent="0.25">
      <c r="B20" s="16">
        <v>17</v>
      </c>
      <c r="C20" s="17" t="s">
        <v>54</v>
      </c>
      <c r="D20" s="14" t="s">
        <v>55</v>
      </c>
      <c r="E20" s="14"/>
      <c r="F20" s="23"/>
      <c r="G20" s="30"/>
      <c r="H20" s="30"/>
      <c r="I20" s="30"/>
      <c r="J20" s="30">
        <v>2500</v>
      </c>
      <c r="K20" s="35"/>
      <c r="L20" s="35"/>
      <c r="M20" s="35"/>
      <c r="N20" s="35"/>
      <c r="O20" s="35"/>
      <c r="P20" s="35">
        <f t="shared" si="1"/>
        <v>2500</v>
      </c>
      <c r="S20" s="132"/>
    </row>
    <row r="21" spans="2:19" x14ac:dyDescent="0.25">
      <c r="B21" s="16">
        <v>18</v>
      </c>
      <c r="C21" s="17" t="s">
        <v>56</v>
      </c>
      <c r="D21" s="14" t="s">
        <v>57</v>
      </c>
      <c r="E21" s="14"/>
      <c r="F21" s="23"/>
      <c r="G21" s="30"/>
      <c r="H21" s="30"/>
      <c r="I21" s="30"/>
      <c r="J21" s="127">
        <v>500</v>
      </c>
      <c r="K21" s="35">
        <v>500</v>
      </c>
      <c r="L21" s="35">
        <v>500</v>
      </c>
      <c r="M21" s="35">
        <v>1000</v>
      </c>
      <c r="N21" s="35"/>
      <c r="O21" s="35"/>
      <c r="P21" s="35">
        <f t="shared" si="1"/>
        <v>2500</v>
      </c>
      <c r="S21" s="132"/>
    </row>
    <row r="22" spans="2:19" x14ac:dyDescent="0.25">
      <c r="B22" s="16">
        <v>19</v>
      </c>
      <c r="C22" s="17" t="s">
        <v>58</v>
      </c>
      <c r="D22" s="14" t="s">
        <v>59</v>
      </c>
      <c r="E22" s="14"/>
      <c r="F22" s="23"/>
      <c r="G22" s="30"/>
      <c r="H22" s="30"/>
      <c r="I22" s="30"/>
      <c r="J22" s="130">
        <v>2000</v>
      </c>
      <c r="K22" s="35">
        <v>500</v>
      </c>
      <c r="L22" s="35"/>
      <c r="M22" s="35"/>
      <c r="N22" s="35"/>
      <c r="O22" s="35"/>
      <c r="P22" s="35">
        <f t="shared" si="1"/>
        <v>2500</v>
      </c>
    </row>
    <row r="23" spans="2:19" x14ac:dyDescent="0.25">
      <c r="B23" s="16">
        <v>20</v>
      </c>
      <c r="C23" s="17" t="s">
        <v>60</v>
      </c>
      <c r="D23" s="14" t="s">
        <v>61</v>
      </c>
      <c r="E23" s="14">
        <v>9413024037</v>
      </c>
      <c r="F23" s="24" t="s">
        <v>35</v>
      </c>
      <c r="G23" s="30"/>
      <c r="H23" s="30"/>
      <c r="I23" s="30"/>
      <c r="J23" s="30">
        <v>2500</v>
      </c>
      <c r="K23" s="35"/>
      <c r="L23" s="35"/>
      <c r="M23" s="35"/>
      <c r="N23" s="35"/>
      <c r="O23" s="35"/>
      <c r="P23" s="35">
        <f t="shared" si="1"/>
        <v>2500</v>
      </c>
    </row>
    <row r="24" spans="2:19" ht="15.75" thickBot="1" x14ac:dyDescent="0.3">
      <c r="B24" s="19">
        <v>21</v>
      </c>
      <c r="C24" s="20" t="s">
        <v>62</v>
      </c>
      <c r="D24" s="14" t="s">
        <v>63</v>
      </c>
      <c r="E24" s="21">
        <v>9785831242</v>
      </c>
      <c r="F24" s="25" t="s">
        <v>35</v>
      </c>
      <c r="G24" s="30"/>
      <c r="H24" s="30"/>
      <c r="I24" s="30"/>
      <c r="J24" s="30">
        <v>2500</v>
      </c>
      <c r="K24" s="35"/>
      <c r="L24" s="35"/>
      <c r="M24" s="35"/>
      <c r="N24" s="35"/>
      <c r="O24" s="35"/>
      <c r="P24" s="35">
        <f t="shared" si="1"/>
        <v>2500</v>
      </c>
    </row>
    <row r="25" spans="2:19" x14ac:dyDescent="0.25">
      <c r="B25" s="11">
        <v>22</v>
      </c>
      <c r="C25" s="12" t="s">
        <v>64</v>
      </c>
      <c r="D25" s="13" t="s">
        <v>65</v>
      </c>
      <c r="E25" s="13">
        <v>9352320420</v>
      </c>
      <c r="F25" s="26" t="s">
        <v>35</v>
      </c>
      <c r="G25" s="30"/>
      <c r="H25" s="30"/>
      <c r="I25" s="30"/>
      <c r="J25" s="30">
        <v>2500</v>
      </c>
      <c r="K25" s="35"/>
      <c r="L25" s="35"/>
      <c r="M25" s="35"/>
      <c r="N25" s="35"/>
      <c r="O25" s="35"/>
      <c r="P25" s="35">
        <f t="shared" si="1"/>
        <v>2500</v>
      </c>
    </row>
    <row r="26" spans="2:19" x14ac:dyDescent="0.25">
      <c r="B26" s="16">
        <v>23</v>
      </c>
      <c r="C26" s="17" t="s">
        <v>66</v>
      </c>
      <c r="D26" s="14" t="s">
        <v>67</v>
      </c>
      <c r="E26" s="14">
        <v>9414044007</v>
      </c>
      <c r="F26" s="24" t="s">
        <v>35</v>
      </c>
      <c r="G26" s="30"/>
      <c r="H26" s="30"/>
      <c r="I26" s="30"/>
      <c r="J26" s="30">
        <v>2500</v>
      </c>
      <c r="K26" s="35"/>
      <c r="L26" s="35"/>
      <c r="M26" s="35"/>
      <c r="N26" s="35"/>
      <c r="O26" s="35"/>
      <c r="P26" s="35">
        <f t="shared" si="1"/>
        <v>2500</v>
      </c>
    </row>
    <row r="27" spans="2:19" x14ac:dyDescent="0.25">
      <c r="B27" s="16">
        <v>24</v>
      </c>
      <c r="C27" s="17" t="s">
        <v>68</v>
      </c>
      <c r="D27" s="14" t="s">
        <v>69</v>
      </c>
      <c r="E27" s="14"/>
      <c r="F27" s="18" t="s">
        <v>21</v>
      </c>
      <c r="G27" s="30"/>
      <c r="H27" s="30"/>
      <c r="I27" s="30"/>
      <c r="J27" s="30"/>
      <c r="K27" s="35"/>
      <c r="L27" s="35"/>
      <c r="M27" s="35">
        <v>2500</v>
      </c>
      <c r="N27" s="35"/>
      <c r="O27" s="35"/>
      <c r="P27" s="35">
        <f t="shared" si="1"/>
        <v>2500</v>
      </c>
    </row>
    <row r="28" spans="2:19" x14ac:dyDescent="0.25">
      <c r="B28" s="16">
        <v>25</v>
      </c>
      <c r="C28" s="17" t="s">
        <v>70</v>
      </c>
      <c r="D28" s="14" t="s">
        <v>71</v>
      </c>
      <c r="E28" s="14">
        <v>8824338143</v>
      </c>
      <c r="F28" s="24" t="s">
        <v>72</v>
      </c>
      <c r="G28" s="30"/>
      <c r="H28" s="30"/>
      <c r="I28" s="30"/>
      <c r="J28" s="30">
        <v>2500</v>
      </c>
      <c r="K28" s="35"/>
      <c r="L28" s="35"/>
      <c r="M28" s="35"/>
      <c r="N28" s="35"/>
      <c r="O28" s="35"/>
      <c r="P28" s="35">
        <f t="shared" si="1"/>
        <v>2500</v>
      </c>
    </row>
    <row r="29" spans="2:19" ht="15.75" thickBot="1" x14ac:dyDescent="0.3">
      <c r="B29" s="16">
        <v>26</v>
      </c>
      <c r="C29" s="17" t="s">
        <v>73</v>
      </c>
      <c r="D29" s="14" t="s">
        <v>74</v>
      </c>
      <c r="E29" s="14"/>
      <c r="F29" s="18" t="s">
        <v>21</v>
      </c>
      <c r="G29" s="30"/>
      <c r="H29" s="30"/>
      <c r="I29" s="30"/>
      <c r="J29" s="30"/>
      <c r="K29" s="35"/>
      <c r="L29" s="35">
        <v>2500</v>
      </c>
      <c r="M29" s="35"/>
      <c r="N29" s="35"/>
      <c r="O29" s="35"/>
      <c r="P29" s="35">
        <f t="shared" si="1"/>
        <v>2500</v>
      </c>
    </row>
    <row r="30" spans="2:19" ht="15.75" thickBot="1" x14ac:dyDescent="0.3">
      <c r="B30" s="19">
        <v>27</v>
      </c>
      <c r="C30" s="20" t="s">
        <v>75</v>
      </c>
      <c r="D30" s="13" t="s">
        <v>76</v>
      </c>
      <c r="E30" s="21">
        <v>7742950190</v>
      </c>
      <c r="F30" s="22"/>
      <c r="G30" s="30"/>
      <c r="H30" s="30"/>
      <c r="I30" s="30"/>
      <c r="J30" s="30">
        <v>2500</v>
      </c>
      <c r="K30" s="35"/>
      <c r="L30" s="35"/>
      <c r="M30" s="35"/>
      <c r="N30" s="35"/>
      <c r="O30" s="35"/>
      <c r="P30" s="35">
        <f t="shared" si="1"/>
        <v>2500</v>
      </c>
    </row>
    <row r="31" spans="2:19" x14ac:dyDescent="0.25">
      <c r="B31" s="11">
        <v>28</v>
      </c>
      <c r="C31" s="12" t="s">
        <v>77</v>
      </c>
      <c r="D31" s="13" t="s">
        <v>78</v>
      </c>
      <c r="E31" s="13">
        <v>9057537017</v>
      </c>
      <c r="F31" s="15"/>
      <c r="G31" s="30"/>
      <c r="H31" s="30"/>
      <c r="I31" s="30"/>
      <c r="J31" s="30">
        <v>2500</v>
      </c>
      <c r="K31" s="35"/>
      <c r="L31" s="35"/>
      <c r="M31" s="35"/>
      <c r="N31" s="35"/>
      <c r="O31" s="35"/>
      <c r="P31" s="35">
        <f t="shared" si="1"/>
        <v>2500</v>
      </c>
    </row>
    <row r="32" spans="2:19" x14ac:dyDescent="0.25">
      <c r="B32" s="16">
        <v>29</v>
      </c>
      <c r="C32" s="17" t="s">
        <v>79</v>
      </c>
      <c r="D32" s="14" t="s">
        <v>80</v>
      </c>
      <c r="E32" s="14">
        <v>9928879983</v>
      </c>
      <c r="F32" s="24" t="s">
        <v>35</v>
      </c>
      <c r="G32" s="30"/>
      <c r="H32" s="30"/>
      <c r="I32" s="30"/>
      <c r="J32" s="30">
        <v>2500</v>
      </c>
      <c r="K32" s="35"/>
      <c r="L32" s="35"/>
      <c r="M32" s="35"/>
      <c r="N32" s="35"/>
      <c r="O32" s="35"/>
      <c r="P32" s="35">
        <f t="shared" si="1"/>
        <v>2500</v>
      </c>
    </row>
    <row r="33" spans="2:16" x14ac:dyDescent="0.25">
      <c r="B33" s="16">
        <v>30</v>
      </c>
      <c r="C33" s="17" t="s">
        <v>81</v>
      </c>
      <c r="D33" s="14" t="s">
        <v>82</v>
      </c>
      <c r="E33" s="14"/>
      <c r="F33" s="23"/>
      <c r="G33" s="30"/>
      <c r="H33" s="30"/>
      <c r="I33" s="30"/>
      <c r="J33" s="30">
        <v>2500</v>
      </c>
      <c r="K33" s="35"/>
      <c r="L33" s="35"/>
      <c r="M33" s="35"/>
      <c r="N33" s="35"/>
      <c r="O33" s="35"/>
      <c r="P33" s="35">
        <f t="shared" si="1"/>
        <v>2500</v>
      </c>
    </row>
    <row r="34" spans="2:16" x14ac:dyDescent="0.25">
      <c r="B34" s="16">
        <v>31</v>
      </c>
      <c r="C34" s="17" t="s">
        <v>83</v>
      </c>
      <c r="D34" s="14" t="s">
        <v>216</v>
      </c>
      <c r="E34" s="14"/>
      <c r="F34" s="24" t="s">
        <v>35</v>
      </c>
      <c r="G34" s="30"/>
      <c r="H34" s="30"/>
      <c r="I34" s="30"/>
      <c r="J34" s="30"/>
      <c r="K34" s="35"/>
      <c r="L34" s="35">
        <v>2500</v>
      </c>
      <c r="M34" s="35"/>
      <c r="N34" s="35"/>
      <c r="O34" s="35"/>
      <c r="P34" s="35">
        <f t="shared" si="1"/>
        <v>2500</v>
      </c>
    </row>
    <row r="35" spans="2:16" x14ac:dyDescent="0.25">
      <c r="B35" s="16">
        <v>32</v>
      </c>
      <c r="C35" s="17" t="s">
        <v>84</v>
      </c>
      <c r="D35" s="14" t="s">
        <v>85</v>
      </c>
      <c r="E35" s="14">
        <v>9782222271</v>
      </c>
      <c r="F35" s="24" t="s">
        <v>35</v>
      </c>
      <c r="G35" s="30"/>
      <c r="H35" s="30"/>
      <c r="I35" s="30"/>
      <c r="J35" s="30">
        <v>2500</v>
      </c>
      <c r="K35" s="35"/>
      <c r="L35" s="35"/>
      <c r="M35" s="35"/>
      <c r="N35" s="35"/>
      <c r="O35" s="35"/>
      <c r="P35" s="35">
        <f t="shared" si="1"/>
        <v>2500</v>
      </c>
    </row>
    <row r="36" spans="2:16" ht="15.75" thickBot="1" x14ac:dyDescent="0.3">
      <c r="B36" s="19">
        <v>33</v>
      </c>
      <c r="C36" s="20" t="s">
        <v>86</v>
      </c>
      <c r="D36" s="21" t="s">
        <v>87</v>
      </c>
      <c r="E36" s="21"/>
      <c r="F36" s="22"/>
      <c r="G36" s="30"/>
      <c r="H36" s="30"/>
      <c r="I36" s="30"/>
      <c r="J36" s="30">
        <v>2500</v>
      </c>
      <c r="K36" s="35"/>
      <c r="L36" s="35"/>
      <c r="M36" s="35"/>
      <c r="N36" s="35"/>
      <c r="O36" s="35"/>
      <c r="P36" s="35">
        <f t="shared" si="1"/>
        <v>2500</v>
      </c>
    </row>
    <row r="37" spans="2:16" x14ac:dyDescent="0.25">
      <c r="B37" s="11">
        <v>34</v>
      </c>
      <c r="C37" s="12" t="s">
        <v>88</v>
      </c>
      <c r="D37" s="13" t="s">
        <v>89</v>
      </c>
      <c r="E37" s="13">
        <v>8209448774</v>
      </c>
      <c r="F37" s="26" t="s">
        <v>72</v>
      </c>
      <c r="G37" s="30"/>
      <c r="H37" s="30"/>
      <c r="I37" s="30"/>
      <c r="J37" s="30">
        <v>2500</v>
      </c>
      <c r="K37" s="35"/>
      <c r="L37" s="35"/>
      <c r="M37" s="35"/>
      <c r="N37" s="35"/>
      <c r="O37" s="35"/>
      <c r="P37" s="35">
        <f t="shared" si="1"/>
        <v>2500</v>
      </c>
    </row>
    <row r="38" spans="2:16" x14ac:dyDescent="0.25">
      <c r="B38" s="16">
        <v>35</v>
      </c>
      <c r="C38" s="17" t="s">
        <v>90</v>
      </c>
      <c r="D38" s="14" t="s">
        <v>91</v>
      </c>
      <c r="E38" s="14">
        <v>9868723211</v>
      </c>
      <c r="F38" s="24" t="s">
        <v>35</v>
      </c>
      <c r="G38" s="30"/>
      <c r="H38" s="30"/>
      <c r="I38" s="30">
        <v>2500</v>
      </c>
      <c r="J38" s="30"/>
      <c r="K38" s="35"/>
      <c r="L38" s="35"/>
      <c r="M38" s="35"/>
      <c r="N38" s="35"/>
      <c r="O38" s="35"/>
      <c r="P38" s="35">
        <f t="shared" si="1"/>
        <v>2500</v>
      </c>
    </row>
    <row r="39" spans="2:16" x14ac:dyDescent="0.25">
      <c r="B39" s="16">
        <v>36</v>
      </c>
      <c r="C39" s="17" t="s">
        <v>92</v>
      </c>
      <c r="D39" s="14" t="s">
        <v>93</v>
      </c>
      <c r="E39" s="14">
        <v>9024054245</v>
      </c>
      <c r="F39" s="24" t="s">
        <v>35</v>
      </c>
      <c r="G39" s="30"/>
      <c r="H39" s="30"/>
      <c r="I39" s="30"/>
      <c r="J39" s="30">
        <v>2500</v>
      </c>
      <c r="K39" s="35"/>
      <c r="L39" s="35"/>
      <c r="M39" s="35"/>
      <c r="N39" s="35"/>
      <c r="O39" s="35"/>
      <c r="P39" s="35">
        <f t="shared" si="1"/>
        <v>2500</v>
      </c>
    </row>
    <row r="40" spans="2:16" x14ac:dyDescent="0.25">
      <c r="B40" s="16">
        <v>37</v>
      </c>
      <c r="C40" s="17" t="s">
        <v>94</v>
      </c>
      <c r="D40" s="14" t="s">
        <v>95</v>
      </c>
      <c r="E40" s="14">
        <v>8561917169</v>
      </c>
      <c r="F40" s="18" t="s">
        <v>21</v>
      </c>
      <c r="G40" s="30"/>
      <c r="H40" s="30"/>
      <c r="I40" s="30"/>
      <c r="J40" s="30"/>
      <c r="K40" s="35"/>
      <c r="L40" s="35">
        <v>2500</v>
      </c>
      <c r="M40" s="35"/>
      <c r="N40" s="35"/>
      <c r="O40" s="35"/>
      <c r="P40" s="35">
        <f t="shared" si="1"/>
        <v>2500</v>
      </c>
    </row>
    <row r="41" spans="2:16" x14ac:dyDescent="0.25">
      <c r="B41" s="16">
        <v>38</v>
      </c>
      <c r="C41" s="17" t="s">
        <v>96</v>
      </c>
      <c r="D41" s="14" t="s">
        <v>97</v>
      </c>
      <c r="E41" s="14">
        <v>7014421498</v>
      </c>
      <c r="F41" s="29" t="s">
        <v>25</v>
      </c>
      <c r="G41" s="30"/>
      <c r="H41" s="30"/>
      <c r="I41" s="30"/>
      <c r="J41" s="30">
        <v>2500</v>
      </c>
      <c r="K41" s="35"/>
      <c r="L41" s="35"/>
      <c r="M41" s="35"/>
      <c r="N41" s="35"/>
      <c r="O41" s="35"/>
      <c r="P41" s="35">
        <f t="shared" si="1"/>
        <v>2500</v>
      </c>
    </row>
    <row r="42" spans="2:16" ht="15.75" thickBot="1" x14ac:dyDescent="0.3">
      <c r="B42" s="19">
        <v>39</v>
      </c>
      <c r="C42" s="20" t="s">
        <v>99</v>
      </c>
      <c r="D42" s="14" t="s">
        <v>95</v>
      </c>
      <c r="E42" s="21">
        <v>8561917169</v>
      </c>
      <c r="F42" s="25" t="s">
        <v>35</v>
      </c>
      <c r="G42" s="30"/>
      <c r="H42" s="30"/>
      <c r="I42" s="30"/>
      <c r="J42" s="30">
        <v>2500</v>
      </c>
      <c r="K42" s="35"/>
      <c r="L42" s="35"/>
      <c r="M42" s="35"/>
      <c r="N42" s="35"/>
      <c r="O42" s="35"/>
      <c r="P42" s="35">
        <f t="shared" si="1"/>
        <v>2500</v>
      </c>
    </row>
    <row r="43" spans="2:16" ht="15.75" thickBot="1" x14ac:dyDescent="0.3">
      <c r="B43" s="11">
        <v>40</v>
      </c>
      <c r="C43" s="12" t="s">
        <v>100</v>
      </c>
      <c r="D43" s="13" t="s">
        <v>101</v>
      </c>
      <c r="E43" s="13">
        <v>9829993711</v>
      </c>
      <c r="F43" s="25" t="s">
        <v>35</v>
      </c>
      <c r="G43" s="30"/>
      <c r="H43" s="30"/>
      <c r="I43" s="30"/>
      <c r="J43" s="30"/>
      <c r="K43" s="35"/>
      <c r="L43" s="35">
        <v>500</v>
      </c>
      <c r="M43" s="35">
        <v>1500</v>
      </c>
      <c r="N43" s="35">
        <v>500</v>
      </c>
      <c r="O43" s="35"/>
      <c r="P43" s="35">
        <f t="shared" si="1"/>
        <v>2500</v>
      </c>
    </row>
    <row r="44" spans="2:16" x14ac:dyDescent="0.25">
      <c r="B44" s="16">
        <v>41</v>
      </c>
      <c r="C44" s="17" t="s">
        <v>102</v>
      </c>
      <c r="D44" s="14" t="s">
        <v>249</v>
      </c>
      <c r="E44" s="14"/>
      <c r="F44" s="18" t="s">
        <v>21</v>
      </c>
      <c r="G44" s="30"/>
      <c r="H44" s="30"/>
      <c r="I44" s="30"/>
      <c r="J44" s="30"/>
      <c r="K44" s="35"/>
      <c r="L44" s="35"/>
      <c r="M44" s="35">
        <v>2500</v>
      </c>
      <c r="N44" s="35"/>
      <c r="O44" s="35"/>
      <c r="P44" s="35">
        <f t="shared" si="1"/>
        <v>2500</v>
      </c>
    </row>
    <row r="45" spans="2:16" x14ac:dyDescent="0.25">
      <c r="B45" s="16">
        <v>42</v>
      </c>
      <c r="C45" s="17" t="s">
        <v>105</v>
      </c>
      <c r="D45" s="14" t="s">
        <v>106</v>
      </c>
      <c r="E45" s="14">
        <v>7976267846</v>
      </c>
      <c r="F45" s="24" t="s">
        <v>35</v>
      </c>
      <c r="G45" s="30"/>
      <c r="H45" s="30"/>
      <c r="I45" s="30"/>
      <c r="J45" s="30"/>
      <c r="K45" s="35"/>
      <c r="L45" s="35"/>
      <c r="M45" s="35">
        <v>2500</v>
      </c>
      <c r="N45" s="35"/>
      <c r="O45" s="35"/>
      <c r="P45" s="35">
        <f t="shared" si="1"/>
        <v>2500</v>
      </c>
    </row>
    <row r="46" spans="2:16" x14ac:dyDescent="0.25">
      <c r="B46" s="16">
        <v>43</v>
      </c>
      <c r="C46" s="17" t="s">
        <v>107</v>
      </c>
      <c r="D46" s="14" t="s">
        <v>108</v>
      </c>
      <c r="E46" s="14">
        <v>9929115473</v>
      </c>
      <c r="F46" s="24" t="s">
        <v>35</v>
      </c>
      <c r="G46" s="30"/>
      <c r="H46" s="30"/>
      <c r="I46" s="30"/>
      <c r="J46" s="30"/>
      <c r="K46" s="35"/>
      <c r="L46" s="35">
        <v>2500</v>
      </c>
      <c r="M46" s="35"/>
      <c r="N46" s="35"/>
      <c r="O46" s="35"/>
      <c r="P46" s="35">
        <f t="shared" si="1"/>
        <v>2500</v>
      </c>
    </row>
    <row r="47" spans="2:16" x14ac:dyDescent="0.25">
      <c r="B47" s="16">
        <v>44</v>
      </c>
      <c r="C47" s="17" t="s">
        <v>109</v>
      </c>
      <c r="D47" s="14" t="s">
        <v>110</v>
      </c>
      <c r="E47" s="14"/>
      <c r="F47" s="23"/>
      <c r="G47" s="30"/>
      <c r="H47" s="30"/>
      <c r="I47" s="30"/>
      <c r="J47" s="30"/>
      <c r="K47" s="35"/>
      <c r="L47" s="35"/>
      <c r="M47" s="35">
        <v>2500</v>
      </c>
      <c r="N47" s="35"/>
      <c r="O47" s="35"/>
      <c r="P47" s="35">
        <f t="shared" si="1"/>
        <v>2500</v>
      </c>
    </row>
    <row r="48" spans="2:16" ht="15.75" thickBot="1" x14ac:dyDescent="0.3">
      <c r="B48" s="19">
        <v>45</v>
      </c>
      <c r="C48" s="20" t="s">
        <v>111</v>
      </c>
      <c r="D48" s="21" t="s">
        <v>112</v>
      </c>
      <c r="E48" s="21">
        <v>9588906495</v>
      </c>
      <c r="F48" s="18" t="s">
        <v>21</v>
      </c>
      <c r="G48" s="30">
        <v>500</v>
      </c>
      <c r="H48" s="30">
        <v>500</v>
      </c>
      <c r="I48" s="30"/>
      <c r="J48" s="30">
        <v>500</v>
      </c>
      <c r="K48" s="35">
        <v>500</v>
      </c>
      <c r="L48" s="35">
        <v>500</v>
      </c>
      <c r="M48" s="35"/>
      <c r="N48" s="35"/>
      <c r="O48" s="35"/>
      <c r="P48" s="35">
        <f t="shared" si="1"/>
        <v>2500</v>
      </c>
    </row>
    <row r="49" spans="2:16" x14ac:dyDescent="0.25">
      <c r="B49" s="11">
        <v>46</v>
      </c>
      <c r="C49" s="12" t="s">
        <v>113</v>
      </c>
      <c r="D49" s="13" t="s">
        <v>114</v>
      </c>
      <c r="E49" s="13"/>
      <c r="F49" s="26" t="s">
        <v>35</v>
      </c>
      <c r="G49" s="30"/>
      <c r="H49" s="30"/>
      <c r="I49" s="30"/>
      <c r="J49" s="30">
        <v>2500</v>
      </c>
      <c r="K49" s="35"/>
      <c r="L49" s="35"/>
      <c r="M49" s="35"/>
      <c r="N49" s="35"/>
      <c r="O49" s="35"/>
      <c r="P49" s="35">
        <f t="shared" si="1"/>
        <v>2500</v>
      </c>
    </row>
    <row r="50" spans="2:16" x14ac:dyDescent="0.25">
      <c r="B50" s="16">
        <v>47</v>
      </c>
      <c r="C50" s="17" t="s">
        <v>115</v>
      </c>
      <c r="D50" s="14" t="s">
        <v>116</v>
      </c>
      <c r="E50" s="14"/>
      <c r="F50" s="23"/>
      <c r="G50" s="30"/>
      <c r="H50" s="30"/>
      <c r="I50" s="30"/>
      <c r="J50" s="30">
        <v>2500</v>
      </c>
      <c r="K50" s="35"/>
      <c r="L50" s="35"/>
      <c r="M50" s="35"/>
      <c r="N50" s="35"/>
      <c r="O50" s="35"/>
      <c r="P50" s="35">
        <f t="shared" si="1"/>
        <v>2500</v>
      </c>
    </row>
    <row r="51" spans="2:16" x14ac:dyDescent="0.25">
      <c r="B51" s="16">
        <v>48</v>
      </c>
      <c r="C51" s="17" t="s">
        <v>117</v>
      </c>
      <c r="D51" s="14" t="s">
        <v>118</v>
      </c>
      <c r="E51" s="14"/>
      <c r="F51" s="23"/>
      <c r="G51" s="30"/>
      <c r="H51" s="30"/>
      <c r="I51" s="30"/>
      <c r="J51" s="30"/>
      <c r="K51" s="35"/>
      <c r="L51" s="35"/>
      <c r="M51" s="35">
        <v>2500</v>
      </c>
      <c r="N51" s="35"/>
      <c r="O51" s="35"/>
      <c r="P51" s="35">
        <f t="shared" si="1"/>
        <v>2500</v>
      </c>
    </row>
    <row r="52" spans="2:16" x14ac:dyDescent="0.25">
      <c r="B52" s="16">
        <v>49</v>
      </c>
      <c r="C52" s="17" t="s">
        <v>119</v>
      </c>
      <c r="D52" s="14" t="s">
        <v>120</v>
      </c>
      <c r="E52" s="14"/>
      <c r="F52" s="23"/>
      <c r="G52" s="30"/>
      <c r="H52" s="30"/>
      <c r="I52" s="30"/>
      <c r="J52" s="30"/>
      <c r="K52" s="35"/>
      <c r="L52" s="35"/>
      <c r="M52" s="35">
        <v>2000</v>
      </c>
      <c r="N52" s="35"/>
      <c r="O52" s="35">
        <v>500</v>
      </c>
      <c r="P52" s="35">
        <f t="shared" si="1"/>
        <v>2500</v>
      </c>
    </row>
    <row r="53" spans="2:16" x14ac:dyDescent="0.25">
      <c r="B53" s="16">
        <v>50</v>
      </c>
      <c r="C53" s="17" t="s">
        <v>121</v>
      </c>
      <c r="D53" s="14" t="s">
        <v>122</v>
      </c>
      <c r="E53" s="14"/>
      <c r="F53" s="23"/>
      <c r="G53" s="30"/>
      <c r="H53" s="30"/>
      <c r="I53" s="30"/>
      <c r="J53" s="30"/>
      <c r="K53" s="35"/>
      <c r="L53" s="35"/>
      <c r="M53" s="35">
        <v>2500</v>
      </c>
      <c r="N53" s="35"/>
      <c r="O53" s="35"/>
      <c r="P53" s="35">
        <f t="shared" si="1"/>
        <v>2500</v>
      </c>
    </row>
    <row r="54" spans="2:16" ht="15.75" thickBot="1" x14ac:dyDescent="0.3">
      <c r="B54" s="19">
        <v>51</v>
      </c>
      <c r="C54" s="20" t="s">
        <v>123</v>
      </c>
      <c r="D54" s="21" t="s">
        <v>124</v>
      </c>
      <c r="E54" s="21"/>
      <c r="F54" s="22"/>
      <c r="G54" s="30"/>
      <c r="H54" s="30"/>
      <c r="I54" s="30"/>
      <c r="J54" s="30">
        <v>2500</v>
      </c>
      <c r="K54" s="35"/>
      <c r="L54" s="35"/>
      <c r="M54" s="35"/>
      <c r="N54" s="35"/>
      <c r="O54" s="35"/>
      <c r="P54" s="35">
        <f t="shared" si="1"/>
        <v>2500</v>
      </c>
    </row>
    <row r="55" spans="2:16" x14ac:dyDescent="0.25">
      <c r="B55" s="11">
        <v>52</v>
      </c>
      <c r="C55" s="12" t="s">
        <v>125</v>
      </c>
      <c r="D55" s="13" t="s">
        <v>126</v>
      </c>
      <c r="E55" s="13"/>
      <c r="F55" s="26" t="s">
        <v>35</v>
      </c>
      <c r="G55" s="30"/>
      <c r="H55" s="30"/>
      <c r="I55" s="30"/>
      <c r="J55" s="30"/>
      <c r="K55" s="30"/>
      <c r="L55" s="35"/>
      <c r="M55" s="35">
        <v>2500</v>
      </c>
      <c r="N55" s="35"/>
      <c r="O55" s="35"/>
      <c r="P55" s="35">
        <f t="shared" si="1"/>
        <v>2500</v>
      </c>
    </row>
    <row r="56" spans="2:16" x14ac:dyDescent="0.25">
      <c r="B56" s="16">
        <v>53</v>
      </c>
      <c r="C56" s="17" t="s">
        <v>127</v>
      </c>
      <c r="D56" s="14" t="s">
        <v>128</v>
      </c>
      <c r="E56" s="14"/>
      <c r="F56" s="23"/>
      <c r="G56" s="30"/>
      <c r="H56" s="30"/>
      <c r="I56" s="30"/>
      <c r="J56" s="30"/>
      <c r="K56" s="30"/>
      <c r="L56" s="35"/>
      <c r="M56" s="35">
        <v>2500</v>
      </c>
      <c r="N56" s="35"/>
      <c r="O56" s="35"/>
      <c r="P56" s="35">
        <f t="shared" si="1"/>
        <v>2500</v>
      </c>
    </row>
    <row r="57" spans="2:16" x14ac:dyDescent="0.25">
      <c r="B57" s="16">
        <v>54</v>
      </c>
      <c r="C57" s="17" t="s">
        <v>129</v>
      </c>
      <c r="D57" s="14" t="s">
        <v>252</v>
      </c>
      <c r="E57" s="14"/>
      <c r="F57" s="18" t="s">
        <v>21</v>
      </c>
      <c r="G57" s="30"/>
      <c r="H57" s="30"/>
      <c r="I57" s="30"/>
      <c r="J57" s="30"/>
      <c r="K57" s="30"/>
      <c r="L57" s="35"/>
      <c r="M57" s="35"/>
      <c r="N57" s="35">
        <v>2500</v>
      </c>
      <c r="O57" s="35"/>
      <c r="P57" s="35">
        <f t="shared" si="1"/>
        <v>2500</v>
      </c>
    </row>
    <row r="58" spans="2:16" x14ac:dyDescent="0.25">
      <c r="B58" s="16">
        <v>55</v>
      </c>
      <c r="C58" s="17" t="s">
        <v>130</v>
      </c>
      <c r="D58" s="14" t="s">
        <v>131</v>
      </c>
      <c r="E58" s="14"/>
      <c r="F58" s="18" t="s">
        <v>21</v>
      </c>
      <c r="G58" s="30"/>
      <c r="H58" s="30"/>
      <c r="I58" s="30"/>
      <c r="J58" s="30">
        <v>2500</v>
      </c>
      <c r="K58" s="30"/>
      <c r="L58" s="35"/>
      <c r="M58" s="35"/>
      <c r="N58" s="35"/>
      <c r="O58" s="35"/>
      <c r="P58" s="35">
        <f t="shared" si="1"/>
        <v>2500</v>
      </c>
    </row>
    <row r="59" spans="2:16" ht="15.75" thickBot="1" x14ac:dyDescent="0.3">
      <c r="B59" s="16">
        <v>56</v>
      </c>
      <c r="C59" s="17" t="s">
        <v>132</v>
      </c>
      <c r="D59" s="14" t="s">
        <v>133</v>
      </c>
      <c r="E59" s="14">
        <v>9460450340</v>
      </c>
      <c r="F59" s="84" t="s">
        <v>25</v>
      </c>
      <c r="G59" s="30"/>
      <c r="H59" s="30"/>
      <c r="I59" s="30"/>
      <c r="J59" s="30"/>
      <c r="K59" s="30"/>
      <c r="L59" s="35"/>
      <c r="M59" s="35">
        <v>2500</v>
      </c>
      <c r="N59" s="35"/>
      <c r="O59" s="35"/>
      <c r="P59" s="35">
        <f t="shared" si="1"/>
        <v>2500</v>
      </c>
    </row>
    <row r="60" spans="2:16" ht="15.75" thickBot="1" x14ac:dyDescent="0.3">
      <c r="B60" s="161">
        <v>57</v>
      </c>
      <c r="C60" s="162" t="s">
        <v>134</v>
      </c>
      <c r="D60" s="163" t="s">
        <v>135</v>
      </c>
      <c r="E60" s="163"/>
      <c r="F60" s="164" t="s">
        <v>35</v>
      </c>
      <c r="G60" s="165"/>
      <c r="H60" s="165"/>
      <c r="I60" s="165"/>
      <c r="J60" s="165">
        <v>2500</v>
      </c>
      <c r="K60" s="165"/>
      <c r="L60" s="42"/>
      <c r="M60" s="42"/>
      <c r="N60" s="42"/>
      <c r="O60" s="42"/>
      <c r="P60" s="35">
        <f t="shared" si="1"/>
        <v>2500</v>
      </c>
    </row>
    <row r="61" spans="2:16" ht="15.75" thickBot="1" x14ac:dyDescent="0.3">
      <c r="B61" s="166"/>
      <c r="C61" s="167"/>
      <c r="D61" s="167"/>
      <c r="E61" s="167"/>
      <c r="F61" s="167"/>
      <c r="G61" s="168"/>
      <c r="H61" s="168"/>
      <c r="I61" s="168"/>
      <c r="J61" s="169"/>
      <c r="K61" s="168"/>
      <c r="L61" s="168"/>
      <c r="M61" s="168"/>
      <c r="N61" s="168"/>
      <c r="O61" s="168"/>
      <c r="P61" s="170">
        <f>SUM(P4:P60)</f>
        <v>142500</v>
      </c>
    </row>
  </sheetData>
  <autoFilter ref="B1:P61" xr:uid="{0CB4BEE4-C82A-4DD0-9394-3A6808D1BFF0}"/>
  <customSheetViews>
    <customSheetView guid="{415A48A6-26B9-4BAB-A3BD-1BE3D2D5BD04}">
      <pane ySplit="3" topLeftCell="A4" activePane="bottomLeft" state="frozen"/>
      <selection pane="bottomLeft"/>
      <pageMargins left="0.7" right="0.7" top="0.75" bottom="0.75" header="0.3" footer="0.3"/>
    </customSheetView>
  </customSheetViews>
  <mergeCells count="1">
    <mergeCell ref="B2:F2"/>
  </mergeCells>
  <conditionalFormatting sqref="P4">
    <cfRule type="cellIs" dxfId="1" priority="6" operator="lessThan">
      <formula>2500</formula>
    </cfRule>
  </conditionalFormatting>
  <conditionalFormatting sqref="P5:P60">
    <cfRule type="cellIs" dxfId="0" priority="1" operator="lessThan">
      <formula>2500</formula>
    </cfRule>
  </conditionalFormatting>
  <pageMargins left="0.7" right="0.7" top="0.75" bottom="0.75" header="0.3" footer="0.3"/>
  <drawing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7CEC7-FE52-487C-8560-269F0247E2A9}">
  <dimension ref="B1:F7"/>
  <sheetViews>
    <sheetView showGridLines="0" workbookViewId="0">
      <selection activeCell="D9" sqref="D9"/>
    </sheetView>
  </sheetViews>
  <sheetFormatPr defaultRowHeight="15" x14ac:dyDescent="0.25"/>
  <cols>
    <col min="3" max="3" width="16" bestFit="1" customWidth="1"/>
    <col min="5" max="5" width="24" bestFit="1" customWidth="1"/>
    <col min="6" max="6" width="80.42578125" bestFit="1" customWidth="1"/>
  </cols>
  <sheetData>
    <row r="1" spans="2:6" ht="18.75" customHeight="1" thickBot="1" x14ac:dyDescent="0.3">
      <c r="B1" s="78"/>
      <c r="D1" s="3"/>
    </row>
    <row r="2" spans="2:6" ht="18.75" x14ac:dyDescent="0.3">
      <c r="B2" s="240" t="s">
        <v>322</v>
      </c>
      <c r="C2" s="241"/>
      <c r="D2" s="241"/>
      <c r="E2" s="241"/>
      <c r="F2" s="203"/>
    </row>
    <row r="3" spans="2:6" x14ac:dyDescent="0.25">
      <c r="B3" s="204" t="s">
        <v>324</v>
      </c>
      <c r="C3" s="202" t="s">
        <v>319</v>
      </c>
      <c r="D3" s="202" t="s">
        <v>320</v>
      </c>
      <c r="E3" s="202" t="s">
        <v>321</v>
      </c>
      <c r="F3" s="205" t="s">
        <v>323</v>
      </c>
    </row>
    <row r="4" spans="2:6" x14ac:dyDescent="0.25">
      <c r="B4" s="206">
        <v>148</v>
      </c>
      <c r="C4" s="210">
        <v>45802</v>
      </c>
      <c r="D4" s="210"/>
      <c r="E4" s="207">
        <v>600</v>
      </c>
      <c r="F4" s="197" t="s">
        <v>316</v>
      </c>
    </row>
    <row r="5" spans="2:6" x14ac:dyDescent="0.25">
      <c r="B5" s="206">
        <v>107</v>
      </c>
      <c r="C5" s="210">
        <v>45847</v>
      </c>
      <c r="D5" s="210"/>
      <c r="E5" s="207">
        <v>600</v>
      </c>
      <c r="F5" s="212" t="s">
        <v>325</v>
      </c>
    </row>
    <row r="6" spans="2:6" x14ac:dyDescent="0.25">
      <c r="B6" s="206"/>
      <c r="C6" s="210"/>
      <c r="D6" s="210"/>
      <c r="E6" s="207"/>
      <c r="F6" s="213"/>
    </row>
    <row r="7" spans="2:6" ht="15.75" thickBot="1" x14ac:dyDescent="0.3">
      <c r="B7" s="208"/>
      <c r="C7" s="211"/>
      <c r="D7" s="211"/>
      <c r="E7" s="209"/>
      <c r="F7" s="214"/>
    </row>
  </sheetData>
  <mergeCells count="1">
    <mergeCell ref="B2:E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Summary</vt:lpstr>
      <vt:lpstr>Ledger</vt:lpstr>
      <vt:lpstr>Monthly Society Payment</vt:lpstr>
      <vt:lpstr>Expenses_Bill</vt:lpstr>
      <vt:lpstr>Account_Statements</vt:lpstr>
      <vt:lpstr>Electric_Bill</vt:lpstr>
      <vt:lpstr>Meeting_Minutes</vt:lpstr>
      <vt:lpstr>Maintenance Fund</vt:lpstr>
      <vt:lpstr>Sewage Cleaning</vt:lpstr>
      <vt:lpstr>Society_Documents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Midnights</dc:creator>
  <cp:lastModifiedBy>LENOVO</cp:lastModifiedBy>
  <cp:revision/>
  <dcterms:created xsi:type="dcterms:W3CDTF">2006-09-16T00:00:00Z</dcterms:created>
  <dcterms:modified xsi:type="dcterms:W3CDTF">2025-07-29T15:37:27Z</dcterms:modified>
</cp:coreProperties>
</file>