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atel Dixit\Downloads\"/>
    </mc:Choice>
  </mc:AlternateContent>
  <xr:revisionPtr revIDLastSave="0" documentId="13_ncr:1_{3D562267-DCB3-434C-BADA-B18BA2B968C2}" xr6:coauthVersionLast="47" xr6:coauthVersionMax="47" xr10:uidLastSave="{00000000-0000-0000-0000-000000000000}"/>
  <bookViews>
    <workbookView minimized="1" xWindow="5140" yWindow="3150" windowWidth="14400" windowHeight="7270" activeTab="1" xr2:uid="{00000000-000D-0000-FFFF-FFFF00000000}"/>
  </bookViews>
  <sheets>
    <sheet name="Table2" sheetId="2" r:id="rId1"/>
    <sheet name="Sheet1" sheetId="1" r:id="rId2"/>
  </sheets>
  <definedNames>
    <definedName name="ExternalData_1" localSheetId="0" hidden="1">Table2!$A$1:$C$14</definedName>
    <definedName name="ExternalData_2" localSheetId="0" hidden="1">Table2!$Q$7:$S$20</definedName>
    <definedName name="ExternalData_3" localSheetId="0" hidden="1">Table2!$AB$16:$AD$29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 a="1"/>
  <c r="E11" i="1" s="1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D30" i="2"/>
  <c r="AC30" i="2"/>
  <c r="U16" i="2"/>
  <c r="U8" i="2"/>
  <c r="S21" i="2"/>
  <c r="R21" i="2"/>
  <c r="B15" i="2"/>
  <c r="C15" i="2"/>
  <c r="C14" i="1"/>
  <c r="B1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9BE82E-4AFF-4D63-9327-7EBB2D0B472D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2" xr16:uid="{89A5DBD8-93D0-40F2-9030-B01145BDFAD0}" keepAlive="1" name="Query - Table2 (2)" description="Connection to the 'Table2 (2)' query in the workbook." type="5" refreshedVersion="8" background="1" saveData="1">
    <dbPr connection="Provider=Microsoft.Mashup.OleDb.1;Data Source=$Workbook$;Location=&quot;Table2 (2)&quot;;Extended Properties=&quot;&quot;" command="SELECT * FROM [Table2 (2)]"/>
  </connection>
  <connection id="3" xr16:uid="{93257D43-4882-44CD-B947-BE8CA32DA2F2}" keepAlive="1" name="Query - Table2 (3)" description="Connection to the 'Table2 (3)' query in the workbook." type="5" refreshedVersion="8" background="1" saveData="1">
    <dbPr connection="Provider=Microsoft.Mashup.OleDb.1;Data Source=$Workbook$;Location=&quot;Table2 (3)&quot;;Extended Properties=&quot;&quot;" command="SELECT * FROM [Table2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<sst xmlns="http://schemas.openxmlformats.org/spreadsheetml/2006/main" count="72" uniqueCount="25">
  <si>
    <t>Month</t>
  </si>
  <si>
    <t>Purchase</t>
  </si>
  <si>
    <t>Sale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</si>
  <si>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</si>
  <si>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</si>
  <si>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</si>
  <si>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</si>
  <si>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</si>
  <si>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</si>
  <si>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</si>
  <si>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</si>
  <si>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</si>
  <si>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</si>
  <si>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</si>
  <si>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</si>
  <si>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</si>
  <si>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Sum</t>
  </si>
  <si>
    <t xml:space="preserve">overweight </t>
  </si>
  <si>
    <t xml:space="preserve">Paper weight </t>
  </si>
  <si>
    <t xml:space="preserve">total weight </t>
  </si>
  <si>
    <t xml:space="preserve">result </t>
  </si>
  <si>
    <t>Stop</t>
  </si>
  <si>
    <t xml:space="preserve">March </t>
  </si>
  <si>
    <t>(Smith,2022,p.45 )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</si>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</sst>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0" borderId="1" xfId="0" applyBorder="1"/>
    <xf numFmtId="2" fontId="0" fillId="0" borderId="0" xfId="0" applyNumberFormat="1"/>
    <xf numFmtId="0" fontId="2" fillId="0" borderId="0" xfId="1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7"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228C53-FC00-4D98-A52D-E44BEADB4863}" autoFormatId="16" applyNumberFormats="0" applyBorderFormats="0" applyFontFormats="0" applyPatternFormats="0" applyAlignmentFormats="0" applyWidthHeightFormats="0">
  <queryTableRefresh nextId="4">
    <queryTableFields count="3">
      <queryTableField id="1" name="Month" tableColumnId="1"/>
      <queryTableField id="2" name="Purchase" tableColumnId="2"/>
      <queryTableField id="3" name="Sal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12726AD-A8D4-4908-A6E9-4E7044CC42BA}" autoFormatId="16" applyNumberFormats="0" applyBorderFormats="0" applyFontFormats="0" applyPatternFormats="0" applyAlignmentFormats="0" applyWidthHeightFormats="0">
  <queryTableRefresh nextId="4">
    <queryTableFields count="3">
      <queryTableField id="1" name="Month" tableColumnId="1"/>
      <queryTableField id="2" name="Purchase" tableColumnId="2"/>
      <queryTableField id="3" name="Sal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F2EE89C-C7A0-4DBE-B637-8C299746E115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Month" tableColumnId="1"/>
      <queryTableField id="2" name="Purchase" tableColumnId="2"/>
      <queryTableField id="3" name="Sale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1994A9-B756-4A0E-919D-B30818917CF3}" name="Table_Table2" displayName="Table_Table2" ref="A1:C15" tableType="queryTable" totalsRowCount="1">
  <autoFilter ref="A1:C14" xr:uid="{131994A9-B756-4A0E-919D-B30818917CF3}"/>
  <tableColumns count="3">
    <tableColumn id="1" xr3:uid="{40FA58DD-A51F-421D-827F-9E23E45AB02E}" uniqueName="1" name="Month" totalsRowLabel="Sum" queryTableFieldId="1" dataDxfId="6"/>
    <tableColumn id="2" xr3:uid="{B34C8011-C3EC-4691-9071-E1E55E910AA9}" uniqueName="2" name="Purchase" totalsRowFunction="sum" queryTableFieldId="2"/>
    <tableColumn id="3" xr3:uid="{77477798-9F5E-4FFA-9EF9-507120189F4D}" uniqueName="3" name="Sale" totalsRowFunction="sum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BC5334-FF25-474B-8E29-429F55A47BA0}" name="Table_Table22" displayName="Table_Table22" ref="Q7:S21" tableType="queryTable" totalsRowCount="1">
  <autoFilter ref="Q7:S20" xr:uid="{E6BC5334-FF25-474B-8E29-429F55A47BA0}"/>
  <tableColumns count="3">
    <tableColumn id="1" xr3:uid="{FABE7D48-84C7-461C-8088-9E618CD8F71D}" uniqueName="1" name="Month" totalsRowLabel="Sum" queryTableFieldId="1" dataDxfId="5"/>
    <tableColumn id="2" xr3:uid="{A0493870-F810-478D-8FC1-2B5F4F31C32E}" uniqueName="2" name="Purchase" totalsRowFunction="sum" queryTableFieldId="2"/>
    <tableColumn id="3" xr3:uid="{241F06A6-BC15-426E-B55D-AAC0B99232DD}" uniqueName="3" name="Sale" totalsRowFunction="sum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EBA76B-AB77-4478-A3CD-252A9291D1FD}" name="Table_Table225" displayName="Table_Table225" ref="AB16:AE30" tableType="queryTable" totalsRowCount="1" dataDxfId="4">
  <autoFilter ref="AB16:AE29" xr:uid="{E0EBA76B-AB77-4478-A3CD-252A9291D1FD}"/>
  <tableColumns count="4">
    <tableColumn id="1" xr3:uid="{BCA6C1C8-67DC-4AA0-880E-BCF3D48BF29C}" uniqueName="1" name="Month" totalsRowLabel="Sum" queryTableFieldId="1" dataDxfId="3"/>
    <tableColumn id="2" xr3:uid="{9CFD2FCF-9481-4977-8C1F-02EBE0E7E8B7}" uniqueName="2" name="Purchase" totalsRowFunction="sum" queryTableFieldId="2" dataDxfId="2"/>
    <tableColumn id="3" xr3:uid="{75F5229F-D280-48F9-BC2C-44FD50CE48ED}" uniqueName="3" name="Sale" totalsRowFunction="sum" queryTableFieldId="3" dataDxfId="1"/>
    <tableColumn id="4" xr3:uid="{F003C5A4-9F0D-434A-AA79-033ED1955BB3}" uniqueName="4" name="Column1" queryTableFieldId="4" dataDxfId="0">
      <calculatedColumnFormula>SUM(AC17:AD17)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CAFA54-229A-4022-938F-3EA689B72236}" name="Table2" displayName="Table2" ref="A1:C14" totalsRowShown="0">
  <autoFilter ref="A1:C14" xr:uid="{F3CAFA54-229A-4022-938F-3EA689B72236}"/>
  <tableColumns count="3">
    <tableColumn id="1" xr3:uid="{D71A6027-D04A-404B-B34C-585C9E9445A8}" name="Month"/>
    <tableColumn id="2" xr3:uid="{942BF259-7F52-4426-84BF-20591BCED580}" name="Purchase"/>
    <tableColumn id="3" xr3:uid="{F8F5377C-2C80-4897-B038-2EE964D84E1E}" name="Sa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CA57-C1C4-45B0-9820-05B5896EACA5}">
  <dimension ref="A1:AJ30"/>
  <sheetViews>
    <sheetView topLeftCell="AD5" workbookViewId="0">
      <selection activeCell="AK15" sqref="AK15"/>
    </sheetView>
  </sheetViews>
  <sheetFormatPr defaultRowHeight="14.5" x14ac:dyDescent="0.35"/>
  <cols>
    <col min="1" max="1" width="22.81640625" customWidth="1"/>
    <col min="2" max="2" width="21.81640625" customWidth="1"/>
    <col min="3" max="3" width="17.7265625" customWidth="1"/>
    <col min="17" max="17" width="10.7265625" customWidth="1"/>
    <col min="18" max="18" width="11.36328125" customWidth="1"/>
    <col min="19" max="19" width="11.1796875" customWidth="1"/>
    <col min="24" max="24" width="13.90625" customWidth="1"/>
  </cols>
  <sheetData>
    <row r="1" spans="1:36" x14ac:dyDescent="0.35">
      <c r="A1" t="s">
        <v>0</v>
      </c>
      <c r="B1" t="s">
        <v>1</v>
      </c>
      <c r="C1" t="s">
        <v>2</v>
      </c>
      <c r="F1" s="8"/>
    </row>
    <row r="2" spans="1:36" x14ac:dyDescent="0.35">
      <c r="A2" t="s">
        <v>3</v>
      </c>
      <c r="B2">
        <v>1000</v>
      </c>
      <c r="C2">
        <v>1500</v>
      </c>
    </row>
    <row r="3" spans="1:36" x14ac:dyDescent="0.35">
      <c r="A3" t="s">
        <v>4</v>
      </c>
      <c r="B3">
        <v>1000</v>
      </c>
      <c r="C3">
        <v>2000</v>
      </c>
    </row>
    <row r="4" spans="1:36" x14ac:dyDescent="0.35">
      <c r="A4" t="s">
        <v>5</v>
      </c>
      <c r="B4">
        <v>1300</v>
      </c>
      <c r="C4">
        <v>2000</v>
      </c>
    </row>
    <row r="5" spans="1:36" x14ac:dyDescent="0.35">
      <c r="A5" t="s">
        <v>6</v>
      </c>
      <c r="B5">
        <v>1000</v>
      </c>
      <c r="C5">
        <v>1500</v>
      </c>
    </row>
    <row r="6" spans="1:36" x14ac:dyDescent="0.35">
      <c r="A6" t="s">
        <v>7</v>
      </c>
      <c r="B6">
        <v>1200</v>
      </c>
      <c r="C6">
        <v>2000</v>
      </c>
      <c r="G6" s="5"/>
      <c r="H6" s="1"/>
      <c r="I6" s="2"/>
    </row>
    <row r="7" spans="1:36" x14ac:dyDescent="0.35">
      <c r="A7" t="s">
        <v>8</v>
      </c>
      <c r="B7">
        <v>1325</v>
      </c>
      <c r="C7">
        <v>2000</v>
      </c>
      <c r="G7" s="6"/>
      <c r="H7" s="3"/>
      <c r="I7" s="4"/>
      <c r="Q7" t="s">
        <v>0</v>
      </c>
      <c r="R7" t="s">
        <v>1</v>
      </c>
      <c r="S7" t="s">
        <v>2</v>
      </c>
      <c r="X7" t="s">
        <v>17</v>
      </c>
      <c r="Y7">
        <v>22.05</v>
      </c>
    </row>
    <row r="8" spans="1:36" x14ac:dyDescent="0.35">
      <c r="A8" t="s">
        <v>9</v>
      </c>
      <c r="B8">
        <v>1542</v>
      </c>
      <c r="C8">
        <v>2000</v>
      </c>
      <c r="G8" s="5"/>
      <c r="H8" s="1"/>
      <c r="I8" s="2"/>
      <c r="L8" s="5"/>
      <c r="M8" s="1"/>
      <c r="N8" s="2"/>
      <c r="Q8" t="s">
        <v>3</v>
      </c>
      <c r="R8" s="9">
        <v>1000</v>
      </c>
      <c r="S8">
        <v>1500</v>
      </c>
      <c r="U8" s="9">
        <f>Table_Table22[[#This Row],[Sale]]-Table_Table22[[#This Row],[Purchase]]</f>
        <v>500</v>
      </c>
      <c r="X8" t="s">
        <v>18</v>
      </c>
      <c r="Y8">
        <v>7.9</v>
      </c>
    </row>
    <row r="9" spans="1:36" x14ac:dyDescent="0.35">
      <c r="A9" t="s">
        <v>10</v>
      </c>
      <c r="B9">
        <v>2541</v>
      </c>
      <c r="C9">
        <v>3000</v>
      </c>
      <c r="G9" s="6"/>
      <c r="H9" s="3"/>
      <c r="I9" s="4"/>
      <c r="L9" s="6"/>
      <c r="M9" s="3"/>
      <c r="N9" s="4"/>
      <c r="Q9" t="s">
        <v>4</v>
      </c>
      <c r="R9">
        <v>1000</v>
      </c>
      <c r="S9">
        <v>2000</v>
      </c>
      <c r="X9" s="8" t="s">
        <v>19</v>
      </c>
      <c r="Y9">
        <v>14.15</v>
      </c>
      <c r="AB9" t="s">
        <v>20</v>
      </c>
      <c r="AC9" t="s">
        <v>21</v>
      </c>
    </row>
    <row r="10" spans="1:36" x14ac:dyDescent="0.35">
      <c r="A10" t="s">
        <v>11</v>
      </c>
      <c r="B10">
        <v>2136</v>
      </c>
      <c r="C10">
        <v>2000</v>
      </c>
      <c r="G10" s="5"/>
      <c r="H10" s="1"/>
      <c r="I10" s="2"/>
      <c r="L10" s="5"/>
      <c r="M10" s="1"/>
      <c r="N10" s="2"/>
      <c r="Q10" t="s">
        <v>5</v>
      </c>
      <c r="R10">
        <v>1300</v>
      </c>
      <c r="S10">
        <v>2000</v>
      </c>
    </row>
    <row r="11" spans="1:36" x14ac:dyDescent="0.35">
      <c r="A11" t="s">
        <v>12</v>
      </c>
      <c r="B11">
        <v>2351</v>
      </c>
      <c r="C11">
        <v>2000</v>
      </c>
      <c r="G11" s="6"/>
      <c r="H11" s="3"/>
      <c r="I11" s="4"/>
      <c r="L11" s="6"/>
      <c r="M11" s="3"/>
      <c r="N11" s="4"/>
      <c r="Q11" t="s">
        <v>6</v>
      </c>
      <c r="R11">
        <v>1000</v>
      </c>
      <c r="S11">
        <v>1500</v>
      </c>
    </row>
    <row r="12" spans="1:36" x14ac:dyDescent="0.35">
      <c r="A12" t="s">
        <v>13</v>
      </c>
      <c r="B12">
        <v>1254</v>
      </c>
      <c r="C12">
        <v>3000</v>
      </c>
      <c r="G12" s="5"/>
      <c r="H12" s="1"/>
      <c r="I12" s="2"/>
      <c r="L12" s="5"/>
      <c r="M12" s="1"/>
      <c r="N12" s="2"/>
      <c r="Q12" t="s">
        <v>7</v>
      </c>
      <c r="R12">
        <v>1200</v>
      </c>
      <c r="S12">
        <v>2000</v>
      </c>
    </row>
    <row r="13" spans="1:36" x14ac:dyDescent="0.35">
      <c r="A13" t="s">
        <v>14</v>
      </c>
      <c r="B13">
        <v>2541</v>
      </c>
      <c r="C13">
        <v>2000</v>
      </c>
      <c r="G13" s="6"/>
      <c r="H13" s="3"/>
      <c r="I13" s="4"/>
      <c r="L13" s="6"/>
      <c r="M13" s="3"/>
      <c r="N13" s="4"/>
      <c r="Q13" t="s">
        <v>8</v>
      </c>
      <c r="R13">
        <v>1325</v>
      </c>
      <c r="S13">
        <v>2000</v>
      </c>
    </row>
    <row r="14" spans="1:36" x14ac:dyDescent="0.35">
      <c r="G14" s="5"/>
      <c r="H14" s="1"/>
      <c r="I14" s="2"/>
      <c r="L14" s="5"/>
      <c r="M14" s="1"/>
      <c r="N14" s="2"/>
      <c r="Q14" t="s">
        <v>9</v>
      </c>
      <c r="R14">
        <v>1542</v>
      </c>
      <c r="S14">
        <v>2000</v>
      </c>
      <c r="AJ14" t="s">
        <v>1</v>
      </c>
    </row>
    <row r="15" spans="1:36" x14ac:dyDescent="0.35">
      <c r="A15" t="s">
        <v>16</v>
      </c>
      <c r="B15">
        <f>SUBTOTAL(109,Table_Table2[Purchase])</f>
        <v>19190</v>
      </c>
      <c r="C15">
        <f>SUBTOTAL(109,Table_Table2[Sale])</f>
        <v>25000</v>
      </c>
      <c r="G15" s="6"/>
      <c r="H15" s="3"/>
      <c r="I15" s="4"/>
      <c r="L15" s="6"/>
      <c r="M15" s="3"/>
      <c r="N15" s="4"/>
      <c r="Q15" t="s">
        <v>10</v>
      </c>
      <c r="R15">
        <v>2541</v>
      </c>
      <c r="S15">
        <v>3000</v>
      </c>
      <c r="AJ15">
        <v>135</v>
      </c>
    </row>
    <row r="16" spans="1:36" x14ac:dyDescent="0.35">
      <c r="E16" s="7"/>
      <c r="G16" s="5"/>
      <c r="H16" s="1"/>
      <c r="I16" s="2"/>
      <c r="L16" s="5"/>
      <c r="M16" s="1"/>
      <c r="N16" s="2"/>
      <c r="Q16" t="s">
        <v>11</v>
      </c>
      <c r="R16">
        <v>2136</v>
      </c>
      <c r="S16">
        <v>2000</v>
      </c>
      <c r="U16">
        <f>Table_Table22[[#This Row],[Sale]]-Table_Table22[[#This Row],[Purchase]]</f>
        <v>-136</v>
      </c>
      <c r="AB16" t="s">
        <v>0</v>
      </c>
      <c r="AC16" t="s">
        <v>1</v>
      </c>
      <c r="AD16" t="s">
        <v>2</v>
      </c>
      <c r="AE16" t="s">
        <v>24</v>
      </c>
      <c r="AJ16">
        <v>137</v>
      </c>
    </row>
    <row r="17" spans="7:31" x14ac:dyDescent="0.35">
      <c r="G17" s="6"/>
      <c r="H17" s="3"/>
      <c r="I17" s="4"/>
      <c r="L17" s="6"/>
      <c r="M17" s="3"/>
      <c r="N17" s="4"/>
      <c r="Q17" t="s">
        <v>12</v>
      </c>
      <c r="R17">
        <v>2351</v>
      </c>
      <c r="S17">
        <v>2000</v>
      </c>
      <c r="AB17" t="s">
        <v>3</v>
      </c>
      <c r="AC17" s="11">
        <v>1000</v>
      </c>
      <c r="AD17" s="10">
        <v>1500</v>
      </c>
      <c r="AE17" s="11">
        <f t="shared" ref="AE17:AE29" si="0">SUM(AC17:AD17)</f>
        <v>2500</v>
      </c>
    </row>
    <row r="18" spans="7:31" x14ac:dyDescent="0.35">
      <c r="G18" s="5"/>
      <c r="H18" s="1"/>
      <c r="I18" s="2"/>
      <c r="L18" s="5"/>
      <c r="M18" s="1"/>
      <c r="N18" s="2"/>
      <c r="Q18" t="s">
        <v>13</v>
      </c>
      <c r="R18">
        <v>1254</v>
      </c>
      <c r="S18">
        <v>3000</v>
      </c>
      <c r="AB18" s="10" t="s">
        <v>4</v>
      </c>
      <c r="AC18" s="10">
        <v>1000</v>
      </c>
      <c r="AD18" s="10">
        <v>2000</v>
      </c>
      <c r="AE18" s="11">
        <f t="shared" si="0"/>
        <v>3000</v>
      </c>
    </row>
    <row r="19" spans="7:31" x14ac:dyDescent="0.35">
      <c r="L19" s="6"/>
      <c r="M19" s="3"/>
      <c r="N19" s="4"/>
      <c r="Q19" t="s">
        <v>14</v>
      </c>
      <c r="R19">
        <v>2541</v>
      </c>
      <c r="S19">
        <v>2000</v>
      </c>
      <c r="AB19" s="10" t="s">
        <v>22</v>
      </c>
      <c r="AC19" s="10">
        <v>1300</v>
      </c>
      <c r="AD19" s="10">
        <v>2000</v>
      </c>
      <c r="AE19" s="11">
        <f t="shared" si="0"/>
        <v>3300</v>
      </c>
    </row>
    <row r="20" spans="7:31" x14ac:dyDescent="0.35">
      <c r="L20" s="5"/>
      <c r="M20" s="1"/>
      <c r="N20" s="2"/>
      <c r="AB20" s="10" t="s">
        <v>6</v>
      </c>
      <c r="AC20" s="10">
        <v>1000</v>
      </c>
      <c r="AD20" s="10">
        <v>1500</v>
      </c>
      <c r="AE20" s="11">
        <f t="shared" si="0"/>
        <v>2500</v>
      </c>
    </row>
    <row r="21" spans="7:31" x14ac:dyDescent="0.35">
      <c r="Q21" t="s">
        <v>16</v>
      </c>
      <c r="R21">
        <f>SUBTOTAL(109,Table_Table22[Purchase])</f>
        <v>19190</v>
      </c>
      <c r="S21">
        <f>SUBTOTAL(109,Table_Table22[Sale])</f>
        <v>25000</v>
      </c>
      <c r="AB21" s="10" t="s">
        <v>7</v>
      </c>
      <c r="AC21" s="10">
        <v>1200</v>
      </c>
      <c r="AD21" s="10">
        <v>2000</v>
      </c>
      <c r="AE21" s="11">
        <f t="shared" si="0"/>
        <v>3200</v>
      </c>
    </row>
    <row r="22" spans="7:31" x14ac:dyDescent="0.35">
      <c r="AB22" s="10" t="s">
        <v>8</v>
      </c>
      <c r="AC22" s="10">
        <v>1325</v>
      </c>
      <c r="AD22" s="10">
        <v>2000</v>
      </c>
      <c r="AE22" s="11">
        <f t="shared" si="0"/>
        <v>3325</v>
      </c>
    </row>
    <row r="23" spans="7:31" x14ac:dyDescent="0.35">
      <c r="AB23" s="10" t="s">
        <v>9</v>
      </c>
      <c r="AC23" s="10">
        <v>1542</v>
      </c>
      <c r="AD23" s="10">
        <v>2000</v>
      </c>
      <c r="AE23" s="11">
        <f t="shared" si="0"/>
        <v>3542</v>
      </c>
    </row>
    <row r="24" spans="7:31" x14ac:dyDescent="0.35">
      <c r="AB24" s="10" t="s">
        <v>10</v>
      </c>
      <c r="AC24" s="10">
        <v>2541</v>
      </c>
      <c r="AD24" s="10">
        <v>3000</v>
      </c>
      <c r="AE24" s="11">
        <f t="shared" si="0"/>
        <v>5541</v>
      </c>
    </row>
    <row r="25" spans="7:31" x14ac:dyDescent="0.35">
      <c r="AB25" s="10" t="s">
        <v>11</v>
      </c>
      <c r="AC25" s="10">
        <v>2136</v>
      </c>
      <c r="AD25" s="10">
        <v>2000</v>
      </c>
      <c r="AE25" s="11">
        <f t="shared" si="0"/>
        <v>4136</v>
      </c>
    </row>
    <row r="26" spans="7:31" x14ac:dyDescent="0.35">
      <c r="AB26" s="10" t="s">
        <v>12</v>
      </c>
      <c r="AC26" s="10">
        <v>2351</v>
      </c>
      <c r="AD26" s="10">
        <v>2000</v>
      </c>
      <c r="AE26" s="11">
        <f t="shared" si="0"/>
        <v>4351</v>
      </c>
    </row>
    <row r="27" spans="7:31" x14ac:dyDescent="0.35">
      <c r="T27" t="s">
        <v>23</v>
      </c>
      <c r="AB27" s="10" t="s">
        <v>13</v>
      </c>
      <c r="AC27" s="10">
        <v>1254</v>
      </c>
      <c r="AD27" s="10">
        <v>3000</v>
      </c>
      <c r="AE27" s="11">
        <f t="shared" si="0"/>
        <v>4254</v>
      </c>
    </row>
    <row r="28" spans="7:31" x14ac:dyDescent="0.35">
      <c r="AB28" s="10" t="s">
        <v>14</v>
      </c>
      <c r="AC28" s="10">
        <v>2541</v>
      </c>
      <c r="AD28" s="10">
        <v>2000</v>
      </c>
      <c r="AE28" s="11">
        <f t="shared" si="0"/>
        <v>4541</v>
      </c>
    </row>
    <row r="29" spans="7:31" x14ac:dyDescent="0.35">
      <c r="AB29" s="10"/>
      <c r="AC29" s="10"/>
      <c r="AD29" s="10"/>
      <c r="AE29" s="11">
        <f t="shared" si="0"/>
        <v>0</v>
      </c>
    </row>
    <row r="30" spans="7:31" x14ac:dyDescent="0.35">
      <c r="AB30" t="s">
        <v>16</v>
      </c>
      <c r="AC30">
        <f>SUBTOTAL(109,Table_Table225[Purchase])</f>
        <v>19190</v>
      </c>
      <c r="AD30">
        <f>SUBTOTAL(109,Table_Table225[Sale])</f>
        <v>25000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H9" sqref="H9"/>
    </sheetView>
  </sheetViews>
  <sheetFormatPr defaultRowHeight="14.5" x14ac:dyDescent="0.35"/>
  <cols>
    <col min="2" max="2" width="11.1796875" customWidth="1"/>
    <col min="5" max="5" width="11" customWidth="1"/>
  </cols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 t="s">
        <v>3</v>
      </c>
      <c r="B2">
        <v>1000</v>
      </c>
      <c r="C2">
        <v>1500</v>
      </c>
    </row>
    <row r="3" spans="1:5" x14ac:dyDescent="0.35">
      <c r="A3" t="s">
        <v>4</v>
      </c>
      <c r="B3">
        <v>1200</v>
      </c>
      <c r="C3">
        <v>2000</v>
      </c>
    </row>
    <row r="4" spans="1:5" x14ac:dyDescent="0.35">
      <c r="A4" t="s">
        <v>5</v>
      </c>
      <c r="B4">
        <v>1300</v>
      </c>
      <c r="C4">
        <v>2000</v>
      </c>
    </row>
    <row r="5" spans="1:5" x14ac:dyDescent="0.35">
      <c r="A5" t="s">
        <v>6</v>
      </c>
      <c r="B5">
        <v>1000</v>
      </c>
      <c r="C5">
        <v>1500</v>
      </c>
    </row>
    <row r="6" spans="1:5" x14ac:dyDescent="0.35">
      <c r="A6" t="s">
        <v>7</v>
      </c>
      <c r="B6">
        <v>1200</v>
      </c>
      <c r="C6">
        <v>2000</v>
      </c>
    </row>
    <row r="7" spans="1:5" x14ac:dyDescent="0.35">
      <c r="A7" t="s">
        <v>8</v>
      </c>
      <c r="B7">
        <v>1325</v>
      </c>
      <c r="C7">
        <v>2000</v>
      </c>
    </row>
    <row r="8" spans="1:5" x14ac:dyDescent="0.35">
      <c r="A8" t="s">
        <v>9</v>
      </c>
      <c r="B8">
        <v>1542</v>
      </c>
      <c r="C8">
        <v>2000</v>
      </c>
    </row>
    <row r="9" spans="1:5" x14ac:dyDescent="0.35">
      <c r="A9" t="s">
        <v>10</v>
      </c>
      <c r="B9">
        <v>2541</v>
      </c>
      <c r="C9">
        <v>3000</v>
      </c>
    </row>
    <row r="10" spans="1:5" x14ac:dyDescent="0.35">
      <c r="A10" t="s">
        <v>11</v>
      </c>
      <c r="B10">
        <v>2136</v>
      </c>
      <c r="C10">
        <v>2000</v>
      </c>
    </row>
    <row r="11" spans="1:5" x14ac:dyDescent="0.35">
      <c r="A11" t="s">
        <v>12</v>
      </c>
      <c r="B11">
        <v>2351</v>
      </c>
      <c r="C11">
        <v>2000</v>
      </c>
      <c r="E11" cm="1">
        <f t="array" ref="E11:E12">Table2!AJ15:AJ16+Sheet1!I10</f>
        <v>135</v>
      </c>
    </row>
    <row r="12" spans="1:5" x14ac:dyDescent="0.35">
      <c r="A12" t="s">
        <v>13</v>
      </c>
      <c r="B12">
        <v>1254</v>
      </c>
      <c r="C12">
        <v>3000</v>
      </c>
      <c r="E12">
        <v>137</v>
      </c>
    </row>
    <row r="13" spans="1:5" x14ac:dyDescent="0.35">
      <c r="A13" t="s">
        <v>14</v>
      </c>
      <c r="B13">
        <v>2541</v>
      </c>
      <c r="C13">
        <v>2000</v>
      </c>
    </row>
    <row r="14" spans="1:5" x14ac:dyDescent="0.35">
      <c r="A14" t="s">
        <v>15</v>
      </c>
      <c r="B14">
        <f>SUM(B2:B13)</f>
        <v>19390</v>
      </c>
      <c r="C14">
        <f>SUM(C2:C13)</f>
        <v>25000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1E39AC-194F-4BEC-8E9E-3E028A862F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Patel Dixit</cp:lastModifiedBy>
  <cp:lastPrinted>2023-07-17T05:47:47Z</cp:lastPrinted>
  <dcterms:created xsi:type="dcterms:W3CDTF">2015-06-05T18:17:20Z</dcterms:created>
  <dcterms:modified xsi:type="dcterms:W3CDTF">2023-07-21T05:15:00Z</dcterms:modified>
</cp:coreProperties>
</file>